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 EJECUCIÓN UE-350102" sheetId="1" r:id="rId1"/>
  </sheets>
  <calcPr calcId="152511"/>
</workbook>
</file>

<file path=xl/calcChain.xml><?xml version="1.0" encoding="utf-8"?>
<calcChain xmlns="http://schemas.openxmlformats.org/spreadsheetml/2006/main">
  <c r="O21" i="1" l="1"/>
  <c r="W21" i="1" s="1"/>
  <c r="O19" i="1"/>
  <c r="X19" i="1" s="1"/>
  <c r="O17" i="1"/>
  <c r="X17" i="1" s="1"/>
  <c r="O15" i="1"/>
  <c r="O14" i="1"/>
  <c r="V14" i="1" s="1"/>
  <c r="O12" i="1"/>
  <c r="O11" i="1"/>
  <c r="U11" i="1" s="1"/>
  <c r="O10" i="1"/>
  <c r="W10" i="1" s="1"/>
  <c r="O9" i="1"/>
  <c r="T20" i="1"/>
  <c r="S20" i="1"/>
  <c r="R20" i="1"/>
  <c r="Q20" i="1"/>
  <c r="P20" i="1"/>
  <c r="N20" i="1"/>
  <c r="M20" i="1"/>
  <c r="L20" i="1"/>
  <c r="K20" i="1"/>
  <c r="J20" i="1"/>
  <c r="T18" i="1"/>
  <c r="S18" i="1"/>
  <c r="R18" i="1"/>
  <c r="Q18" i="1"/>
  <c r="P18" i="1"/>
  <c r="N18" i="1"/>
  <c r="M18" i="1"/>
  <c r="O18" i="1" s="1"/>
  <c r="U18" i="1" s="1"/>
  <c r="L18" i="1"/>
  <c r="K18" i="1"/>
  <c r="J18" i="1"/>
  <c r="T16" i="1"/>
  <c r="S16" i="1"/>
  <c r="R16" i="1"/>
  <c r="Q16" i="1"/>
  <c r="P16" i="1"/>
  <c r="N16" i="1"/>
  <c r="M16" i="1"/>
  <c r="L16" i="1"/>
  <c r="K16" i="1"/>
  <c r="J16" i="1"/>
  <c r="J13" i="1"/>
  <c r="T13" i="1"/>
  <c r="S13" i="1"/>
  <c r="R13" i="1"/>
  <c r="Q13" i="1"/>
  <c r="P13" i="1"/>
  <c r="N13" i="1"/>
  <c r="M13" i="1"/>
  <c r="L13" i="1"/>
  <c r="K13" i="1"/>
  <c r="J8" i="1"/>
  <c r="T8" i="1"/>
  <c r="S8" i="1"/>
  <c r="R8" i="1"/>
  <c r="Q8" i="1"/>
  <c r="P8" i="1"/>
  <c r="N8" i="1"/>
  <c r="M8" i="1"/>
  <c r="L8" i="1"/>
  <c r="K8" i="1"/>
  <c r="O13" i="1" l="1"/>
  <c r="O16" i="1"/>
  <c r="U16" i="1" s="1"/>
  <c r="O20" i="1"/>
  <c r="U20" i="1" s="1"/>
  <c r="U19" i="1"/>
  <c r="S7" i="1"/>
  <c r="S22" i="1" s="1"/>
  <c r="N7" i="1"/>
  <c r="N22" i="1" s="1"/>
  <c r="K7" i="1"/>
  <c r="K22" i="1" s="1"/>
  <c r="P7" i="1"/>
  <c r="P22" i="1" s="1"/>
  <c r="T7" i="1"/>
  <c r="T22" i="1" s="1"/>
  <c r="W19" i="1"/>
  <c r="L7" i="1"/>
  <c r="L22" i="1" s="1"/>
  <c r="Q7" i="1"/>
  <c r="Q22" i="1" s="1"/>
  <c r="J7" i="1"/>
  <c r="J22" i="1" s="1"/>
  <c r="R7" i="1"/>
  <c r="R22" i="1" s="1"/>
  <c r="X21" i="1"/>
  <c r="W13" i="1"/>
  <c r="U17" i="1"/>
  <c r="X11" i="1"/>
  <c r="V17" i="1"/>
  <c r="V19" i="1"/>
  <c r="U21" i="1"/>
  <c r="W11" i="1"/>
  <c r="X18" i="1"/>
  <c r="W17" i="1"/>
  <c r="V21" i="1"/>
  <c r="V18" i="1"/>
  <c r="M7" i="1"/>
  <c r="V13" i="1"/>
  <c r="V11" i="1"/>
  <c r="U12" i="1"/>
  <c r="U9" i="1"/>
  <c r="X9" i="1"/>
  <c r="U14" i="1"/>
  <c r="X14" i="1"/>
  <c r="V9" i="1"/>
  <c r="W14" i="1"/>
  <c r="U10" i="1"/>
  <c r="X10" i="1"/>
  <c r="U15" i="1"/>
  <c r="X15" i="1"/>
  <c r="W9" i="1"/>
  <c r="V15" i="1"/>
  <c r="U13" i="1"/>
  <c r="X13" i="1"/>
  <c r="V10" i="1"/>
  <c r="W15" i="1"/>
  <c r="W18" i="1"/>
  <c r="O8" i="1"/>
  <c r="M22" i="1"/>
  <c r="O22" i="1" s="1"/>
  <c r="X20" i="1" l="1"/>
  <c r="X16" i="1"/>
  <c r="W20" i="1"/>
  <c r="W16" i="1"/>
  <c r="O7" i="1"/>
  <c r="U7" i="1" s="1"/>
  <c r="V20" i="1"/>
  <c r="V16" i="1"/>
  <c r="V7" i="1"/>
  <c r="W7" i="1"/>
  <c r="U22" i="1"/>
  <c r="X22" i="1"/>
  <c r="U8" i="1"/>
  <c r="V8" i="1"/>
  <c r="W8" i="1"/>
  <c r="W22" i="1"/>
  <c r="V22" i="1"/>
  <c r="X8" i="1"/>
  <c r="X7" i="1" l="1"/>
</calcChain>
</file>

<file path=xl/sharedStrings.xml><?xml version="1.0" encoding="utf-8"?>
<sst xmlns="http://schemas.openxmlformats.org/spreadsheetml/2006/main" count="143" uniqueCount="64">
  <si>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</si>
  <si>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</si>
  <si>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</si>
  <si>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</si>
  <si>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</si>
  <si>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</si>
  <si>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</si>
  <si>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</si>
  <si>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</si>
  <si>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</si>
  <si>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</si>
  <si>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</si>
  <si>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VIGENTE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</si>
  <si>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</si>
  <si>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</si>
  <si>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</si>
  <si>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</si>
  <si>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</si>
  <si>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</si>
  <si>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</si>
  <si>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</si>
  <si>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</si>
  <si>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</si>
  <si>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</si>
  <si>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</si>
  <si>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</si>
  <si>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</si>
  <si>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</si>
  <si>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</si>
  <si>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</si>
  <si>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</si>
  <si>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</si>
  <si>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</si>
  <si>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</si>
  <si>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</si>
  <si>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</si>
  <si>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</si>
  <si>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</si>
  <si>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</si>
  <si>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</si>
  <si>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</si>
  <si>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</si>
  <si>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</si>
  <si>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 xml:space="preserve">ADQUISICION DE BIENES Y SERVICIOS </t>
  </si>
  <si>
    <t>TRANSFERENCIAS CORRIENTES</t>
  </si>
  <si>
    <t>GASTOS POR TRIBUTOS, MULTAS, SANCIONES E INTERESES DE MORA</t>
  </si>
  <si>
    <t xml:space="preserve">GASTOS DE INVERSION </t>
  </si>
  <si>
    <t>TOTAL PRESUPUESTO A+C</t>
  </si>
  <si>
    <t>APROPIACION SIN COMPROMETER</t>
  </si>
  <si>
    <t>OBLIG/ APR</t>
  </si>
  <si>
    <t>COMP/ APR</t>
  </si>
  <si>
    <t>EJECUCIÓN PRESUPUESTAL ACUMULADA CON CORTE AL 30 DE JUNIO DE 2019</t>
  </si>
  <si>
    <t>MINISTERIO DE COMERCIO INDUSTRIA Y TURISMO</t>
  </si>
  <si>
    <t xml:space="preserve">UNIDAD EJECUTORA 3501-02 DIRECCIÓN GENERAL DE COMERCIO EXTERIOR </t>
  </si>
  <si>
    <t>BLOQUEOS</t>
  </si>
  <si>
    <t xml:space="preserve">APR. VIG DESPUES DE BLOQUEOS </t>
  </si>
  <si>
    <t>FECHA DE GENERACIÓN  : JULIO 02 DE 2019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</si>
  <si>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</si>
  <si>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</si>
  <si>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</si>
  <si>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</si>
  <si>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</si>
  <si>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>APR.  REDUCIDA</t>
  </si>
  <si>
    <t>PAGO/ 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</si>
</sst>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8"/>
      <color theme="0"/>
      <name val="Arial"/>
      <family val="2"/>
    </font>
    <font>
      <sz val="8"/>
      <color theme="1" tint="4.9989318521683403E-2"/>
      <name val="Arial"/>
      <family val="2"/>
    </font>
    <font>
      <sz val="8"/>
      <color theme="1" tint="4.9989318521683403E-2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vertical="center" wrapText="1"/>
    </xf>
    <xf numFmtId="10" fontId="5" fillId="0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Continuous" vertical="center" wrapText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5" fillId="3" borderId="1" xfId="0" applyNumberFormat="1" applyFont="1" applyFill="1" applyBorder="1" applyAlignment="1">
      <alignment vertical="center" wrapText="1"/>
    </xf>
    <xf numFmtId="10" fontId="5" fillId="3" borderId="1" xfId="0" applyNumberFormat="1" applyFont="1" applyFill="1" applyBorder="1" applyAlignment="1">
      <alignment vertical="center" wrapText="1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0" fillId="3" borderId="1" xfId="0" applyNumberFormat="1" applyFont="1" applyFill="1" applyBorder="1" applyAlignment="1">
      <alignment horizontal="left" vertical="center" wrapText="1" readingOrder="1"/>
    </xf>
    <xf numFmtId="164" fontId="10" fillId="3" borderId="1" xfId="0" applyNumberFormat="1" applyFont="1" applyFill="1" applyBorder="1" applyAlignment="1">
      <alignment horizontal="right" vertical="center" wrapText="1" readingOrder="1"/>
    </xf>
    <xf numFmtId="165" fontId="11" fillId="3" borderId="1" xfId="0" applyNumberFormat="1" applyFont="1" applyFill="1" applyBorder="1" applyAlignment="1">
      <alignment vertical="center" wrapText="1"/>
    </xf>
    <xf numFmtId="10" fontId="11" fillId="3" borderId="1" xfId="0" applyNumberFormat="1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" vertical="center" wrapText="1" readingOrder="1"/>
    </xf>
    <xf numFmtId="165" fontId="3" fillId="3" borderId="1" xfId="0" applyNumberFormat="1" applyFont="1" applyFill="1" applyBorder="1" applyAlignment="1">
      <alignment horizontal="right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10" fillId="3" borderId="1" xfId="0" applyNumberFormat="1" applyFont="1" applyFill="1" applyBorder="1" applyAlignment="1">
      <alignment horizontal="right" vertical="center" wrapText="1" readingOrder="1"/>
    </xf>
    <xf numFmtId="0" fontId="3" fillId="0" borderId="0" xfId="0" applyFont="1"/>
    <xf numFmtId="0" fontId="3" fillId="0" borderId="0" xfId="0" applyFont="1" applyAlignment="1">
      <alignment horizontal="left" readingOrder="1"/>
    </xf>
    <xf numFmtId="0" fontId="12" fillId="0" borderId="0" xfId="0" applyFont="1" applyFill="1" applyBorder="1"/>
    <xf numFmtId="0" fontId="0" fillId="0" borderId="0" xfId="0"/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8</xdr:col>
      <xdr:colOff>552450</xdr:colOff>
      <xdr:row>3</xdr:row>
      <xdr:rowOff>19050</xdr:rowOff>
    </xdr:to>
    <xdr:pic>
      <xdr:nvPicPr>
        <xdr:cNvPr id="2" name="Imagen 1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200400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95"/>
  <sheetViews>
    <sheetView showGridLines="0" tabSelected="1" topLeftCell="F1" workbookViewId="0">
      <selection activeCell="Y6" sqref="Y6"/>
    </sheetView>
  </sheetViews>
  <sheetFormatPr baseColWidth="10" defaultRowHeight="15"/>
  <cols>
    <col min="1" max="1" width="4" customWidth="1"/>
    <col min="2" max="5" width="5.42578125" customWidth="1"/>
    <col min="6" max="6" width="5.7109375" customWidth="1"/>
    <col min="7" max="7" width="3.85546875" customWidth="1"/>
    <col min="8" max="8" width="4.42578125" customWidth="1"/>
    <col min="9" max="9" width="27.5703125" customWidth="1"/>
    <col min="10" max="10" width="15.42578125" customWidth="1"/>
    <col min="11" max="11" width="13.140625" customWidth="1"/>
    <col min="12" max="12" width="11" customWidth="1"/>
    <col min="13" max="14" width="15.28515625" customWidth="1"/>
    <col min="15" max="15" width="18.85546875" customWidth="1"/>
    <col min="16" max="16" width="15.7109375" customWidth="1"/>
    <col min="17" max="17" width="13.28515625" customWidth="1"/>
    <col min="18" max="19" width="15.5703125" customWidth="1"/>
    <col min="20" max="20" width="16" customWidth="1"/>
    <col min="21" max="21" width="14.5703125" customWidth="1"/>
    <col min="22" max="22" width="6.85546875" customWidth="1"/>
    <col min="23" max="23" width="7.42578125" customWidth="1"/>
    <col min="24" max="24" width="7" customWidth="1"/>
  </cols>
  <sheetData>
    <row r="2" spans="1:26" ht="15.75">
      <c r="A2" s="34" t="s">
        <v>52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6" ht="15.75">
      <c r="A3" s="34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26" ht="15.75">
      <c r="A4" s="34" t="s">
        <v>53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6" ht="15.75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/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2" t="s">
        <v>56</v>
      </c>
    </row>
    <row r="6" spans="1:26" ht="36" customHeight="1" thickTop="1" thickBot="1">
      <c r="A6" s="24" t="s">
        <v>1</v>
      </c>
      <c r="B6" s="24" t="s">
        <v>2</v>
      </c>
      <c r="C6" s="24" t="s">
        <v>3</v>
      </c>
      <c r="D6" s="24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10</v>
      </c>
      <c r="K6" s="24" t="s">
        <v>11</v>
      </c>
      <c r="L6" s="24" t="s">
        <v>62</v>
      </c>
      <c r="M6" s="24" t="s">
        <v>12</v>
      </c>
      <c r="N6" s="24" t="s">
        <v>54</v>
      </c>
      <c r="O6" s="24" t="s">
        <v>55</v>
      </c>
      <c r="P6" s="24" t="s">
        <v>13</v>
      </c>
      <c r="Q6" s="24" t="s">
        <v>14</v>
      </c>
      <c r="R6" s="24" t="s">
        <v>15</v>
      </c>
      <c r="S6" s="24" t="s">
        <v>16</v>
      </c>
      <c r="T6" s="24" t="s">
        <v>17</v>
      </c>
      <c r="U6" s="13" t="s">
        <v>48</v>
      </c>
      <c r="V6" s="13" t="s">
        <v>50</v>
      </c>
      <c r="W6" s="13" t="s">
        <v>49</v>
      </c>
      <c r="X6" s="13" t="s">
        <v>63</v>
      </c>
      <c r="Y6" s="5"/>
      <c r="Z6" s="3"/>
    </row>
    <row r="7" spans="1:26" ht="35.1" customHeight="1" thickTop="1" thickBot="1">
      <c r="A7" s="8" t="s">
        <v>18</v>
      </c>
      <c r="B7" s="8"/>
      <c r="C7" s="8"/>
      <c r="D7" s="8"/>
      <c r="E7" s="8"/>
      <c r="F7" s="8"/>
      <c r="G7" s="8"/>
      <c r="H7" s="8"/>
      <c r="I7" s="9" t="s">
        <v>42</v>
      </c>
      <c r="J7" s="10">
        <f>+J8+J13+J16+J18</f>
        <v>14215899000</v>
      </c>
      <c r="K7" s="10">
        <f t="shared" ref="K7:T7" si="0">+K8+K13+K16+K18</f>
        <v>0</v>
      </c>
      <c r="L7" s="10">
        <f t="shared" si="0"/>
        <v>0</v>
      </c>
      <c r="M7" s="10">
        <f t="shared" si="0"/>
        <v>14215899000</v>
      </c>
      <c r="N7" s="10">
        <f t="shared" si="0"/>
        <v>391021000</v>
      </c>
      <c r="O7" s="10">
        <f t="shared" si="0"/>
        <v>13824878000</v>
      </c>
      <c r="P7" s="10">
        <f t="shared" si="0"/>
        <v>13768283352.98</v>
      </c>
      <c r="Q7" s="10">
        <f t="shared" si="0"/>
        <v>56594647.020000003</v>
      </c>
      <c r="R7" s="10">
        <f t="shared" si="0"/>
        <v>6761912968.21</v>
      </c>
      <c r="S7" s="10">
        <f t="shared" si="0"/>
        <v>5881261719.9899998</v>
      </c>
      <c r="T7" s="10">
        <f t="shared" si="0"/>
        <v>5866048104.9899998</v>
      </c>
      <c r="U7" s="11">
        <f t="shared" ref="U7:U15" si="1">+O7-R7</f>
        <v>7062965031.79</v>
      </c>
      <c r="V7" s="12">
        <f t="shared" ref="V7:V15" si="2">+R7/O7</f>
        <v>0.48911194501752564</v>
      </c>
      <c r="W7" s="12">
        <f t="shared" ref="W7:W15" si="3">+S7/O7</f>
        <v>0.42541147343144725</v>
      </c>
      <c r="X7" s="12">
        <f t="shared" ref="X7:X15" si="4">+T7/O7</f>
        <v>0.42431102140575849</v>
      </c>
      <c r="Y7" s="5"/>
      <c r="Z7" s="3"/>
    </row>
    <row r="8" spans="1:26" ht="35.1" customHeight="1" thickTop="1" thickBot="1">
      <c r="A8" s="14" t="s">
        <v>18</v>
      </c>
      <c r="B8" s="14"/>
      <c r="C8" s="14"/>
      <c r="D8" s="14"/>
      <c r="E8" s="14"/>
      <c r="F8" s="14"/>
      <c r="G8" s="14"/>
      <c r="H8" s="14"/>
      <c r="I8" s="15" t="s">
        <v>41</v>
      </c>
      <c r="J8" s="16">
        <f>SUM(J9:J12)</f>
        <v>12231927000</v>
      </c>
      <c r="K8" s="16">
        <f t="shared" ref="K8:T8" si="5">SUM(K9:K12)</f>
        <v>0</v>
      </c>
      <c r="L8" s="16">
        <f t="shared" si="5"/>
        <v>0</v>
      </c>
      <c r="M8" s="16">
        <f t="shared" si="5"/>
        <v>12231927000</v>
      </c>
      <c r="N8" s="16">
        <f t="shared" si="5"/>
        <v>391021000</v>
      </c>
      <c r="O8" s="25">
        <f t="shared" ref="O8:O15" si="6">+M8-N8</f>
        <v>11840906000</v>
      </c>
      <c r="P8" s="16">
        <f t="shared" si="5"/>
        <v>11840906000</v>
      </c>
      <c r="Q8" s="16">
        <f t="shared" si="5"/>
        <v>0</v>
      </c>
      <c r="R8" s="16">
        <f t="shared" si="5"/>
        <v>5166265550.2399998</v>
      </c>
      <c r="S8" s="16">
        <f t="shared" si="5"/>
        <v>5166265550.2399998</v>
      </c>
      <c r="T8" s="16">
        <f t="shared" si="5"/>
        <v>5166265550.2399998</v>
      </c>
      <c r="U8" s="17">
        <f t="shared" si="1"/>
        <v>6674640449.7600002</v>
      </c>
      <c r="V8" s="18">
        <f t="shared" si="2"/>
        <v>0.43630660949761779</v>
      </c>
      <c r="W8" s="18">
        <f t="shared" si="3"/>
        <v>0.43630660949761779</v>
      </c>
      <c r="X8" s="18">
        <f t="shared" si="4"/>
        <v>0.43630660949761779</v>
      </c>
      <c r="Y8" s="5"/>
      <c r="Z8" s="3"/>
    </row>
    <row r="9" spans="1:26" ht="35.1" customHeight="1" thickTop="1" thickBot="1">
      <c r="A9" s="8" t="s">
        <v>18</v>
      </c>
      <c r="B9" s="8" t="s">
        <v>19</v>
      </c>
      <c r="C9" s="8" t="s">
        <v>19</v>
      </c>
      <c r="D9" s="8" t="s">
        <v>19</v>
      </c>
      <c r="E9" s="8"/>
      <c r="F9" s="8" t="s">
        <v>20</v>
      </c>
      <c r="G9" s="8" t="s">
        <v>38</v>
      </c>
      <c r="H9" s="8" t="s">
        <v>29</v>
      </c>
      <c r="I9" s="9" t="s">
        <v>21</v>
      </c>
      <c r="J9" s="10">
        <v>7885529000</v>
      </c>
      <c r="K9" s="10">
        <v>0</v>
      </c>
      <c r="L9" s="10">
        <v>0</v>
      </c>
      <c r="M9" s="10">
        <v>7885529000</v>
      </c>
      <c r="N9" s="10">
        <v>0</v>
      </c>
      <c r="O9" s="26">
        <f t="shared" si="6"/>
        <v>7885529000</v>
      </c>
      <c r="P9" s="10">
        <v>7885529000</v>
      </c>
      <c r="Q9" s="10">
        <v>0</v>
      </c>
      <c r="R9" s="10">
        <v>3488405994.75</v>
      </c>
      <c r="S9" s="10">
        <v>3488405994.75</v>
      </c>
      <c r="T9" s="10">
        <v>3488405994.75</v>
      </c>
      <c r="U9" s="11">
        <f t="shared" si="1"/>
        <v>4397123005.25</v>
      </c>
      <c r="V9" s="12">
        <f t="shared" si="2"/>
        <v>0.44238071976528143</v>
      </c>
      <c r="W9" s="12">
        <f t="shared" si="3"/>
        <v>0.44238071976528143</v>
      </c>
      <c r="X9" s="12">
        <f t="shared" si="4"/>
        <v>0.44238071976528143</v>
      </c>
      <c r="Y9" s="5"/>
      <c r="Z9" s="3"/>
    </row>
    <row r="10" spans="1:26" ht="35.1" customHeight="1" thickTop="1" thickBot="1">
      <c r="A10" s="8" t="s">
        <v>18</v>
      </c>
      <c r="B10" s="8" t="s">
        <v>19</v>
      </c>
      <c r="C10" s="8" t="s">
        <v>19</v>
      </c>
      <c r="D10" s="8" t="s">
        <v>22</v>
      </c>
      <c r="E10" s="8"/>
      <c r="F10" s="8" t="s">
        <v>20</v>
      </c>
      <c r="G10" s="8" t="s">
        <v>38</v>
      </c>
      <c r="H10" s="8" t="s">
        <v>29</v>
      </c>
      <c r="I10" s="9" t="s">
        <v>23</v>
      </c>
      <c r="J10" s="10">
        <v>2890783000</v>
      </c>
      <c r="K10" s="10">
        <v>0</v>
      </c>
      <c r="L10" s="10">
        <v>0</v>
      </c>
      <c r="M10" s="10">
        <v>2890783000</v>
      </c>
      <c r="N10" s="10">
        <v>0</v>
      </c>
      <c r="O10" s="26">
        <f t="shared" si="6"/>
        <v>2890783000</v>
      </c>
      <c r="P10" s="10">
        <v>2890783000</v>
      </c>
      <c r="Q10" s="10">
        <v>0</v>
      </c>
      <c r="R10" s="10">
        <v>1251322832</v>
      </c>
      <c r="S10" s="10">
        <v>1251322832</v>
      </c>
      <c r="T10" s="10">
        <v>1251322832</v>
      </c>
      <c r="U10" s="11">
        <f t="shared" si="1"/>
        <v>1639460168</v>
      </c>
      <c r="V10" s="12">
        <f t="shared" si="2"/>
        <v>0.43286640055652742</v>
      </c>
      <c r="W10" s="12">
        <f t="shared" si="3"/>
        <v>0.43286640055652742</v>
      </c>
      <c r="X10" s="12">
        <f t="shared" si="4"/>
        <v>0.43286640055652742</v>
      </c>
      <c r="Y10" s="5"/>
      <c r="Z10" s="3"/>
    </row>
    <row r="11" spans="1:26" ht="43.5" customHeight="1" thickTop="1" thickBot="1">
      <c r="A11" s="8" t="s">
        <v>18</v>
      </c>
      <c r="B11" s="8" t="s">
        <v>19</v>
      </c>
      <c r="C11" s="8" t="s">
        <v>19</v>
      </c>
      <c r="D11" s="8" t="s">
        <v>24</v>
      </c>
      <c r="E11" s="8"/>
      <c r="F11" s="8" t="s">
        <v>20</v>
      </c>
      <c r="G11" s="8" t="s">
        <v>38</v>
      </c>
      <c r="H11" s="8" t="s">
        <v>29</v>
      </c>
      <c r="I11" s="9" t="s">
        <v>25</v>
      </c>
      <c r="J11" s="10">
        <v>1064594000</v>
      </c>
      <c r="K11" s="10">
        <v>0</v>
      </c>
      <c r="L11" s="10">
        <v>0</v>
      </c>
      <c r="M11" s="10">
        <v>1064594000</v>
      </c>
      <c r="N11" s="10">
        <v>0</v>
      </c>
      <c r="O11" s="26">
        <f t="shared" si="6"/>
        <v>1064594000</v>
      </c>
      <c r="P11" s="10">
        <v>1064594000</v>
      </c>
      <c r="Q11" s="10">
        <v>0</v>
      </c>
      <c r="R11" s="10">
        <v>426536723.49000001</v>
      </c>
      <c r="S11" s="10">
        <v>426536723.49000001</v>
      </c>
      <c r="T11" s="10">
        <v>426536723.49000001</v>
      </c>
      <c r="U11" s="11">
        <f t="shared" si="1"/>
        <v>638057276.50999999</v>
      </c>
      <c r="V11" s="12">
        <f t="shared" si="2"/>
        <v>0.40065670433047718</v>
      </c>
      <c r="W11" s="12">
        <f t="shared" si="3"/>
        <v>0.40065670433047718</v>
      </c>
      <c r="X11" s="12">
        <f t="shared" si="4"/>
        <v>0.40065670433047718</v>
      </c>
      <c r="Y11" s="5"/>
      <c r="Z11" s="3"/>
    </row>
    <row r="12" spans="1:26" ht="45.75" customHeight="1" thickTop="1" thickBot="1">
      <c r="A12" s="8" t="s">
        <v>18</v>
      </c>
      <c r="B12" s="8" t="s">
        <v>19</v>
      </c>
      <c r="C12" s="8" t="s">
        <v>19</v>
      </c>
      <c r="D12" s="8" t="s">
        <v>28</v>
      </c>
      <c r="E12" s="8"/>
      <c r="F12" s="8" t="s">
        <v>20</v>
      </c>
      <c r="G12" s="8" t="s">
        <v>38</v>
      </c>
      <c r="H12" s="8" t="s">
        <v>29</v>
      </c>
      <c r="I12" s="9" t="s">
        <v>39</v>
      </c>
      <c r="J12" s="10">
        <v>391021000</v>
      </c>
      <c r="K12" s="10">
        <v>0</v>
      </c>
      <c r="L12" s="10">
        <v>0</v>
      </c>
      <c r="M12" s="10">
        <v>391021000</v>
      </c>
      <c r="N12" s="10">
        <v>391021000</v>
      </c>
      <c r="O12" s="26">
        <f t="shared" si="6"/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1">
        <f t="shared" si="1"/>
        <v>0</v>
      </c>
      <c r="V12" s="12">
        <v>0</v>
      </c>
      <c r="W12" s="12">
        <v>0</v>
      </c>
      <c r="X12" s="12">
        <v>0</v>
      </c>
      <c r="Y12" s="5"/>
      <c r="Z12" s="3"/>
    </row>
    <row r="13" spans="1:26" ht="35.1" customHeight="1" thickTop="1" thickBot="1">
      <c r="A13" s="14" t="s">
        <v>18</v>
      </c>
      <c r="B13" s="14"/>
      <c r="C13" s="14"/>
      <c r="D13" s="14"/>
      <c r="E13" s="14"/>
      <c r="F13" s="14"/>
      <c r="G13" s="14"/>
      <c r="H13" s="14"/>
      <c r="I13" s="15" t="s">
        <v>43</v>
      </c>
      <c r="J13" s="16">
        <f>+J14+J15</f>
        <v>1861014000</v>
      </c>
      <c r="K13" s="16">
        <f t="shared" ref="K13:T13" si="7">+K14+K15</f>
        <v>0</v>
      </c>
      <c r="L13" s="16">
        <f t="shared" si="7"/>
        <v>0</v>
      </c>
      <c r="M13" s="16">
        <f t="shared" si="7"/>
        <v>1861014000</v>
      </c>
      <c r="N13" s="16">
        <f t="shared" si="7"/>
        <v>0</v>
      </c>
      <c r="O13" s="25">
        <f t="shared" si="6"/>
        <v>1861014000</v>
      </c>
      <c r="P13" s="16">
        <f t="shared" si="7"/>
        <v>1806998352.98</v>
      </c>
      <c r="Q13" s="16">
        <f t="shared" si="7"/>
        <v>54015647.020000003</v>
      </c>
      <c r="R13" s="16">
        <f t="shared" si="7"/>
        <v>1582829406.97</v>
      </c>
      <c r="S13" s="16">
        <f t="shared" si="7"/>
        <v>702178158.75</v>
      </c>
      <c r="T13" s="16">
        <f t="shared" si="7"/>
        <v>686964543.75</v>
      </c>
      <c r="U13" s="17">
        <f t="shared" si="1"/>
        <v>278184593.02999997</v>
      </c>
      <c r="V13" s="18">
        <f t="shared" si="2"/>
        <v>0.85051988161830061</v>
      </c>
      <c r="W13" s="18">
        <f t="shared" si="3"/>
        <v>0.37730944460922916</v>
      </c>
      <c r="X13" s="18">
        <f t="shared" si="4"/>
        <v>0.36913453834844873</v>
      </c>
      <c r="Y13" s="5"/>
      <c r="Z13" s="3"/>
    </row>
    <row r="14" spans="1:26" ht="35.1" customHeight="1" thickTop="1" thickBot="1">
      <c r="A14" s="8" t="s">
        <v>18</v>
      </c>
      <c r="B14" s="8" t="s">
        <v>22</v>
      </c>
      <c r="C14" s="8" t="s">
        <v>19</v>
      </c>
      <c r="D14" s="8"/>
      <c r="E14" s="8"/>
      <c r="F14" s="8" t="s">
        <v>20</v>
      </c>
      <c r="G14" s="8" t="s">
        <v>38</v>
      </c>
      <c r="H14" s="8" t="s">
        <v>29</v>
      </c>
      <c r="I14" s="9" t="s">
        <v>26</v>
      </c>
      <c r="J14" s="10">
        <v>8000000</v>
      </c>
      <c r="K14" s="10">
        <v>0</v>
      </c>
      <c r="L14" s="10">
        <v>0</v>
      </c>
      <c r="M14" s="10">
        <v>8000000</v>
      </c>
      <c r="N14" s="10">
        <v>0</v>
      </c>
      <c r="O14" s="26">
        <f t="shared" si="6"/>
        <v>8000000</v>
      </c>
      <c r="P14" s="10">
        <v>0</v>
      </c>
      <c r="Q14" s="10">
        <v>8000000</v>
      </c>
      <c r="R14" s="10">
        <v>0</v>
      </c>
      <c r="S14" s="10">
        <v>0</v>
      </c>
      <c r="T14" s="10">
        <v>0</v>
      </c>
      <c r="U14" s="11">
        <f t="shared" si="1"/>
        <v>8000000</v>
      </c>
      <c r="V14" s="12">
        <f t="shared" si="2"/>
        <v>0</v>
      </c>
      <c r="W14" s="12">
        <f t="shared" si="3"/>
        <v>0</v>
      </c>
      <c r="X14" s="12">
        <f t="shared" si="4"/>
        <v>0</v>
      </c>
      <c r="Y14" s="5"/>
      <c r="Z14" s="3"/>
    </row>
    <row r="15" spans="1:26" ht="35.1" customHeight="1" thickTop="1" thickBot="1">
      <c r="A15" s="8" t="s">
        <v>18</v>
      </c>
      <c r="B15" s="8" t="s">
        <v>22</v>
      </c>
      <c r="C15" s="8" t="s">
        <v>22</v>
      </c>
      <c r="D15" s="8"/>
      <c r="E15" s="8"/>
      <c r="F15" s="8" t="s">
        <v>20</v>
      </c>
      <c r="G15" s="8" t="s">
        <v>38</v>
      </c>
      <c r="H15" s="8" t="s">
        <v>29</v>
      </c>
      <c r="I15" s="9" t="s">
        <v>27</v>
      </c>
      <c r="J15" s="10">
        <v>1853014000</v>
      </c>
      <c r="K15" s="10">
        <v>0</v>
      </c>
      <c r="L15" s="10">
        <v>0</v>
      </c>
      <c r="M15" s="10">
        <v>1853014000</v>
      </c>
      <c r="N15" s="10">
        <v>0</v>
      </c>
      <c r="O15" s="26">
        <f t="shared" si="6"/>
        <v>1853014000</v>
      </c>
      <c r="P15" s="10">
        <v>1806998352.98</v>
      </c>
      <c r="Q15" s="10">
        <v>46015647.020000003</v>
      </c>
      <c r="R15" s="10">
        <v>1582829406.97</v>
      </c>
      <c r="S15" s="10">
        <v>702178158.75</v>
      </c>
      <c r="T15" s="10">
        <v>686964543.75</v>
      </c>
      <c r="U15" s="11">
        <f t="shared" si="1"/>
        <v>270184593.02999997</v>
      </c>
      <c r="V15" s="12">
        <f t="shared" si="2"/>
        <v>0.85419182314326825</v>
      </c>
      <c r="W15" s="12">
        <f t="shared" si="3"/>
        <v>0.37893839914323368</v>
      </c>
      <c r="X15" s="12">
        <f t="shared" si="4"/>
        <v>0.37072819943616186</v>
      </c>
      <c r="Y15" s="5"/>
      <c r="Z15" s="3"/>
    </row>
    <row r="16" spans="1:26" ht="35.1" customHeight="1" thickTop="1" thickBot="1">
      <c r="A16" s="14" t="s">
        <v>18</v>
      </c>
      <c r="B16" s="14"/>
      <c r="C16" s="14"/>
      <c r="D16" s="14"/>
      <c r="E16" s="14"/>
      <c r="F16" s="14"/>
      <c r="G16" s="14"/>
      <c r="H16" s="14"/>
      <c r="I16" s="15" t="s">
        <v>44</v>
      </c>
      <c r="J16" s="16">
        <f>+J17</f>
        <v>119250000</v>
      </c>
      <c r="K16" s="16">
        <f t="shared" ref="K16:T16" si="8">+K17</f>
        <v>0</v>
      </c>
      <c r="L16" s="16">
        <f t="shared" si="8"/>
        <v>0</v>
      </c>
      <c r="M16" s="16">
        <f t="shared" si="8"/>
        <v>119250000</v>
      </c>
      <c r="N16" s="16">
        <f t="shared" si="8"/>
        <v>0</v>
      </c>
      <c r="O16" s="25">
        <f t="shared" ref="O16:O22" si="9">+M16-N16</f>
        <v>119250000</v>
      </c>
      <c r="P16" s="16">
        <f t="shared" si="8"/>
        <v>119250000</v>
      </c>
      <c r="Q16" s="16">
        <f t="shared" si="8"/>
        <v>0</v>
      </c>
      <c r="R16" s="16">
        <f t="shared" si="8"/>
        <v>11689011</v>
      </c>
      <c r="S16" s="16">
        <f t="shared" si="8"/>
        <v>11689011</v>
      </c>
      <c r="T16" s="16">
        <f t="shared" si="8"/>
        <v>11689011</v>
      </c>
      <c r="U16" s="17">
        <f t="shared" ref="U16:U22" si="10">+O16-R16</f>
        <v>107560989</v>
      </c>
      <c r="V16" s="18">
        <f t="shared" ref="V16:V22" si="11">+R16/O16</f>
        <v>9.8021056603773582E-2</v>
      </c>
      <c r="W16" s="18">
        <f t="shared" ref="W16:W22" si="12">+S16/O16</f>
        <v>9.8021056603773582E-2</v>
      </c>
      <c r="X16" s="18">
        <f t="shared" ref="X16:X22" si="13">+T16/O16</f>
        <v>9.8021056603773582E-2</v>
      </c>
      <c r="Y16" s="5"/>
      <c r="Z16" s="3"/>
    </row>
    <row r="17" spans="1:26" ht="47.25" customHeight="1" thickTop="1" thickBot="1">
      <c r="A17" s="8" t="s">
        <v>18</v>
      </c>
      <c r="B17" s="8" t="s">
        <v>24</v>
      </c>
      <c r="C17" s="8" t="s">
        <v>28</v>
      </c>
      <c r="D17" s="8" t="s">
        <v>22</v>
      </c>
      <c r="E17" s="8" t="s">
        <v>30</v>
      </c>
      <c r="F17" s="8" t="s">
        <v>20</v>
      </c>
      <c r="G17" s="8" t="s">
        <v>38</v>
      </c>
      <c r="H17" s="8" t="s">
        <v>29</v>
      </c>
      <c r="I17" s="9" t="s">
        <v>31</v>
      </c>
      <c r="J17" s="10">
        <v>119250000</v>
      </c>
      <c r="K17" s="10">
        <v>0</v>
      </c>
      <c r="L17" s="10">
        <v>0</v>
      </c>
      <c r="M17" s="10">
        <v>119250000</v>
      </c>
      <c r="N17" s="10">
        <v>0</v>
      </c>
      <c r="O17" s="26">
        <f t="shared" si="9"/>
        <v>119250000</v>
      </c>
      <c r="P17" s="10">
        <v>119250000</v>
      </c>
      <c r="Q17" s="10">
        <v>0</v>
      </c>
      <c r="R17" s="10">
        <v>11689011</v>
      </c>
      <c r="S17" s="10">
        <v>11689011</v>
      </c>
      <c r="T17" s="10">
        <v>11689011</v>
      </c>
      <c r="U17" s="11">
        <f t="shared" si="10"/>
        <v>107560989</v>
      </c>
      <c r="V17" s="12">
        <f t="shared" si="11"/>
        <v>9.8021056603773582E-2</v>
      </c>
      <c r="W17" s="12">
        <f t="shared" si="12"/>
        <v>9.8021056603773582E-2</v>
      </c>
      <c r="X17" s="12">
        <f t="shared" si="13"/>
        <v>9.8021056603773582E-2</v>
      </c>
      <c r="Y17" s="5"/>
      <c r="Z17" s="3"/>
    </row>
    <row r="18" spans="1:26" ht="35.1" customHeight="1" thickTop="1" thickBot="1">
      <c r="A18" s="19" t="s">
        <v>18</v>
      </c>
      <c r="B18" s="19"/>
      <c r="C18" s="19"/>
      <c r="D18" s="19"/>
      <c r="E18" s="19"/>
      <c r="F18" s="19"/>
      <c r="G18" s="19"/>
      <c r="H18" s="19"/>
      <c r="I18" s="20" t="s">
        <v>45</v>
      </c>
      <c r="J18" s="21">
        <f>+J19</f>
        <v>3708000</v>
      </c>
      <c r="K18" s="21">
        <f t="shared" ref="K18:T18" si="14">+K19</f>
        <v>0</v>
      </c>
      <c r="L18" s="21">
        <f t="shared" si="14"/>
        <v>0</v>
      </c>
      <c r="M18" s="21">
        <f t="shared" si="14"/>
        <v>3708000</v>
      </c>
      <c r="N18" s="21">
        <f t="shared" si="14"/>
        <v>0</v>
      </c>
      <c r="O18" s="27">
        <f t="shared" si="9"/>
        <v>3708000</v>
      </c>
      <c r="P18" s="21">
        <f t="shared" si="14"/>
        <v>1129000</v>
      </c>
      <c r="Q18" s="21">
        <f t="shared" si="14"/>
        <v>2579000</v>
      </c>
      <c r="R18" s="21">
        <f t="shared" si="14"/>
        <v>1129000</v>
      </c>
      <c r="S18" s="21">
        <f t="shared" si="14"/>
        <v>1129000</v>
      </c>
      <c r="T18" s="21">
        <f t="shared" si="14"/>
        <v>1129000</v>
      </c>
      <c r="U18" s="22">
        <f t="shared" si="10"/>
        <v>2579000</v>
      </c>
      <c r="V18" s="23">
        <f t="shared" si="11"/>
        <v>0.30447680690399137</v>
      </c>
      <c r="W18" s="23">
        <f t="shared" si="12"/>
        <v>0.30447680690399137</v>
      </c>
      <c r="X18" s="23">
        <f t="shared" si="13"/>
        <v>0.30447680690399137</v>
      </c>
      <c r="Y18" s="5"/>
      <c r="Z18" s="3"/>
    </row>
    <row r="19" spans="1:26" ht="35.1" customHeight="1" thickTop="1" thickBot="1">
      <c r="A19" s="8" t="s">
        <v>18</v>
      </c>
      <c r="B19" s="8" t="s">
        <v>32</v>
      </c>
      <c r="C19" s="8" t="s">
        <v>19</v>
      </c>
      <c r="D19" s="8"/>
      <c r="E19" s="8"/>
      <c r="F19" s="8" t="s">
        <v>20</v>
      </c>
      <c r="G19" s="8" t="s">
        <v>38</v>
      </c>
      <c r="H19" s="8" t="s">
        <v>29</v>
      </c>
      <c r="I19" s="9" t="s">
        <v>33</v>
      </c>
      <c r="J19" s="10">
        <v>3708000</v>
      </c>
      <c r="K19" s="10">
        <v>0</v>
      </c>
      <c r="L19" s="10">
        <v>0</v>
      </c>
      <c r="M19" s="10">
        <v>3708000</v>
      </c>
      <c r="N19" s="10">
        <v>0</v>
      </c>
      <c r="O19" s="26">
        <f t="shared" si="9"/>
        <v>3708000</v>
      </c>
      <c r="P19" s="10">
        <v>1129000</v>
      </c>
      <c r="Q19" s="10">
        <v>2579000</v>
      </c>
      <c r="R19" s="10">
        <v>1129000</v>
      </c>
      <c r="S19" s="10">
        <v>1129000</v>
      </c>
      <c r="T19" s="10">
        <v>1129000</v>
      </c>
      <c r="U19" s="11">
        <f t="shared" si="10"/>
        <v>2579000</v>
      </c>
      <c r="V19" s="12">
        <f t="shared" si="11"/>
        <v>0.30447680690399137</v>
      </c>
      <c r="W19" s="12">
        <f t="shared" si="12"/>
        <v>0.30447680690399137</v>
      </c>
      <c r="X19" s="12">
        <f t="shared" si="13"/>
        <v>0.30447680690399137</v>
      </c>
      <c r="Y19" s="5"/>
      <c r="Z19" s="3"/>
    </row>
    <row r="20" spans="1:26" ht="35.1" customHeight="1" thickTop="1" thickBot="1">
      <c r="A20" s="14" t="s">
        <v>34</v>
      </c>
      <c r="B20" s="14"/>
      <c r="C20" s="14"/>
      <c r="D20" s="14"/>
      <c r="E20" s="14"/>
      <c r="F20" s="14"/>
      <c r="G20" s="14"/>
      <c r="H20" s="14"/>
      <c r="I20" s="15" t="s">
        <v>46</v>
      </c>
      <c r="J20" s="16">
        <f>+J21</f>
        <v>5200000000</v>
      </c>
      <c r="K20" s="16">
        <f t="shared" ref="K20:T20" si="15">+K21</f>
        <v>0</v>
      </c>
      <c r="L20" s="16">
        <f t="shared" si="15"/>
        <v>0</v>
      </c>
      <c r="M20" s="16">
        <f t="shared" si="15"/>
        <v>5200000000</v>
      </c>
      <c r="N20" s="16">
        <f t="shared" si="15"/>
        <v>0</v>
      </c>
      <c r="O20" s="25">
        <f t="shared" si="9"/>
        <v>5200000000</v>
      </c>
      <c r="P20" s="16">
        <f t="shared" si="15"/>
        <v>4573311954.25</v>
      </c>
      <c r="Q20" s="16">
        <f t="shared" si="15"/>
        <v>626688045.75</v>
      </c>
      <c r="R20" s="16">
        <f t="shared" si="15"/>
        <v>4234159817.25</v>
      </c>
      <c r="S20" s="16">
        <f t="shared" si="15"/>
        <v>1310418873.5999999</v>
      </c>
      <c r="T20" s="16">
        <f t="shared" si="15"/>
        <v>1310418873.5999999</v>
      </c>
      <c r="U20" s="17">
        <f t="shared" si="10"/>
        <v>965840182.75</v>
      </c>
      <c r="V20" s="18">
        <f t="shared" si="11"/>
        <v>0.81426150331730773</v>
      </c>
      <c r="W20" s="18">
        <f t="shared" si="12"/>
        <v>0.2520036295384615</v>
      </c>
      <c r="X20" s="18">
        <f t="shared" si="13"/>
        <v>0.2520036295384615</v>
      </c>
      <c r="Y20" s="5"/>
      <c r="Z20" s="3"/>
    </row>
    <row r="21" spans="1:26" ht="67.5" customHeight="1" thickTop="1" thickBot="1">
      <c r="A21" s="8" t="s">
        <v>34</v>
      </c>
      <c r="B21" s="8" t="s">
        <v>35</v>
      </c>
      <c r="C21" s="8" t="s">
        <v>36</v>
      </c>
      <c r="D21" s="8" t="s">
        <v>37</v>
      </c>
      <c r="E21" s="8"/>
      <c r="F21" s="8" t="s">
        <v>20</v>
      </c>
      <c r="G21" s="8" t="s">
        <v>38</v>
      </c>
      <c r="H21" s="8" t="s">
        <v>29</v>
      </c>
      <c r="I21" s="9" t="s">
        <v>40</v>
      </c>
      <c r="J21" s="10">
        <v>5200000000</v>
      </c>
      <c r="K21" s="10">
        <v>0</v>
      </c>
      <c r="L21" s="10">
        <v>0</v>
      </c>
      <c r="M21" s="10">
        <v>5200000000</v>
      </c>
      <c r="N21" s="10">
        <v>0</v>
      </c>
      <c r="O21" s="26">
        <f t="shared" si="9"/>
        <v>5200000000</v>
      </c>
      <c r="P21" s="10">
        <v>4573311954.25</v>
      </c>
      <c r="Q21" s="10">
        <v>626688045.75</v>
      </c>
      <c r="R21" s="10">
        <v>4234159817.25</v>
      </c>
      <c r="S21" s="10">
        <v>1310418873.5999999</v>
      </c>
      <c r="T21" s="10">
        <v>1310418873.5999999</v>
      </c>
      <c r="U21" s="11">
        <f t="shared" si="10"/>
        <v>965840182.75</v>
      </c>
      <c r="V21" s="12">
        <f t="shared" si="11"/>
        <v>0.81426150331730773</v>
      </c>
      <c r="W21" s="12">
        <f t="shared" si="12"/>
        <v>0.2520036295384615</v>
      </c>
      <c r="X21" s="12">
        <f t="shared" si="13"/>
        <v>0.2520036295384615</v>
      </c>
      <c r="Y21" s="5"/>
      <c r="Z21" s="3"/>
    </row>
    <row r="22" spans="1:26" ht="35.1" customHeight="1" thickTop="1" thickBot="1">
      <c r="A22" s="8" t="s">
        <v>0</v>
      </c>
      <c r="B22" s="8" t="s">
        <v>0</v>
      </c>
      <c r="C22" s="8" t="s">
        <v>0</v>
      </c>
      <c r="D22" s="8" t="s">
        <v>0</v>
      </c>
      <c r="E22" s="8" t="s">
        <v>0</v>
      </c>
      <c r="F22" s="8" t="s">
        <v>0</v>
      </c>
      <c r="G22" s="8" t="s">
        <v>0</v>
      </c>
      <c r="H22" s="8" t="s">
        <v>0</v>
      </c>
      <c r="I22" s="9" t="s">
        <v>47</v>
      </c>
      <c r="J22" s="10">
        <f>+J7+J20</f>
        <v>19415899000</v>
      </c>
      <c r="K22" s="10">
        <f t="shared" ref="K22:T22" si="16">+K7+K20</f>
        <v>0</v>
      </c>
      <c r="L22" s="10">
        <f t="shared" si="16"/>
        <v>0</v>
      </c>
      <c r="M22" s="10">
        <f t="shared" si="16"/>
        <v>19415899000</v>
      </c>
      <c r="N22" s="10">
        <f t="shared" si="16"/>
        <v>391021000</v>
      </c>
      <c r="O22" s="26">
        <f t="shared" si="9"/>
        <v>19024878000</v>
      </c>
      <c r="P22" s="10">
        <f t="shared" si="16"/>
        <v>18341595307.23</v>
      </c>
      <c r="Q22" s="10">
        <f t="shared" si="16"/>
        <v>683282692.76999998</v>
      </c>
      <c r="R22" s="10">
        <f t="shared" si="16"/>
        <v>10996072785.459999</v>
      </c>
      <c r="S22" s="10">
        <f t="shared" si="16"/>
        <v>7191680593.5900002</v>
      </c>
      <c r="T22" s="10">
        <f t="shared" si="16"/>
        <v>7176466978.5900002</v>
      </c>
      <c r="U22" s="11">
        <f t="shared" si="10"/>
        <v>8028805214.5400009</v>
      </c>
      <c r="V22" s="12">
        <f t="shared" si="11"/>
        <v>0.57798387907980275</v>
      </c>
      <c r="W22" s="12">
        <f t="shared" si="12"/>
        <v>0.37801454461836759</v>
      </c>
      <c r="X22" s="12">
        <f t="shared" si="13"/>
        <v>0.37721487510143298</v>
      </c>
      <c r="Y22" s="5"/>
      <c r="Z22" s="3"/>
    </row>
    <row r="23" spans="1:26" ht="16.5" customHeight="1" thickTop="1">
      <c r="A23" s="28" t="s">
        <v>57</v>
      </c>
      <c r="B23" s="28"/>
      <c r="C23" s="28"/>
      <c r="D23" s="28"/>
      <c r="E23" s="28"/>
      <c r="F23" s="28"/>
      <c r="G23" s="28"/>
      <c r="H23" s="28"/>
      <c r="I23" s="29"/>
      <c r="J23" s="28"/>
      <c r="K23" s="28"/>
      <c r="L23" s="28"/>
      <c r="M23" s="28"/>
      <c r="N23" s="2"/>
      <c r="O23" s="2"/>
      <c r="P23" s="30"/>
      <c r="Q23" s="30"/>
      <c r="R23" s="30"/>
      <c r="S23" s="30"/>
      <c r="T23" s="30"/>
      <c r="U23" s="31"/>
      <c r="V23" s="32"/>
      <c r="W23" s="32"/>
      <c r="X23" s="6"/>
      <c r="Y23" s="5"/>
      <c r="Z23" s="3"/>
    </row>
    <row r="24" spans="1:26" ht="15.75" customHeight="1">
      <c r="A24" s="28" t="s">
        <v>58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"/>
      <c r="O24" s="2"/>
      <c r="P24" s="30"/>
      <c r="Q24" s="30"/>
      <c r="R24" s="30"/>
      <c r="S24" s="30"/>
      <c r="T24" s="30"/>
      <c r="U24" s="31"/>
      <c r="V24" s="32"/>
      <c r="W24" s="32"/>
      <c r="X24" s="6"/>
      <c r="Y24" s="5"/>
      <c r="Z24" s="3"/>
    </row>
    <row r="25" spans="1:26">
      <c r="A25" s="28" t="s">
        <v>59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"/>
      <c r="O25" s="2"/>
      <c r="P25" s="30"/>
      <c r="Q25" s="30"/>
      <c r="R25" s="30"/>
      <c r="S25" s="30"/>
      <c r="T25" s="30"/>
      <c r="U25" s="31"/>
      <c r="V25" s="32"/>
      <c r="W25" s="32"/>
      <c r="X25" s="6"/>
      <c r="Y25" s="5"/>
      <c r="Z25" s="3"/>
    </row>
    <row r="26" spans="1:26">
      <c r="A26" s="2" t="s">
        <v>60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1"/>
      <c r="V26" s="32"/>
      <c r="W26" s="32"/>
      <c r="X26" s="6"/>
      <c r="Y26" s="5"/>
      <c r="Z26" s="3"/>
    </row>
    <row r="27" spans="1:26">
      <c r="A27" s="2" t="s">
        <v>61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1"/>
      <c r="V27" s="32"/>
      <c r="W27" s="32"/>
      <c r="X27" s="6"/>
      <c r="Y27" s="5"/>
      <c r="Z27" s="3"/>
    </row>
    <row r="28" spans="1:26">
      <c r="A28" s="2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1"/>
      <c r="V28" s="32"/>
      <c r="W28" s="32"/>
      <c r="X28" s="6"/>
      <c r="Y28" s="5"/>
      <c r="Z28" s="3"/>
    </row>
    <row r="29" spans="1:26">
      <c r="A29" s="2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3"/>
      <c r="T29" s="30"/>
      <c r="U29" s="31"/>
      <c r="V29" s="32"/>
      <c r="W29" s="32"/>
      <c r="X29" s="6"/>
      <c r="Y29" s="5"/>
      <c r="Z29" s="3"/>
    </row>
    <row r="30" spans="1:26">
      <c r="A30" s="2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3"/>
      <c r="T30" s="30"/>
      <c r="U30" s="31"/>
      <c r="V30" s="32"/>
      <c r="W30" s="32"/>
      <c r="X30" s="6"/>
      <c r="Y30" s="5"/>
      <c r="Z30" s="3"/>
    </row>
    <row r="31" spans="1:26">
      <c r="A31" s="2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3"/>
      <c r="T31" s="33"/>
      <c r="U31" s="32"/>
      <c r="V31" s="32"/>
      <c r="W31" s="32"/>
      <c r="X31" s="6"/>
      <c r="Y31" s="5"/>
      <c r="Z31" s="3"/>
    </row>
    <row r="32" spans="1:26">
      <c r="A32" s="2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3"/>
      <c r="T32" s="33"/>
      <c r="U32" s="32"/>
      <c r="V32" s="32"/>
      <c r="W32" s="32"/>
      <c r="X32" s="6"/>
      <c r="Y32" s="5"/>
      <c r="Z32" s="3"/>
    </row>
    <row r="33" spans="1:26">
      <c r="A33" s="2"/>
      <c r="B33" s="2"/>
      <c r="C33" s="2"/>
      <c r="D33" s="2"/>
      <c r="E33" s="2"/>
      <c r="F33" s="2"/>
      <c r="G33" s="2"/>
      <c r="H33" s="2"/>
      <c r="I33" s="2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7"/>
      <c r="V33" s="6"/>
      <c r="W33" s="6"/>
      <c r="X33" s="6"/>
      <c r="Y33" s="5"/>
      <c r="Z33" s="3"/>
    </row>
    <row r="34" spans="1:26">
      <c r="A34" s="2"/>
      <c r="B34" s="2"/>
      <c r="C34" s="2"/>
      <c r="D34" s="2"/>
      <c r="E34" s="2"/>
      <c r="F34" s="2"/>
      <c r="G34" s="2"/>
      <c r="H34" s="2"/>
      <c r="I34" s="2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7"/>
      <c r="V34" s="6"/>
      <c r="W34" s="6"/>
      <c r="X34" s="6"/>
      <c r="Y34" s="5"/>
      <c r="Z34" s="3"/>
    </row>
    <row r="35" spans="1:26">
      <c r="A35" s="2"/>
      <c r="B35" s="2"/>
      <c r="C35" s="2"/>
      <c r="D35" s="2"/>
      <c r="E35" s="2"/>
      <c r="F35" s="2"/>
      <c r="G35" s="2"/>
      <c r="H35" s="2"/>
      <c r="I35" s="2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7"/>
      <c r="V35" s="6"/>
      <c r="W35" s="6"/>
      <c r="X35" s="6"/>
      <c r="Y35" s="5"/>
      <c r="Z35" s="3"/>
    </row>
    <row r="36" spans="1:26">
      <c r="A36" s="2"/>
      <c r="B36" s="2"/>
      <c r="C36" s="2"/>
      <c r="D36" s="2"/>
      <c r="E36" s="2"/>
      <c r="F36" s="2"/>
      <c r="G36" s="2"/>
      <c r="H36" s="2"/>
      <c r="I36" s="2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7"/>
      <c r="V36" s="6"/>
      <c r="W36" s="6"/>
      <c r="X36" s="6"/>
      <c r="Y36" s="5"/>
      <c r="Z36" s="3"/>
    </row>
    <row r="37" spans="1:26">
      <c r="A37" s="2"/>
      <c r="B37" s="2"/>
      <c r="C37" s="2"/>
      <c r="D37" s="2"/>
      <c r="E37" s="2"/>
      <c r="F37" s="2"/>
      <c r="G37" s="2"/>
      <c r="H37" s="2"/>
      <c r="I37" s="2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7"/>
      <c r="V37" s="6"/>
      <c r="W37" s="6"/>
      <c r="X37" s="6"/>
      <c r="Y37" s="5"/>
      <c r="Z37" s="3"/>
    </row>
    <row r="38" spans="1:26">
      <c r="A38" s="2"/>
      <c r="B38" s="2"/>
      <c r="C38" s="2"/>
      <c r="D38" s="2"/>
      <c r="E38" s="2"/>
      <c r="F38" s="2"/>
      <c r="G38" s="2"/>
      <c r="H38" s="2"/>
      <c r="I38" s="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7"/>
      <c r="V38" s="6"/>
      <c r="W38" s="6"/>
      <c r="X38" s="6"/>
      <c r="Y38" s="5"/>
      <c r="Z38" s="3"/>
    </row>
    <row r="39" spans="1:26">
      <c r="A39" s="2"/>
      <c r="B39" s="2"/>
      <c r="C39" s="2"/>
      <c r="D39" s="2"/>
      <c r="E39" s="2"/>
      <c r="F39" s="2"/>
      <c r="G39" s="2"/>
      <c r="H39" s="2"/>
      <c r="I39" s="2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7"/>
      <c r="V39" s="6"/>
      <c r="W39" s="6"/>
      <c r="X39" s="6"/>
      <c r="Y39" s="5"/>
      <c r="Z39" s="3"/>
    </row>
    <row r="40" spans="1:2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7"/>
      <c r="V40" s="7"/>
      <c r="W40" s="7"/>
      <c r="X40" s="7"/>
    </row>
    <row r="41" spans="1:2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7"/>
      <c r="V41" s="7"/>
      <c r="W41" s="7"/>
      <c r="X41" s="7"/>
    </row>
    <row r="42" spans="1:2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7"/>
      <c r="V42" s="7"/>
      <c r="W42" s="7"/>
      <c r="X42" s="7"/>
    </row>
    <row r="43" spans="1:2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7"/>
      <c r="V43" s="7"/>
      <c r="W43" s="7"/>
      <c r="X43" s="7"/>
    </row>
    <row r="44" spans="1:2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7"/>
      <c r="V44" s="7"/>
      <c r="W44" s="7"/>
      <c r="X44" s="7"/>
    </row>
    <row r="45" spans="1:2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7"/>
      <c r="V45" s="7"/>
      <c r="W45" s="7"/>
      <c r="X45" s="7"/>
    </row>
    <row r="46" spans="1:2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7"/>
      <c r="V46" s="7"/>
      <c r="W46" s="7"/>
      <c r="X46" s="7"/>
    </row>
    <row r="47" spans="1:2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7"/>
      <c r="V47" s="7"/>
      <c r="W47" s="7"/>
      <c r="X47" s="7"/>
    </row>
    <row r="48" spans="1:2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7"/>
      <c r="V48" s="7"/>
      <c r="W48" s="7"/>
      <c r="X48" s="7"/>
    </row>
    <row r="49" spans="1:2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7"/>
      <c r="V49" s="7"/>
      <c r="W49" s="7"/>
      <c r="X49" s="7"/>
    </row>
    <row r="50" spans="1:2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7"/>
      <c r="V50" s="7"/>
      <c r="W50" s="7"/>
      <c r="X50" s="7"/>
    </row>
    <row r="51" spans="1:2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7"/>
      <c r="V51" s="7"/>
      <c r="W51" s="7"/>
      <c r="X51" s="7"/>
    </row>
    <row r="52" spans="1:2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7"/>
      <c r="V52" s="7"/>
      <c r="W52" s="7"/>
      <c r="X52" s="7"/>
    </row>
    <row r="53" spans="1:2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7"/>
      <c r="V53" s="7"/>
      <c r="W53" s="7"/>
      <c r="X53" s="7"/>
    </row>
    <row r="54" spans="1:2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7"/>
      <c r="V54" s="7"/>
      <c r="W54" s="7"/>
      <c r="X54" s="7"/>
    </row>
    <row r="55" spans="1:2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7"/>
      <c r="V55" s="7"/>
      <c r="W55" s="7"/>
      <c r="X55" s="7"/>
    </row>
    <row r="56" spans="1:2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7"/>
      <c r="V56" s="7"/>
      <c r="W56" s="7"/>
      <c r="X56" s="7"/>
    </row>
    <row r="57" spans="1:2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7"/>
      <c r="V57" s="7"/>
      <c r="W57" s="7"/>
      <c r="X57" s="7"/>
    </row>
    <row r="58" spans="1:2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7"/>
      <c r="V58" s="7"/>
      <c r="W58" s="7"/>
      <c r="X58" s="7"/>
    </row>
    <row r="59" spans="1:2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7"/>
      <c r="V59" s="7"/>
      <c r="W59" s="7"/>
      <c r="X59" s="7"/>
    </row>
    <row r="60" spans="1:2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7"/>
      <c r="V60" s="7"/>
      <c r="W60" s="7"/>
      <c r="X60" s="7"/>
    </row>
    <row r="61" spans="1:2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7"/>
      <c r="V61" s="7"/>
      <c r="W61" s="7"/>
      <c r="X61" s="7"/>
    </row>
    <row r="62" spans="1:2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7"/>
      <c r="V62" s="7"/>
      <c r="W62" s="7"/>
      <c r="X62" s="7"/>
    </row>
    <row r="63" spans="1:2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7"/>
      <c r="V63" s="7"/>
      <c r="W63" s="7"/>
      <c r="X63" s="7"/>
    </row>
    <row r="64" spans="1:2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7"/>
      <c r="V64" s="7"/>
      <c r="W64" s="7"/>
      <c r="X64" s="7"/>
    </row>
    <row r="65" spans="1:2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7"/>
      <c r="V65" s="7"/>
      <c r="W65" s="7"/>
      <c r="X65" s="7"/>
    </row>
    <row r="66" spans="1:2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7"/>
      <c r="V66" s="7"/>
      <c r="W66" s="7"/>
      <c r="X66" s="7"/>
    </row>
    <row r="67" spans="1:2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</sheetData>
  <mergeCells count="3">
    <mergeCell ref="A2:X2"/>
    <mergeCell ref="A3:X3"/>
    <mergeCell ref="A4:X4"/>
  </mergeCells>
  <printOptions horizontalCentered="1"/>
  <pageMargins left="0.59055118110236227" right="0" top="0.78740157480314965" bottom="0.78740157480314965" header="0.78740157480314965" footer="0.78740157480314965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EJECUCIÓN UE-350102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2019-07-03T15:35:54Z</cp:lastPrinted>
  <dcterms:created xsi:type="dcterms:W3CDTF">2019-07-02T18:31:13Z</dcterms:created>
  <dcterms:modified xsi:type="dcterms:W3CDTF">2019-07-03T15:36:13Z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