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SEPTIEMBRE\PDF\"/>
    </mc:Choice>
  </mc:AlternateContent>
  <bookViews>
    <workbookView xWindow="240" yWindow="120" windowWidth="18060" windowHeight="7050"/>
  </bookViews>
  <sheets>
    <sheet name="GASTOS DE INVERSIÓN " sheetId="1" r:id="rId1"/>
  </sheets>
  <definedNames>
    <definedName name="_xlnm.Print_Titles" localSheetId="0">'GASTOS DE INVERSIÓN '!$5:$5</definedName>
  </definedNames>
  <calcPr calcId="152511"/>
</workbook>
</file>

<file path=xl/calcChain.xml><?xml version="1.0" encoding="utf-8"?>
<calcChain xmlns="http://schemas.openxmlformats.org/spreadsheetml/2006/main">
  <c r="I36" i="1" l="1"/>
  <c r="I33" i="1"/>
  <c r="I29" i="1"/>
  <c r="I9" i="1"/>
  <c r="U35" i="1" l="1"/>
  <c r="T35" i="1"/>
  <c r="S35" i="1"/>
  <c r="R35" i="1"/>
  <c r="U34" i="1"/>
  <c r="T34" i="1"/>
  <c r="S34" i="1"/>
  <c r="R34" i="1"/>
  <c r="U32" i="1"/>
  <c r="T32" i="1"/>
  <c r="S32" i="1"/>
  <c r="R32" i="1"/>
  <c r="U31" i="1"/>
  <c r="T31" i="1"/>
  <c r="S31" i="1"/>
  <c r="R31" i="1"/>
  <c r="U30" i="1"/>
  <c r="T30" i="1"/>
  <c r="S30" i="1"/>
  <c r="R30" i="1"/>
  <c r="U28" i="1"/>
  <c r="T28" i="1"/>
  <c r="S28" i="1"/>
  <c r="R28" i="1"/>
  <c r="U27" i="1"/>
  <c r="T27" i="1"/>
  <c r="S27" i="1"/>
  <c r="R27" i="1"/>
  <c r="U26" i="1"/>
  <c r="T26" i="1"/>
  <c r="S26" i="1"/>
  <c r="R26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8" i="1"/>
  <c r="T8" i="1"/>
  <c r="S8" i="1"/>
  <c r="R8" i="1"/>
  <c r="U7" i="1"/>
  <c r="T7" i="1"/>
  <c r="S7" i="1"/>
  <c r="R7" i="1"/>
  <c r="Q36" i="1"/>
  <c r="P36" i="1"/>
  <c r="O36" i="1"/>
  <c r="N36" i="1"/>
  <c r="M36" i="1"/>
  <c r="L36" i="1"/>
  <c r="K36" i="1"/>
  <c r="J36" i="1"/>
  <c r="Q33" i="1"/>
  <c r="P33" i="1"/>
  <c r="O33" i="1"/>
  <c r="N33" i="1"/>
  <c r="M33" i="1"/>
  <c r="L33" i="1"/>
  <c r="K33" i="1"/>
  <c r="J33" i="1"/>
  <c r="Q29" i="1"/>
  <c r="P29" i="1"/>
  <c r="O29" i="1"/>
  <c r="N29" i="1"/>
  <c r="M29" i="1"/>
  <c r="L29" i="1"/>
  <c r="R29" i="1" s="1"/>
  <c r="K29" i="1"/>
  <c r="J29" i="1"/>
  <c r="Q9" i="1"/>
  <c r="P9" i="1"/>
  <c r="O9" i="1"/>
  <c r="N9" i="1"/>
  <c r="M9" i="1"/>
  <c r="L9" i="1"/>
  <c r="K9" i="1"/>
  <c r="J9" i="1"/>
  <c r="I37" i="1" l="1"/>
  <c r="M37" i="1"/>
  <c r="Q37" i="1"/>
  <c r="J37" i="1"/>
  <c r="N37" i="1"/>
  <c r="K37" i="1"/>
  <c r="O37" i="1"/>
  <c r="R36" i="1"/>
  <c r="L37" i="1"/>
  <c r="P37" i="1"/>
  <c r="T37" i="1" s="1"/>
  <c r="U29" i="1"/>
  <c r="R33" i="1"/>
  <c r="S36" i="1"/>
  <c r="U9" i="1"/>
  <c r="T29" i="1"/>
  <c r="S33" i="1"/>
  <c r="R9" i="1"/>
  <c r="T33" i="1"/>
  <c r="S9" i="1"/>
  <c r="U33" i="1"/>
  <c r="T36" i="1"/>
  <c r="T9" i="1"/>
  <c r="S29" i="1"/>
  <c r="U36" i="1"/>
  <c r="U6" i="1"/>
  <c r="T6" i="1"/>
  <c r="S6" i="1"/>
  <c r="R6" i="1"/>
  <c r="S37" i="1" l="1"/>
  <c r="R37" i="1"/>
  <c r="U37" i="1"/>
</calcChain>
</file>

<file path=xl/sharedStrings.xml><?xml version="1.0" encoding="utf-8"?>
<sst xmlns="http://schemas.openxmlformats.org/spreadsheetml/2006/main" count="258" uniqueCount="84">
  <si>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</si>
  <si>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</si>
  <si>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</si>
  <si>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</si>
  <si>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</si>
  <si>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</si>
  <si>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</si>
  <si>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</si>
  <si>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</si>
  <si>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</si>
  <si>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</si>
  <si>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</si>
  <si>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</si>
  <si>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</si>
  <si>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</si>
  <si>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</si>
  <si>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</si>
  <si>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</si>
  <si>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</si>
  <si>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</si>
  <si>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</si>
  <si>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4</t>
  </si>
  <si>
    <t>5</t>
  </si>
  <si>
    <t>9</t>
  </si>
  <si>
    <t>2</t>
  </si>
  <si>
    <t>3</t>
  </si>
  <si>
    <t>11</t>
  </si>
  <si>
    <t>SSF</t>
  </si>
  <si>
    <t>8</t>
  </si>
  <si>
    <t>6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</si>
  <si>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</si>
  <si>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</si>
  <si>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</si>
  <si>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</si>
  <si>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</si>
  <si>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</si>
  <si>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</si>
  <si>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</si>
  <si>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</si>
  <si>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</si>
  <si>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</si>
  <si>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</si>
  <si>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</si>
  <si>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</si>
  <si>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</si>
  <si>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</si>
  <si>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</si>
  <si>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</si>
  <si>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</si>
  <si>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</si>
  <si>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</si>
  <si>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</si>
  <si>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14</t>
  </si>
  <si>
    <t>APOYO AL SECTOR LACTEO PARA LA COMPETITIVIDAD FRENTE A LOS RETOS DE TRATADOS DE LIBRE COMERCIO EN COLOMBIA</t>
  </si>
  <si>
    <t>IMPLEMENTACION DE LA ESTRATEGIA DE INNOVACION EMPRESARIAL A NIVEL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</si>
  <si>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</si>
  <si>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</si>
  <si>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</si>
  <si>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</si>
  <si>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</si>
  <si>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</si>
  <si>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16</t>
  </si>
  <si>
    <t>IMPLANTACION DEL PROGRAMA DE APOYO INTEGRAL PARA LOS USUARIOS DE COMERCIO EXTERIOR</t>
  </si>
  <si>
    <t>APROPIACION SIN COMPROMETER</t>
  </si>
  <si>
    <t>COMP/ APR</t>
  </si>
  <si>
    <t>OBLIG/ APR</t>
  </si>
  <si>
    <t>PAGO/ APR</t>
  </si>
  <si>
    <t>MINISTERIO DE COMERCIO INDUSTRIA Y TURISMO</t>
  </si>
  <si>
    <t>EJECUCIÓN PRESUPUESTAL ACUMULADA CON CORTE AL 30 DE SEPTIEMBRE DE 2017</t>
  </si>
  <si>
    <t xml:space="preserve">VICEMINISTERIO DE COMERCIO EXTERIOR </t>
  </si>
  <si>
    <t>VICEMINISTERIO DE DESARROLLO EMPRESARIAL</t>
  </si>
  <si>
    <t>VICEMINISTERIO DE TURISMO</t>
  </si>
  <si>
    <t xml:space="preserve">SECRETARIA GENERAL </t>
  </si>
  <si>
    <t>GENERADO : OCTUBRE 3 DE 2017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</si>
  <si>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</si>
  <si>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</si>
  <si>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Nota 3: Resolución 0776 del 22 de Marzo de 2017 " Por la cual se efectua una distribución en el presupuesto de gastos de funcionamiento del Ministerio de Hacienda y Crédito Público para la vigencia fiscal 2017"</t>
  </si>
  <si>
    <t>Nota 4: Resolución 143 del 06 de Abril de 2017 " Por la cual se efectua una distribución del Presupuesto de inversión contenida en el anexo del Decreto de Liquidación del Presupuesto General de la Nación para la vigencia fiscal 2017"</t>
  </si>
  <si>
    <t>Nota 5: Resolución 1714 del 6 de Junio de 2017 " Por la cual se efectúa una distribución en el Presupuesto de Gastos de Inversión del Departamento Administrativo Nacional de Planeación para la vigencia fiscal del 2017"</t>
  </si>
  <si>
    <t>Nota 6: Ley No. 1837 del 30 de Junio de 2017 " Por la cual se efectuan unas modificaciones al Presupuesto General de la Nación para la vigencia fiscal de 2017"</t>
  </si>
  <si>
    <t xml:space="preserve">Nota 7: Decreto 1157 del 7 de Julio de 2017 " Por el cual se adiciona el Presupuesto General de la Nación para la vigencia fiscal de 2017 y se efectua la correspondiente liquidación </t>
  </si>
  <si>
    <t>Nota 8: Decreto 1238 del 19 de Julio de 2017 " Por el cual se liquida la Ley 1837 de 2017 que efectúa unas modificaciones al Presupuesto General de la Nación para la vigencia fiscal de 2017"</t>
  </si>
  <si>
    <t xml:space="preserve">TOTAL  EJECUCIÓN  GASTOS DE  INVERSION </t>
  </si>
  <si>
    <t>GASTOS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</si>
</sst>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2">
    <xf numFmtId="0" fontId="1" fillId="0" borderId="0" xfId="0" applyFont="1" applyFill="1" applyBorder="1"/>
    <xf numFmtId="0" fontId="4" fillId="0" borderId="0" xfId="0" applyFont="1" applyFill="1" applyBorder="1"/>
    <xf numFmtId="1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10" fontId="4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5" fontId="4" fillId="2" borderId="1" xfId="0" applyNumberFormat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0" fontId="2" fillId="2" borderId="4" xfId="0" applyNumberFormat="1" applyFont="1" applyFill="1" applyBorder="1" applyAlignment="1">
      <alignment horizontal="center" vertical="center" wrapText="1" readingOrder="1"/>
    </xf>
    <xf numFmtId="0" fontId="2" fillId="2" borderId="4" xfId="0" applyNumberFormat="1" applyFont="1" applyFill="1" applyBorder="1" applyAlignment="1">
      <alignment horizontal="left" vertical="center" wrapText="1" readingOrder="1"/>
    </xf>
    <xf numFmtId="164" fontId="2" fillId="2" borderId="4" xfId="0" applyNumberFormat="1" applyFont="1" applyFill="1" applyBorder="1" applyAlignment="1">
      <alignment horizontal="right" vertical="center" wrapText="1" readingOrder="1"/>
    </xf>
    <xf numFmtId="165" fontId="4" fillId="2" borderId="4" xfId="0" applyNumberFormat="1" applyFont="1" applyFill="1" applyBorder="1" applyAlignment="1">
      <alignment horizontal="right" vertical="center" wrapText="1"/>
    </xf>
    <xf numFmtId="10" fontId="4" fillId="2" borderId="4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3" xfId="0" applyFont="1" applyFill="1" applyBorder="1" applyAlignment="1">
      <alignment horizontal="left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 wrapText="1"/>
    </xf>
    <xf numFmtId="10" fontId="4" fillId="3" borderId="3" xfId="0" applyNumberFormat="1" applyFont="1" applyFill="1" applyBorder="1" applyAlignment="1">
      <alignment horizontal="right" vertical="center" wrapText="1"/>
    </xf>
    <xf numFmtId="10" fontId="4" fillId="3" borderId="5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 readingOrder="1"/>
    </xf>
    <xf numFmtId="10" fontId="6" fillId="0" borderId="0" xfId="0" applyNumberFormat="1" applyFont="1" applyFill="1" applyBorder="1"/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readingOrder="1"/>
    </xf>
    <xf numFmtId="0" fontId="4" fillId="0" borderId="0" xfId="0" applyFont="1" applyFill="1" applyBorder="1" applyAlignment="1">
      <alignment horizontal="right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showGridLines="0" tabSelected="1" workbookViewId="0">
      <selection activeCell="A4" sqref="A4"/>
    </sheetView>
  </sheetViews>
  <sheetFormatPr baseColWidth="10" defaultRowHeight="15"/>
  <cols>
    <col min="1" max="1" width="5.28515625" customWidth="1"/>
    <col min="2" max="3" width="5.42578125" customWidth="1"/>
    <col min="4" max="4" width="5" customWidth="1"/>
    <col min="5" max="5" width="7.85546875" customWidth="1"/>
    <col min="6" max="6" width="4.42578125" customWidth="1"/>
    <col min="7" max="7" width="4" customWidth="1"/>
    <col min="8" max="8" width="27.5703125" customWidth="1"/>
    <col min="9" max="9" width="17.42578125" customWidth="1"/>
    <col min="10" max="10" width="15.140625" customWidth="1"/>
    <col min="11" max="11" width="17.5703125" customWidth="1"/>
    <col min="12" max="12" width="17" customWidth="1"/>
    <col min="13" max="13" width="16.85546875" customWidth="1"/>
    <col min="14" max="14" width="16.7109375" customWidth="1"/>
    <col min="15" max="16" width="16.85546875" customWidth="1"/>
    <col min="17" max="17" width="15.140625" customWidth="1"/>
    <col min="18" max="18" width="14.7109375" customWidth="1"/>
    <col min="19" max="20" width="7.42578125" customWidth="1"/>
    <col min="21" max="21" width="7.140625" customWidth="1"/>
  </cols>
  <sheetData>
    <row r="1" spans="1:21" ht="15.75">
      <c r="A1" s="39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5.75">
      <c r="A2" s="39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5.75">
      <c r="A3" s="39" t="s">
        <v>83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5.75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1" t="s">
        <v>73</v>
      </c>
      <c r="R4" s="41"/>
      <c r="S4" s="41"/>
      <c r="T4" s="41"/>
      <c r="U4" s="41"/>
    </row>
    <row r="5" spans="1:21" ht="33.75" customHeight="1" thickTop="1" thickBot="1">
      <c r="A5" s="38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9" t="s">
        <v>63</v>
      </c>
      <c r="S5" s="19" t="s">
        <v>64</v>
      </c>
      <c r="T5" s="19" t="s">
        <v>65</v>
      </c>
      <c r="U5" s="19" t="s">
        <v>66</v>
      </c>
    </row>
    <row r="6" spans="1:21" ht="50.1" customHeight="1" thickTop="1" thickBot="1">
      <c r="A6" s="3" t="s">
        <v>30</v>
      </c>
      <c r="B6" s="3" t="s">
        <v>31</v>
      </c>
      <c r="C6" s="3" t="s">
        <v>32</v>
      </c>
      <c r="D6" s="3" t="s">
        <v>17</v>
      </c>
      <c r="E6" s="3" t="s">
        <v>18</v>
      </c>
      <c r="F6" s="3" t="s">
        <v>19</v>
      </c>
      <c r="G6" s="3" t="s">
        <v>20</v>
      </c>
      <c r="H6" s="4" t="s">
        <v>33</v>
      </c>
      <c r="I6" s="5">
        <v>2548500000</v>
      </c>
      <c r="J6" s="5">
        <v>0</v>
      </c>
      <c r="K6" s="5">
        <v>0</v>
      </c>
      <c r="L6" s="5">
        <v>2548500000</v>
      </c>
      <c r="M6" s="5">
        <v>2135564150.73</v>
      </c>
      <c r="N6" s="5">
        <v>412935849.26999998</v>
      </c>
      <c r="O6" s="5">
        <v>2131965255.23</v>
      </c>
      <c r="P6" s="5">
        <v>1786581984.23</v>
      </c>
      <c r="Q6" s="5">
        <v>1758940953.98</v>
      </c>
      <c r="R6" s="9">
        <f t="shared" ref="R6:R37" si="0">+L6-O6</f>
        <v>416534744.76999998</v>
      </c>
      <c r="S6" s="10">
        <f t="shared" ref="S6:S37" si="1">+O6/L6</f>
        <v>0.8365568982656465</v>
      </c>
      <c r="T6" s="10">
        <f t="shared" ref="T6:T37" si="2">+P6/L6</f>
        <v>0.70103275818324506</v>
      </c>
      <c r="U6" s="10">
        <f t="shared" ref="U6:U37" si="3">+Q6/L6</f>
        <v>0.69018675847753586</v>
      </c>
    </row>
    <row r="7" spans="1:21" ht="50.1" customHeight="1" thickTop="1" thickBot="1">
      <c r="A7" s="3" t="s">
        <v>30</v>
      </c>
      <c r="B7" s="3" t="s">
        <v>31</v>
      </c>
      <c r="C7" s="3" t="s">
        <v>32</v>
      </c>
      <c r="D7" s="3" t="s">
        <v>17</v>
      </c>
      <c r="E7" s="3" t="s">
        <v>18</v>
      </c>
      <c r="F7" s="3" t="s">
        <v>34</v>
      </c>
      <c r="G7" s="3" t="s">
        <v>20</v>
      </c>
      <c r="H7" s="4" t="s">
        <v>33</v>
      </c>
      <c r="I7" s="5">
        <v>2548500000</v>
      </c>
      <c r="J7" s="5">
        <v>0</v>
      </c>
      <c r="K7" s="5">
        <v>0</v>
      </c>
      <c r="L7" s="5">
        <v>2548500000</v>
      </c>
      <c r="M7" s="5">
        <v>1789432791.3599999</v>
      </c>
      <c r="N7" s="5">
        <v>759067208.63999999</v>
      </c>
      <c r="O7" s="5">
        <v>1397666911</v>
      </c>
      <c r="P7" s="5">
        <v>438910435</v>
      </c>
      <c r="Q7" s="5">
        <v>438910435</v>
      </c>
      <c r="R7" s="9">
        <f t="shared" si="0"/>
        <v>1150833089</v>
      </c>
      <c r="S7" s="10">
        <f t="shared" si="1"/>
        <v>0.54842727525995683</v>
      </c>
      <c r="T7" s="10">
        <f t="shared" si="2"/>
        <v>0.17222304689032764</v>
      </c>
      <c r="U7" s="10">
        <f t="shared" si="3"/>
        <v>0.17222304689032764</v>
      </c>
    </row>
    <row r="8" spans="1:21" ht="50.1" customHeight="1" thickTop="1" thickBot="1">
      <c r="A8" s="3" t="s">
        <v>30</v>
      </c>
      <c r="B8" s="3" t="s">
        <v>31</v>
      </c>
      <c r="C8" s="3" t="s">
        <v>32</v>
      </c>
      <c r="D8" s="3" t="s">
        <v>17</v>
      </c>
      <c r="E8" s="3" t="s">
        <v>18</v>
      </c>
      <c r="F8" s="3" t="s">
        <v>61</v>
      </c>
      <c r="G8" s="3" t="s">
        <v>27</v>
      </c>
      <c r="H8" s="4" t="s">
        <v>62</v>
      </c>
      <c r="I8" s="5">
        <v>3979920000</v>
      </c>
      <c r="J8" s="5">
        <v>0</v>
      </c>
      <c r="K8" s="5">
        <v>0</v>
      </c>
      <c r="L8" s="5">
        <v>3979920000</v>
      </c>
      <c r="M8" s="5">
        <v>3929099600.6900001</v>
      </c>
      <c r="N8" s="5">
        <v>50820399.310000002</v>
      </c>
      <c r="O8" s="5">
        <v>3564522696.2399998</v>
      </c>
      <c r="P8" s="5">
        <v>2367965352</v>
      </c>
      <c r="Q8" s="5">
        <v>2367965352</v>
      </c>
      <c r="R8" s="9">
        <f t="shared" si="0"/>
        <v>415397303.76000023</v>
      </c>
      <c r="S8" s="10">
        <f t="shared" si="1"/>
        <v>0.8956267201953807</v>
      </c>
      <c r="T8" s="10">
        <f t="shared" si="2"/>
        <v>0.59497812820358198</v>
      </c>
      <c r="U8" s="10">
        <f t="shared" si="3"/>
        <v>0.59497812820358198</v>
      </c>
    </row>
    <row r="9" spans="1:21" ht="50.1" customHeight="1" thickTop="1" thickBot="1">
      <c r="A9" s="13" t="s">
        <v>30</v>
      </c>
      <c r="B9" s="13"/>
      <c r="C9" s="13"/>
      <c r="D9" s="13"/>
      <c r="E9" s="13"/>
      <c r="F9" s="13"/>
      <c r="G9" s="13"/>
      <c r="H9" s="14" t="s">
        <v>69</v>
      </c>
      <c r="I9" s="15">
        <f>SUM(I6:I8)</f>
        <v>9076920000</v>
      </c>
      <c r="J9" s="15">
        <f t="shared" ref="J9:Q9" si="4">SUM(J6:J8)</f>
        <v>0</v>
      </c>
      <c r="K9" s="15">
        <f t="shared" si="4"/>
        <v>0</v>
      </c>
      <c r="L9" s="15">
        <f t="shared" si="4"/>
        <v>9076920000</v>
      </c>
      <c r="M9" s="15">
        <f t="shared" si="4"/>
        <v>7854096542.7800007</v>
      </c>
      <c r="N9" s="15">
        <f t="shared" si="4"/>
        <v>1222823457.2199998</v>
      </c>
      <c r="O9" s="15">
        <f t="shared" si="4"/>
        <v>7094154862.4699993</v>
      </c>
      <c r="P9" s="15">
        <f t="shared" si="4"/>
        <v>4593457771.2299995</v>
      </c>
      <c r="Q9" s="15">
        <f t="shared" si="4"/>
        <v>4565816740.9799995</v>
      </c>
      <c r="R9" s="16">
        <f t="shared" si="0"/>
        <v>1982765137.5300007</v>
      </c>
      <c r="S9" s="17">
        <f t="shared" si="1"/>
        <v>0.7815596989364233</v>
      </c>
      <c r="T9" s="17">
        <f t="shared" si="2"/>
        <v>0.50605907854536558</v>
      </c>
      <c r="U9" s="17">
        <f t="shared" si="3"/>
        <v>0.50301387926521324</v>
      </c>
    </row>
    <row r="10" spans="1:21" ht="63.75" customHeight="1" thickTop="1" thickBot="1">
      <c r="A10" s="3" t="s">
        <v>30</v>
      </c>
      <c r="B10" s="3" t="s">
        <v>35</v>
      </c>
      <c r="C10" s="3" t="s">
        <v>32</v>
      </c>
      <c r="D10" s="3" t="s">
        <v>17</v>
      </c>
      <c r="E10" s="3" t="s">
        <v>18</v>
      </c>
      <c r="F10" s="3" t="s">
        <v>19</v>
      </c>
      <c r="G10" s="3" t="s">
        <v>20</v>
      </c>
      <c r="H10" s="4" t="s">
        <v>36</v>
      </c>
      <c r="I10" s="5">
        <v>3234883561</v>
      </c>
      <c r="J10" s="5">
        <v>0</v>
      </c>
      <c r="K10" s="5">
        <v>0</v>
      </c>
      <c r="L10" s="5">
        <v>3234883561</v>
      </c>
      <c r="M10" s="5">
        <v>3234883561</v>
      </c>
      <c r="N10" s="5">
        <v>0</v>
      </c>
      <c r="O10" s="5">
        <v>3234883561</v>
      </c>
      <c r="P10" s="5">
        <v>3234883561</v>
      </c>
      <c r="Q10" s="5">
        <v>3234883561</v>
      </c>
      <c r="R10" s="9">
        <f t="shared" si="0"/>
        <v>0</v>
      </c>
      <c r="S10" s="10">
        <f t="shared" si="1"/>
        <v>1</v>
      </c>
      <c r="T10" s="10">
        <f t="shared" si="2"/>
        <v>1</v>
      </c>
      <c r="U10" s="10">
        <f t="shared" si="3"/>
        <v>1</v>
      </c>
    </row>
    <row r="11" spans="1:21" ht="61.5" customHeight="1" thickTop="1" thickBot="1">
      <c r="A11" s="3" t="s">
        <v>30</v>
      </c>
      <c r="B11" s="3" t="s">
        <v>35</v>
      </c>
      <c r="C11" s="3" t="s">
        <v>32</v>
      </c>
      <c r="D11" s="3" t="s">
        <v>17</v>
      </c>
      <c r="E11" s="3" t="s">
        <v>18</v>
      </c>
      <c r="F11" s="3" t="s">
        <v>34</v>
      </c>
      <c r="G11" s="3" t="s">
        <v>20</v>
      </c>
      <c r="H11" s="4" t="s">
        <v>36</v>
      </c>
      <c r="I11" s="5">
        <v>9765116439</v>
      </c>
      <c r="J11" s="5">
        <v>0</v>
      </c>
      <c r="K11" s="5">
        <v>0</v>
      </c>
      <c r="L11" s="5">
        <v>9765116439</v>
      </c>
      <c r="M11" s="5">
        <v>9765116439</v>
      </c>
      <c r="N11" s="5">
        <v>0</v>
      </c>
      <c r="O11" s="5">
        <v>9765116439</v>
      </c>
      <c r="P11" s="5">
        <v>9765116439</v>
      </c>
      <c r="Q11" s="5">
        <v>9765116439</v>
      </c>
      <c r="R11" s="9">
        <f t="shared" si="0"/>
        <v>0</v>
      </c>
      <c r="S11" s="10">
        <f t="shared" si="1"/>
        <v>1</v>
      </c>
      <c r="T11" s="10">
        <f t="shared" si="2"/>
        <v>1</v>
      </c>
      <c r="U11" s="10">
        <f t="shared" si="3"/>
        <v>1</v>
      </c>
    </row>
    <row r="12" spans="1:21" ht="50.1" customHeight="1" thickTop="1" thickBot="1">
      <c r="A12" s="3" t="s">
        <v>30</v>
      </c>
      <c r="B12" s="3" t="s">
        <v>35</v>
      </c>
      <c r="C12" s="3" t="s">
        <v>32</v>
      </c>
      <c r="D12" s="3" t="s">
        <v>25</v>
      </c>
      <c r="E12" s="3" t="s">
        <v>18</v>
      </c>
      <c r="F12" s="3" t="s">
        <v>19</v>
      </c>
      <c r="G12" s="3" t="s">
        <v>20</v>
      </c>
      <c r="H12" s="4" t="s">
        <v>38</v>
      </c>
      <c r="I12" s="5">
        <v>550000000</v>
      </c>
      <c r="J12" s="5">
        <v>0</v>
      </c>
      <c r="K12" s="5">
        <v>0</v>
      </c>
      <c r="L12" s="5">
        <v>550000000</v>
      </c>
      <c r="M12" s="5">
        <v>542836061.75999999</v>
      </c>
      <c r="N12" s="5">
        <v>7163938.2400000002</v>
      </c>
      <c r="O12" s="5">
        <v>536836061.75999999</v>
      </c>
      <c r="P12" s="5">
        <v>311814268.75999999</v>
      </c>
      <c r="Q12" s="5">
        <v>307924139.25999999</v>
      </c>
      <c r="R12" s="9">
        <f t="shared" si="0"/>
        <v>13163938.24000001</v>
      </c>
      <c r="S12" s="10">
        <f t="shared" si="1"/>
        <v>0.97606556683636359</v>
      </c>
      <c r="T12" s="10">
        <f t="shared" si="2"/>
        <v>0.56693503410909085</v>
      </c>
      <c r="U12" s="10">
        <f t="shared" si="3"/>
        <v>0.5598620713818182</v>
      </c>
    </row>
    <row r="13" spans="1:21" ht="86.25" customHeight="1" thickTop="1" thickBot="1">
      <c r="A13" s="3" t="s">
        <v>30</v>
      </c>
      <c r="B13" s="3" t="s">
        <v>35</v>
      </c>
      <c r="C13" s="3" t="s">
        <v>32</v>
      </c>
      <c r="D13" s="3" t="s">
        <v>21</v>
      </c>
      <c r="E13" s="3" t="s">
        <v>18</v>
      </c>
      <c r="F13" s="3" t="s">
        <v>19</v>
      </c>
      <c r="G13" s="3" t="s">
        <v>20</v>
      </c>
      <c r="H13" s="4" t="s">
        <v>39</v>
      </c>
      <c r="I13" s="5">
        <v>2154000000</v>
      </c>
      <c r="J13" s="5">
        <v>0</v>
      </c>
      <c r="K13" s="5">
        <v>0</v>
      </c>
      <c r="L13" s="5">
        <v>2154000000</v>
      </c>
      <c r="M13" s="5">
        <v>2116169880.5</v>
      </c>
      <c r="N13" s="5">
        <v>37830119.5</v>
      </c>
      <c r="O13" s="5">
        <v>2027765153.5</v>
      </c>
      <c r="P13" s="5">
        <v>1019426262.5</v>
      </c>
      <c r="Q13" s="5">
        <v>1010983270.5</v>
      </c>
      <c r="R13" s="9">
        <f t="shared" si="0"/>
        <v>126234846.5</v>
      </c>
      <c r="S13" s="10">
        <f t="shared" si="1"/>
        <v>0.94139515018570097</v>
      </c>
      <c r="T13" s="10">
        <f t="shared" si="2"/>
        <v>0.47327124535747445</v>
      </c>
      <c r="U13" s="10">
        <f t="shared" si="3"/>
        <v>0.4693515647632312</v>
      </c>
    </row>
    <row r="14" spans="1:21" ht="50.1" customHeight="1" thickTop="1" thickBot="1">
      <c r="A14" s="3" t="s">
        <v>30</v>
      </c>
      <c r="B14" s="3" t="s">
        <v>35</v>
      </c>
      <c r="C14" s="3" t="s">
        <v>32</v>
      </c>
      <c r="D14" s="3" t="s">
        <v>22</v>
      </c>
      <c r="E14" s="3" t="s">
        <v>18</v>
      </c>
      <c r="F14" s="3" t="s">
        <v>19</v>
      </c>
      <c r="G14" s="3" t="s">
        <v>20</v>
      </c>
      <c r="H14" s="4" t="s">
        <v>40</v>
      </c>
      <c r="I14" s="5">
        <v>500000000</v>
      </c>
      <c r="J14" s="5">
        <v>0</v>
      </c>
      <c r="K14" s="5">
        <v>0</v>
      </c>
      <c r="L14" s="5">
        <v>500000000</v>
      </c>
      <c r="M14" s="5">
        <v>480428805.69999999</v>
      </c>
      <c r="N14" s="5">
        <v>19571194.300000001</v>
      </c>
      <c r="O14" s="5">
        <v>85428805.700000003</v>
      </c>
      <c r="P14" s="5">
        <v>85353077.700000003</v>
      </c>
      <c r="Q14" s="5">
        <v>79759895.5</v>
      </c>
      <c r="R14" s="9">
        <f t="shared" si="0"/>
        <v>414571194.30000001</v>
      </c>
      <c r="S14" s="10">
        <f t="shared" si="1"/>
        <v>0.1708576114</v>
      </c>
      <c r="T14" s="10">
        <f t="shared" si="2"/>
        <v>0.1707061554</v>
      </c>
      <c r="U14" s="10">
        <f t="shared" si="3"/>
        <v>0.15951979099999999</v>
      </c>
    </row>
    <row r="15" spans="1:21" ht="50.1" customHeight="1" thickTop="1" thickBot="1">
      <c r="A15" s="3" t="s">
        <v>30</v>
      </c>
      <c r="B15" s="3" t="s">
        <v>35</v>
      </c>
      <c r="C15" s="3" t="s">
        <v>32</v>
      </c>
      <c r="D15" s="3" t="s">
        <v>29</v>
      </c>
      <c r="E15" s="3" t="s">
        <v>18</v>
      </c>
      <c r="F15" s="3" t="s">
        <v>19</v>
      </c>
      <c r="G15" s="3" t="s">
        <v>20</v>
      </c>
      <c r="H15" s="4" t="s">
        <v>41</v>
      </c>
      <c r="I15" s="5">
        <v>1500000000</v>
      </c>
      <c r="J15" s="5">
        <v>0</v>
      </c>
      <c r="K15" s="5">
        <v>0</v>
      </c>
      <c r="L15" s="5">
        <v>1500000000</v>
      </c>
      <c r="M15" s="5">
        <v>1288879475.8</v>
      </c>
      <c r="N15" s="5">
        <v>211120524.19999999</v>
      </c>
      <c r="O15" s="5">
        <v>985301137.79999995</v>
      </c>
      <c r="P15" s="5">
        <v>713074991.29999995</v>
      </c>
      <c r="Q15" s="5">
        <v>238788819.30000001</v>
      </c>
      <c r="R15" s="9">
        <f t="shared" si="0"/>
        <v>514698862.20000005</v>
      </c>
      <c r="S15" s="10">
        <f t="shared" si="1"/>
        <v>0.65686742519999997</v>
      </c>
      <c r="T15" s="10">
        <f t="shared" si="2"/>
        <v>0.47538332753333329</v>
      </c>
      <c r="U15" s="10">
        <f t="shared" si="3"/>
        <v>0.15919254620000001</v>
      </c>
    </row>
    <row r="16" spans="1:21" ht="50.1" customHeight="1" thickTop="1" thickBot="1">
      <c r="A16" s="3" t="s">
        <v>30</v>
      </c>
      <c r="B16" s="3" t="s">
        <v>35</v>
      </c>
      <c r="C16" s="3" t="s">
        <v>32</v>
      </c>
      <c r="D16" s="3" t="s">
        <v>29</v>
      </c>
      <c r="E16" s="3" t="s">
        <v>18</v>
      </c>
      <c r="F16" s="3" t="s">
        <v>34</v>
      </c>
      <c r="G16" s="3" t="s">
        <v>20</v>
      </c>
      <c r="H16" s="4" t="s">
        <v>41</v>
      </c>
      <c r="I16" s="5">
        <v>1500000000</v>
      </c>
      <c r="J16" s="5">
        <v>0</v>
      </c>
      <c r="K16" s="5">
        <v>0</v>
      </c>
      <c r="L16" s="5">
        <v>1500000000</v>
      </c>
      <c r="M16" s="5">
        <v>1500000000</v>
      </c>
      <c r="N16" s="5">
        <v>0</v>
      </c>
      <c r="O16" s="5">
        <v>1500000000</v>
      </c>
      <c r="P16" s="5">
        <v>1500000000</v>
      </c>
      <c r="Q16" s="5">
        <v>0</v>
      </c>
      <c r="R16" s="9">
        <f t="shared" si="0"/>
        <v>0</v>
      </c>
      <c r="S16" s="10">
        <f t="shared" si="1"/>
        <v>1</v>
      </c>
      <c r="T16" s="10">
        <f t="shared" si="2"/>
        <v>1</v>
      </c>
      <c r="U16" s="10">
        <f t="shared" si="3"/>
        <v>0</v>
      </c>
    </row>
    <row r="17" spans="1:21" ht="66" customHeight="1" thickTop="1" thickBot="1">
      <c r="A17" s="3" t="s">
        <v>30</v>
      </c>
      <c r="B17" s="3" t="s">
        <v>35</v>
      </c>
      <c r="C17" s="3" t="s">
        <v>32</v>
      </c>
      <c r="D17" s="3" t="s">
        <v>42</v>
      </c>
      <c r="E17" s="3" t="s">
        <v>18</v>
      </c>
      <c r="F17" s="3" t="s">
        <v>19</v>
      </c>
      <c r="G17" s="3" t="s">
        <v>20</v>
      </c>
      <c r="H17" s="4" t="s">
        <v>43</v>
      </c>
      <c r="I17" s="5">
        <v>880000000</v>
      </c>
      <c r="J17" s="5">
        <v>0</v>
      </c>
      <c r="K17" s="5">
        <v>0</v>
      </c>
      <c r="L17" s="5">
        <v>880000000</v>
      </c>
      <c r="M17" s="5">
        <v>844664814.82000005</v>
      </c>
      <c r="N17" s="5">
        <v>35335185.18</v>
      </c>
      <c r="O17" s="5">
        <v>815876864.32000005</v>
      </c>
      <c r="P17" s="5">
        <v>338434785.75</v>
      </c>
      <c r="Q17" s="5">
        <v>338434785.75</v>
      </c>
      <c r="R17" s="9">
        <f t="shared" si="0"/>
        <v>64123135.679999948</v>
      </c>
      <c r="S17" s="10">
        <f t="shared" si="1"/>
        <v>0.92713280036363643</v>
      </c>
      <c r="T17" s="10">
        <f t="shared" si="2"/>
        <v>0.38458498380681816</v>
      </c>
      <c r="U17" s="10">
        <f t="shared" si="3"/>
        <v>0.38458498380681816</v>
      </c>
    </row>
    <row r="18" spans="1:21" ht="50.1" customHeight="1" thickTop="1" thickBot="1">
      <c r="A18" s="3" t="s">
        <v>30</v>
      </c>
      <c r="B18" s="3" t="s">
        <v>35</v>
      </c>
      <c r="C18" s="3" t="s">
        <v>32</v>
      </c>
      <c r="D18" s="3" t="s">
        <v>28</v>
      </c>
      <c r="E18" s="3" t="s">
        <v>18</v>
      </c>
      <c r="F18" s="3" t="s">
        <v>19</v>
      </c>
      <c r="G18" s="3" t="s">
        <v>20</v>
      </c>
      <c r="H18" s="4" t="s">
        <v>44</v>
      </c>
      <c r="I18" s="5">
        <v>2000000000</v>
      </c>
      <c r="J18" s="5">
        <v>0</v>
      </c>
      <c r="K18" s="5">
        <v>0</v>
      </c>
      <c r="L18" s="5">
        <v>2000000000</v>
      </c>
      <c r="M18" s="5">
        <v>1997754783.2</v>
      </c>
      <c r="N18" s="5">
        <v>2245216.7999999998</v>
      </c>
      <c r="O18" s="5">
        <v>1985302494.2</v>
      </c>
      <c r="P18" s="5">
        <v>860679511.20000005</v>
      </c>
      <c r="Q18" s="5">
        <v>852777189.70000005</v>
      </c>
      <c r="R18" s="9">
        <f t="shared" si="0"/>
        <v>14697505.799999952</v>
      </c>
      <c r="S18" s="10">
        <f t="shared" si="1"/>
        <v>0.99265124710000008</v>
      </c>
      <c r="T18" s="10">
        <f t="shared" si="2"/>
        <v>0.43033975560000004</v>
      </c>
      <c r="U18" s="10">
        <f t="shared" si="3"/>
        <v>0.42638859485000002</v>
      </c>
    </row>
    <row r="19" spans="1:21" ht="69.75" customHeight="1" thickTop="1" thickBot="1">
      <c r="A19" s="3" t="s">
        <v>30</v>
      </c>
      <c r="B19" s="3" t="s">
        <v>35</v>
      </c>
      <c r="C19" s="3" t="s">
        <v>32</v>
      </c>
      <c r="D19" s="3" t="s">
        <v>19</v>
      </c>
      <c r="E19" s="3" t="s">
        <v>18</v>
      </c>
      <c r="F19" s="3" t="s">
        <v>19</v>
      </c>
      <c r="G19" s="3" t="s">
        <v>20</v>
      </c>
      <c r="H19" s="4" t="s">
        <v>46</v>
      </c>
      <c r="I19" s="5">
        <v>3734883562</v>
      </c>
      <c r="J19" s="5">
        <v>0</v>
      </c>
      <c r="K19" s="5">
        <v>0</v>
      </c>
      <c r="L19" s="5">
        <v>3734883562</v>
      </c>
      <c r="M19" s="5">
        <v>3734883562</v>
      </c>
      <c r="N19" s="5">
        <v>0</v>
      </c>
      <c r="O19" s="5">
        <v>3734883562</v>
      </c>
      <c r="P19" s="5">
        <v>3734883562</v>
      </c>
      <c r="Q19" s="5">
        <v>3734883562</v>
      </c>
      <c r="R19" s="9">
        <f t="shared" si="0"/>
        <v>0</v>
      </c>
      <c r="S19" s="10">
        <f t="shared" si="1"/>
        <v>1</v>
      </c>
      <c r="T19" s="10">
        <f t="shared" si="2"/>
        <v>1</v>
      </c>
      <c r="U19" s="10">
        <f t="shared" si="3"/>
        <v>1</v>
      </c>
    </row>
    <row r="20" spans="1:21" ht="63" customHeight="1" thickTop="1" thickBot="1">
      <c r="A20" s="3" t="s">
        <v>30</v>
      </c>
      <c r="B20" s="3" t="s">
        <v>35</v>
      </c>
      <c r="C20" s="3" t="s">
        <v>32</v>
      </c>
      <c r="D20" s="3" t="s">
        <v>19</v>
      </c>
      <c r="E20" s="3" t="s">
        <v>18</v>
      </c>
      <c r="F20" s="3" t="s">
        <v>34</v>
      </c>
      <c r="G20" s="3" t="s">
        <v>20</v>
      </c>
      <c r="H20" s="4" t="s">
        <v>46</v>
      </c>
      <c r="I20" s="5">
        <v>10265116438</v>
      </c>
      <c r="J20" s="5">
        <v>0</v>
      </c>
      <c r="K20" s="5">
        <v>0</v>
      </c>
      <c r="L20" s="5">
        <v>10265116438</v>
      </c>
      <c r="M20" s="5">
        <v>10265116438</v>
      </c>
      <c r="N20" s="5">
        <v>0</v>
      </c>
      <c r="O20" s="5">
        <v>10265116438</v>
      </c>
      <c r="P20" s="5">
        <v>10265116438</v>
      </c>
      <c r="Q20" s="5">
        <v>10265116438</v>
      </c>
      <c r="R20" s="9">
        <f t="shared" si="0"/>
        <v>0</v>
      </c>
      <c r="S20" s="10">
        <f t="shared" si="1"/>
        <v>1</v>
      </c>
      <c r="T20" s="10">
        <f t="shared" si="2"/>
        <v>1</v>
      </c>
      <c r="U20" s="10">
        <f t="shared" si="3"/>
        <v>1</v>
      </c>
    </row>
    <row r="21" spans="1:21" ht="55.5" customHeight="1" thickTop="1" thickBot="1">
      <c r="A21" s="3" t="s">
        <v>30</v>
      </c>
      <c r="B21" s="3" t="s">
        <v>35</v>
      </c>
      <c r="C21" s="3" t="s">
        <v>32</v>
      </c>
      <c r="D21" s="3" t="s">
        <v>26</v>
      </c>
      <c r="E21" s="3" t="s">
        <v>18</v>
      </c>
      <c r="F21" s="3" t="s">
        <v>19</v>
      </c>
      <c r="G21" s="3" t="s">
        <v>20</v>
      </c>
      <c r="H21" s="4" t="s">
        <v>47</v>
      </c>
      <c r="I21" s="5">
        <v>3354883562</v>
      </c>
      <c r="J21" s="5">
        <v>0</v>
      </c>
      <c r="K21" s="5">
        <v>0</v>
      </c>
      <c r="L21" s="5">
        <v>3354883562</v>
      </c>
      <c r="M21" s="5">
        <v>3273059574.5</v>
      </c>
      <c r="N21" s="5">
        <v>81823987.5</v>
      </c>
      <c r="O21" s="5">
        <v>3271917438.5</v>
      </c>
      <c r="P21" s="5">
        <v>1975918441.5</v>
      </c>
      <c r="Q21" s="5">
        <v>1967788548</v>
      </c>
      <c r="R21" s="9">
        <f t="shared" si="0"/>
        <v>82966123.5</v>
      </c>
      <c r="S21" s="10">
        <f t="shared" si="1"/>
        <v>0.97527004381322246</v>
      </c>
      <c r="T21" s="10">
        <f t="shared" si="2"/>
        <v>0.58896781512204388</v>
      </c>
      <c r="U21" s="10">
        <f t="shared" si="3"/>
        <v>0.58654451388080697</v>
      </c>
    </row>
    <row r="22" spans="1:21" ht="50.1" customHeight="1" thickTop="1" thickBot="1">
      <c r="A22" s="3" t="s">
        <v>30</v>
      </c>
      <c r="B22" s="3" t="s">
        <v>35</v>
      </c>
      <c r="C22" s="3" t="s">
        <v>32</v>
      </c>
      <c r="D22" s="3" t="s">
        <v>26</v>
      </c>
      <c r="E22" s="3" t="s">
        <v>18</v>
      </c>
      <c r="F22" s="3" t="s">
        <v>34</v>
      </c>
      <c r="G22" s="3" t="s">
        <v>20</v>
      </c>
      <c r="H22" s="4" t="s">
        <v>47</v>
      </c>
      <c r="I22" s="5">
        <v>9885116438</v>
      </c>
      <c r="J22" s="5">
        <v>0</v>
      </c>
      <c r="K22" s="5">
        <v>0</v>
      </c>
      <c r="L22" s="5">
        <v>9885116438</v>
      </c>
      <c r="M22" s="5">
        <v>9866542784</v>
      </c>
      <c r="N22" s="5">
        <v>18573654</v>
      </c>
      <c r="O22" s="5">
        <v>9865185645</v>
      </c>
      <c r="P22" s="5">
        <v>6593003018.1499996</v>
      </c>
      <c r="Q22" s="5">
        <v>6593003018.1499996</v>
      </c>
      <c r="R22" s="9">
        <f t="shared" si="0"/>
        <v>19930793</v>
      </c>
      <c r="S22" s="10">
        <f t="shared" si="1"/>
        <v>0.99798375738667244</v>
      </c>
      <c r="T22" s="10">
        <f t="shared" si="2"/>
        <v>0.66696260580253974</v>
      </c>
      <c r="U22" s="10">
        <f t="shared" si="3"/>
        <v>0.66696260580253974</v>
      </c>
    </row>
    <row r="23" spans="1:21" ht="50.1" customHeight="1" thickTop="1" thickBot="1">
      <c r="A23" s="3" t="s">
        <v>30</v>
      </c>
      <c r="B23" s="3" t="s">
        <v>35</v>
      </c>
      <c r="C23" s="3" t="s">
        <v>32</v>
      </c>
      <c r="D23" s="3" t="s">
        <v>48</v>
      </c>
      <c r="E23" s="3" t="s">
        <v>18</v>
      </c>
      <c r="F23" s="3" t="s">
        <v>19</v>
      </c>
      <c r="G23" s="3" t="s">
        <v>20</v>
      </c>
      <c r="H23" s="4" t="s">
        <v>49</v>
      </c>
      <c r="I23" s="5">
        <v>3000000000</v>
      </c>
      <c r="J23" s="5">
        <v>0</v>
      </c>
      <c r="K23" s="5">
        <v>0</v>
      </c>
      <c r="L23" s="5">
        <v>3000000000</v>
      </c>
      <c r="M23" s="5">
        <v>2933532766</v>
      </c>
      <c r="N23" s="5">
        <v>66467234</v>
      </c>
      <c r="O23" s="5">
        <v>2924551045.5</v>
      </c>
      <c r="P23" s="5">
        <v>1220977044</v>
      </c>
      <c r="Q23" s="5">
        <v>1220977044</v>
      </c>
      <c r="R23" s="9">
        <f t="shared" si="0"/>
        <v>75448954.5</v>
      </c>
      <c r="S23" s="10">
        <f t="shared" si="1"/>
        <v>0.97485034849999996</v>
      </c>
      <c r="T23" s="10">
        <f t="shared" si="2"/>
        <v>0.406992348</v>
      </c>
      <c r="U23" s="10">
        <f t="shared" si="3"/>
        <v>0.406992348</v>
      </c>
    </row>
    <row r="24" spans="1:21" ht="50.1" customHeight="1" thickTop="1" thickBot="1">
      <c r="A24" s="3" t="s">
        <v>30</v>
      </c>
      <c r="B24" s="3" t="s">
        <v>35</v>
      </c>
      <c r="C24" s="3" t="s">
        <v>32</v>
      </c>
      <c r="D24" s="3" t="s">
        <v>34</v>
      </c>
      <c r="E24" s="3" t="s">
        <v>18</v>
      </c>
      <c r="F24" s="3" t="s">
        <v>50</v>
      </c>
      <c r="G24" s="3" t="s">
        <v>20</v>
      </c>
      <c r="H24" s="4" t="s">
        <v>51</v>
      </c>
      <c r="I24" s="5">
        <v>0</v>
      </c>
      <c r="J24" s="5">
        <v>21350000001</v>
      </c>
      <c r="K24" s="5">
        <v>0</v>
      </c>
      <c r="L24" s="5">
        <v>21350000001</v>
      </c>
      <c r="M24" s="5">
        <v>21328109081</v>
      </c>
      <c r="N24" s="5">
        <v>21890920</v>
      </c>
      <c r="O24" s="5">
        <v>21194648802</v>
      </c>
      <c r="P24" s="5">
        <v>9454135195</v>
      </c>
      <c r="Q24" s="5">
        <v>9454135195</v>
      </c>
      <c r="R24" s="9">
        <f t="shared" si="0"/>
        <v>155351199</v>
      </c>
      <c r="S24" s="10">
        <f t="shared" si="1"/>
        <v>0.99272359723687476</v>
      </c>
      <c r="T24" s="10">
        <f t="shared" si="2"/>
        <v>0.44281663674740906</v>
      </c>
      <c r="U24" s="10">
        <f t="shared" si="3"/>
        <v>0.44281663674740906</v>
      </c>
    </row>
    <row r="25" spans="1:21" ht="50.1" customHeight="1" thickTop="1" thickBot="1">
      <c r="A25" s="3" t="s">
        <v>30</v>
      </c>
      <c r="B25" s="3" t="s">
        <v>35</v>
      </c>
      <c r="C25" s="3" t="s">
        <v>32</v>
      </c>
      <c r="D25" s="3" t="s">
        <v>52</v>
      </c>
      <c r="E25" s="3" t="s">
        <v>18</v>
      </c>
      <c r="F25" s="3" t="s">
        <v>50</v>
      </c>
      <c r="G25" s="3" t="s">
        <v>20</v>
      </c>
      <c r="H25" s="4" t="s">
        <v>53</v>
      </c>
      <c r="I25" s="5">
        <v>0</v>
      </c>
      <c r="J25" s="5">
        <v>8600000000</v>
      </c>
      <c r="K25" s="5">
        <v>0</v>
      </c>
      <c r="L25" s="5">
        <v>8600000000</v>
      </c>
      <c r="M25" s="5">
        <v>8600000000</v>
      </c>
      <c r="N25" s="5">
        <v>0</v>
      </c>
      <c r="O25" s="5">
        <v>5600000000</v>
      </c>
      <c r="P25" s="5">
        <v>4600000000</v>
      </c>
      <c r="Q25" s="5">
        <v>0</v>
      </c>
      <c r="R25" s="9">
        <f t="shared" si="0"/>
        <v>3000000000</v>
      </c>
      <c r="S25" s="10">
        <f t="shared" si="1"/>
        <v>0.65116279069767447</v>
      </c>
      <c r="T25" s="10">
        <f t="shared" si="2"/>
        <v>0.53488372093023251</v>
      </c>
      <c r="U25" s="10">
        <f t="shared" si="3"/>
        <v>0</v>
      </c>
    </row>
    <row r="26" spans="1:21" ht="50.1" customHeight="1" thickTop="1" thickBot="1">
      <c r="A26" s="3" t="s">
        <v>30</v>
      </c>
      <c r="B26" s="3" t="s">
        <v>35</v>
      </c>
      <c r="C26" s="3" t="s">
        <v>32</v>
      </c>
      <c r="D26" s="3" t="s">
        <v>50</v>
      </c>
      <c r="E26" s="3" t="s">
        <v>18</v>
      </c>
      <c r="F26" s="3" t="s">
        <v>19</v>
      </c>
      <c r="G26" s="3" t="s">
        <v>20</v>
      </c>
      <c r="H26" s="4" t="s">
        <v>54</v>
      </c>
      <c r="I26" s="5">
        <v>0</v>
      </c>
      <c r="J26" s="5">
        <v>540000000</v>
      </c>
      <c r="K26" s="5">
        <v>0</v>
      </c>
      <c r="L26" s="5">
        <v>540000000</v>
      </c>
      <c r="M26" s="5">
        <v>540000000</v>
      </c>
      <c r="N26" s="5">
        <v>0</v>
      </c>
      <c r="O26" s="5">
        <v>540000000</v>
      </c>
      <c r="P26" s="5">
        <v>540000000</v>
      </c>
      <c r="Q26" s="5">
        <v>0</v>
      </c>
      <c r="R26" s="9">
        <f t="shared" si="0"/>
        <v>0</v>
      </c>
      <c r="S26" s="10">
        <f t="shared" si="1"/>
        <v>1</v>
      </c>
      <c r="T26" s="10">
        <f t="shared" si="2"/>
        <v>1</v>
      </c>
      <c r="U26" s="10">
        <f t="shared" si="3"/>
        <v>0</v>
      </c>
    </row>
    <row r="27" spans="1:21" ht="50.1" customHeight="1" thickTop="1" thickBot="1">
      <c r="A27" s="3" t="s">
        <v>30</v>
      </c>
      <c r="B27" s="3" t="s">
        <v>55</v>
      </c>
      <c r="C27" s="3" t="s">
        <v>32</v>
      </c>
      <c r="D27" s="3" t="s">
        <v>17</v>
      </c>
      <c r="E27" s="3" t="s">
        <v>18</v>
      </c>
      <c r="F27" s="3" t="s">
        <v>19</v>
      </c>
      <c r="G27" s="3" t="s">
        <v>20</v>
      </c>
      <c r="H27" s="4" t="s">
        <v>56</v>
      </c>
      <c r="I27" s="5">
        <v>380000000</v>
      </c>
      <c r="J27" s="5">
        <v>0</v>
      </c>
      <c r="K27" s="5">
        <v>0</v>
      </c>
      <c r="L27" s="5">
        <v>380000000</v>
      </c>
      <c r="M27" s="5">
        <v>365001134.39999998</v>
      </c>
      <c r="N27" s="5">
        <v>14998865.6</v>
      </c>
      <c r="O27" s="5">
        <v>258472823.40000001</v>
      </c>
      <c r="P27" s="5">
        <v>190934705.40000001</v>
      </c>
      <c r="Q27" s="5">
        <v>190934705.40000001</v>
      </c>
      <c r="R27" s="9">
        <f t="shared" si="0"/>
        <v>121527176.59999999</v>
      </c>
      <c r="S27" s="10">
        <f t="shared" si="1"/>
        <v>0.68019164052631576</v>
      </c>
      <c r="T27" s="10">
        <f t="shared" si="2"/>
        <v>0.50245975105263163</v>
      </c>
      <c r="U27" s="10">
        <f t="shared" si="3"/>
        <v>0.50245975105263163</v>
      </c>
    </row>
    <row r="28" spans="1:21" ht="67.5" customHeight="1" thickTop="1" thickBot="1">
      <c r="A28" s="3" t="s">
        <v>30</v>
      </c>
      <c r="B28" s="3" t="s">
        <v>55</v>
      </c>
      <c r="C28" s="3" t="s">
        <v>32</v>
      </c>
      <c r="D28" s="3" t="s">
        <v>24</v>
      </c>
      <c r="E28" s="3" t="s">
        <v>18</v>
      </c>
      <c r="F28" s="3" t="s">
        <v>19</v>
      </c>
      <c r="G28" s="3" t="s">
        <v>20</v>
      </c>
      <c r="H28" s="4" t="s">
        <v>57</v>
      </c>
      <c r="I28" s="5">
        <v>250000000</v>
      </c>
      <c r="J28" s="5">
        <v>0</v>
      </c>
      <c r="K28" s="5">
        <v>0</v>
      </c>
      <c r="L28" s="5">
        <v>250000000</v>
      </c>
      <c r="M28" s="5">
        <v>201737218.30000001</v>
      </c>
      <c r="N28" s="5">
        <v>48262781.700000003</v>
      </c>
      <c r="O28" s="5">
        <v>154737218.30000001</v>
      </c>
      <c r="P28" s="5">
        <v>128784011.3</v>
      </c>
      <c r="Q28" s="5">
        <v>128784011.3</v>
      </c>
      <c r="R28" s="9">
        <f t="shared" si="0"/>
        <v>95262781.699999988</v>
      </c>
      <c r="S28" s="10">
        <f t="shared" si="1"/>
        <v>0.61894887320000003</v>
      </c>
      <c r="T28" s="10">
        <f t="shared" si="2"/>
        <v>0.5151360452</v>
      </c>
      <c r="U28" s="10">
        <f t="shared" si="3"/>
        <v>0.5151360452</v>
      </c>
    </row>
    <row r="29" spans="1:21" ht="50.1" customHeight="1" thickTop="1" thickBot="1">
      <c r="A29" s="13" t="s">
        <v>30</v>
      </c>
      <c r="B29" s="13"/>
      <c r="C29" s="13"/>
      <c r="D29" s="13"/>
      <c r="E29" s="13"/>
      <c r="F29" s="13"/>
      <c r="G29" s="13"/>
      <c r="H29" s="14" t="s">
        <v>70</v>
      </c>
      <c r="I29" s="15">
        <f>SUM(I10:I28)</f>
        <v>52954000000</v>
      </c>
      <c r="J29" s="15">
        <f t="shared" ref="I29:Q29" si="5">SUM(J10:J28)</f>
        <v>30490000001</v>
      </c>
      <c r="K29" s="15">
        <f t="shared" si="5"/>
        <v>0</v>
      </c>
      <c r="L29" s="15">
        <f t="shared" si="5"/>
        <v>83444000001</v>
      </c>
      <c r="M29" s="15">
        <f t="shared" si="5"/>
        <v>82878716379.979996</v>
      </c>
      <c r="N29" s="15">
        <f t="shared" si="5"/>
        <v>565283621.0200001</v>
      </c>
      <c r="O29" s="15">
        <f t="shared" si="5"/>
        <v>78746023489.979996</v>
      </c>
      <c r="P29" s="15">
        <f t="shared" si="5"/>
        <v>56532535312.560005</v>
      </c>
      <c r="Q29" s="15">
        <f t="shared" si="5"/>
        <v>49384290621.860008</v>
      </c>
      <c r="R29" s="16">
        <f t="shared" si="0"/>
        <v>4697976511.0200043</v>
      </c>
      <c r="S29" s="17">
        <f t="shared" si="1"/>
        <v>0.94369904953065886</v>
      </c>
      <c r="T29" s="17">
        <f t="shared" si="2"/>
        <v>0.67749071607164701</v>
      </c>
      <c r="U29" s="17">
        <f t="shared" si="3"/>
        <v>0.59182554313393632</v>
      </c>
    </row>
    <row r="30" spans="1:21" ht="50.1" customHeight="1" thickTop="1" thickBot="1">
      <c r="A30" s="3" t="s">
        <v>30</v>
      </c>
      <c r="B30" s="3" t="s">
        <v>35</v>
      </c>
      <c r="C30" s="3" t="s">
        <v>32</v>
      </c>
      <c r="D30" s="3" t="s">
        <v>24</v>
      </c>
      <c r="E30" s="3" t="s">
        <v>18</v>
      </c>
      <c r="F30" s="3" t="s">
        <v>19</v>
      </c>
      <c r="G30" s="3" t="s">
        <v>20</v>
      </c>
      <c r="H30" s="4" t="s">
        <v>37</v>
      </c>
      <c r="I30" s="5">
        <v>112832404731</v>
      </c>
      <c r="J30" s="5">
        <v>0</v>
      </c>
      <c r="K30" s="5">
        <v>0</v>
      </c>
      <c r="L30" s="5">
        <v>112832404731</v>
      </c>
      <c r="M30" s="5">
        <v>112832404731</v>
      </c>
      <c r="N30" s="5">
        <v>0</v>
      </c>
      <c r="O30" s="5">
        <v>112832404731</v>
      </c>
      <c r="P30" s="5">
        <v>112832404731</v>
      </c>
      <c r="Q30" s="5">
        <v>0</v>
      </c>
      <c r="R30" s="9">
        <f t="shared" si="0"/>
        <v>0</v>
      </c>
      <c r="S30" s="10">
        <f t="shared" si="1"/>
        <v>1</v>
      </c>
      <c r="T30" s="10">
        <f t="shared" si="2"/>
        <v>1</v>
      </c>
      <c r="U30" s="10">
        <f t="shared" si="3"/>
        <v>0</v>
      </c>
    </row>
    <row r="31" spans="1:21" ht="50.1" customHeight="1" thickTop="1" thickBot="1">
      <c r="A31" s="3" t="s">
        <v>30</v>
      </c>
      <c r="B31" s="3" t="s">
        <v>35</v>
      </c>
      <c r="C31" s="3" t="s">
        <v>32</v>
      </c>
      <c r="D31" s="3" t="s">
        <v>23</v>
      </c>
      <c r="E31" s="3" t="s">
        <v>18</v>
      </c>
      <c r="F31" s="3" t="s">
        <v>19</v>
      </c>
      <c r="G31" s="3" t="s">
        <v>20</v>
      </c>
      <c r="H31" s="4" t="s">
        <v>45</v>
      </c>
      <c r="I31" s="5">
        <v>3667681196</v>
      </c>
      <c r="J31" s="5">
        <v>0</v>
      </c>
      <c r="K31" s="5">
        <v>0</v>
      </c>
      <c r="L31" s="5">
        <v>3667681196</v>
      </c>
      <c r="M31" s="5">
        <v>3098011874.0300002</v>
      </c>
      <c r="N31" s="5">
        <v>569669321.97000003</v>
      </c>
      <c r="O31" s="5">
        <v>2481907300.0300002</v>
      </c>
      <c r="P31" s="5">
        <v>1702256682.03</v>
      </c>
      <c r="Q31" s="5">
        <v>1702256682.03</v>
      </c>
      <c r="R31" s="9">
        <f t="shared" si="0"/>
        <v>1185773895.9699998</v>
      </c>
      <c r="S31" s="10">
        <f t="shared" si="1"/>
        <v>0.67669657404705363</v>
      </c>
      <c r="T31" s="10">
        <f t="shared" si="2"/>
        <v>0.46412340415150954</v>
      </c>
      <c r="U31" s="10">
        <f t="shared" si="3"/>
        <v>0.46412340415150954</v>
      </c>
    </row>
    <row r="32" spans="1:21" ht="50.1" customHeight="1" thickTop="1" thickBot="1">
      <c r="A32" s="3" t="s">
        <v>30</v>
      </c>
      <c r="B32" s="3" t="s">
        <v>35</v>
      </c>
      <c r="C32" s="3" t="s">
        <v>32</v>
      </c>
      <c r="D32" s="3" t="s">
        <v>23</v>
      </c>
      <c r="E32" s="3" t="s">
        <v>18</v>
      </c>
      <c r="F32" s="3" t="s">
        <v>34</v>
      </c>
      <c r="G32" s="3" t="s">
        <v>20</v>
      </c>
      <c r="H32" s="4" t="s">
        <v>45</v>
      </c>
      <c r="I32" s="5">
        <v>10197914073</v>
      </c>
      <c r="J32" s="5">
        <v>0</v>
      </c>
      <c r="K32" s="5">
        <v>0</v>
      </c>
      <c r="L32" s="5">
        <v>10197914073</v>
      </c>
      <c r="M32" s="5">
        <v>9468098855</v>
      </c>
      <c r="N32" s="5">
        <v>729815218</v>
      </c>
      <c r="O32" s="5">
        <v>291419895</v>
      </c>
      <c r="P32" s="5">
        <v>97597590</v>
      </c>
      <c r="Q32" s="5">
        <v>97597590</v>
      </c>
      <c r="R32" s="9">
        <f t="shared" si="0"/>
        <v>9906494178</v>
      </c>
      <c r="S32" s="10">
        <f t="shared" si="1"/>
        <v>2.8576421895097487E-2</v>
      </c>
      <c r="T32" s="10">
        <f t="shared" si="2"/>
        <v>9.570348338038992E-3</v>
      </c>
      <c r="U32" s="10">
        <f t="shared" si="3"/>
        <v>9.570348338038992E-3</v>
      </c>
    </row>
    <row r="33" spans="1:21" ht="50.1" customHeight="1" thickTop="1" thickBot="1">
      <c r="A33" s="13" t="s">
        <v>30</v>
      </c>
      <c r="B33" s="13"/>
      <c r="C33" s="13"/>
      <c r="D33" s="13"/>
      <c r="E33" s="13"/>
      <c r="F33" s="13"/>
      <c r="G33" s="13"/>
      <c r="H33" s="14" t="s">
        <v>71</v>
      </c>
      <c r="I33" s="15">
        <f>SUM(I30:I32)</f>
        <v>126698000000</v>
      </c>
      <c r="J33" s="15">
        <f t="shared" ref="J33:Q33" si="6">SUM(J30:J32)</f>
        <v>0</v>
      </c>
      <c r="K33" s="15">
        <f t="shared" si="6"/>
        <v>0</v>
      </c>
      <c r="L33" s="15">
        <f t="shared" si="6"/>
        <v>126698000000</v>
      </c>
      <c r="M33" s="15">
        <f t="shared" si="6"/>
        <v>125398515460.03</v>
      </c>
      <c r="N33" s="15">
        <f t="shared" si="6"/>
        <v>1299484539.97</v>
      </c>
      <c r="O33" s="15">
        <f t="shared" si="6"/>
        <v>115605731926.03</v>
      </c>
      <c r="P33" s="15">
        <f t="shared" si="6"/>
        <v>114632259003.03</v>
      </c>
      <c r="Q33" s="15">
        <f t="shared" si="6"/>
        <v>1799854272.03</v>
      </c>
      <c r="R33" s="16">
        <f t="shared" si="0"/>
        <v>11092268073.970001</v>
      </c>
      <c r="S33" s="17">
        <f t="shared" si="1"/>
        <v>0.91245111940227941</v>
      </c>
      <c r="T33" s="17">
        <f t="shared" si="2"/>
        <v>0.90476770748575353</v>
      </c>
      <c r="U33" s="17">
        <f t="shared" si="3"/>
        <v>1.4205861750224945E-2</v>
      </c>
    </row>
    <row r="34" spans="1:21" ht="83.25" customHeight="1" thickTop="1" thickBot="1">
      <c r="A34" s="3" t="s">
        <v>30</v>
      </c>
      <c r="B34" s="3" t="s">
        <v>58</v>
      </c>
      <c r="C34" s="3" t="s">
        <v>32</v>
      </c>
      <c r="D34" s="3" t="s">
        <v>17</v>
      </c>
      <c r="E34" s="3" t="s">
        <v>18</v>
      </c>
      <c r="F34" s="3" t="s">
        <v>19</v>
      </c>
      <c r="G34" s="3" t="s">
        <v>20</v>
      </c>
      <c r="H34" s="4" t="s">
        <v>59</v>
      </c>
      <c r="I34" s="5">
        <v>3871000000</v>
      </c>
      <c r="J34" s="5">
        <v>0</v>
      </c>
      <c r="K34" s="5">
        <v>988899944</v>
      </c>
      <c r="L34" s="5">
        <v>2882100056</v>
      </c>
      <c r="M34" s="5">
        <v>2882100056</v>
      </c>
      <c r="N34" s="5">
        <v>0</v>
      </c>
      <c r="O34" s="5">
        <v>2444196332</v>
      </c>
      <c r="P34" s="5">
        <v>1020414329</v>
      </c>
      <c r="Q34" s="5">
        <v>951545529</v>
      </c>
      <c r="R34" s="9">
        <f t="shared" si="0"/>
        <v>437903724</v>
      </c>
      <c r="S34" s="10">
        <f t="shared" si="1"/>
        <v>0.84806088772373978</v>
      </c>
      <c r="T34" s="10">
        <f t="shared" si="2"/>
        <v>0.35405236083864816</v>
      </c>
      <c r="U34" s="10">
        <f t="shared" si="3"/>
        <v>0.33015700722084856</v>
      </c>
    </row>
    <row r="35" spans="1:21" ht="67.5" customHeight="1" thickTop="1" thickBot="1">
      <c r="A35" s="3" t="s">
        <v>30</v>
      </c>
      <c r="B35" s="3" t="s">
        <v>58</v>
      </c>
      <c r="C35" s="3" t="s">
        <v>32</v>
      </c>
      <c r="D35" s="3" t="s">
        <v>24</v>
      </c>
      <c r="E35" s="3" t="s">
        <v>18</v>
      </c>
      <c r="F35" s="3" t="s">
        <v>19</v>
      </c>
      <c r="G35" s="3" t="s">
        <v>20</v>
      </c>
      <c r="H35" s="4" t="s">
        <v>60</v>
      </c>
      <c r="I35" s="5">
        <v>0</v>
      </c>
      <c r="J35" s="5">
        <v>988899944</v>
      </c>
      <c r="K35" s="5">
        <v>0</v>
      </c>
      <c r="L35" s="5">
        <v>988899944</v>
      </c>
      <c r="M35" s="5">
        <v>704899944</v>
      </c>
      <c r="N35" s="5">
        <v>284000000</v>
      </c>
      <c r="O35" s="5">
        <v>149070500</v>
      </c>
      <c r="P35" s="5">
        <v>0</v>
      </c>
      <c r="Q35" s="5">
        <v>0</v>
      </c>
      <c r="R35" s="9">
        <f t="shared" si="0"/>
        <v>839829444</v>
      </c>
      <c r="S35" s="10">
        <f t="shared" si="1"/>
        <v>0.15074376422454322</v>
      </c>
      <c r="T35" s="10">
        <f t="shared" si="2"/>
        <v>0</v>
      </c>
      <c r="U35" s="10">
        <f t="shared" si="3"/>
        <v>0</v>
      </c>
    </row>
    <row r="36" spans="1:21" ht="50.1" customHeight="1" thickTop="1">
      <c r="A36" s="20" t="s">
        <v>30</v>
      </c>
      <c r="B36" s="20"/>
      <c r="C36" s="20"/>
      <c r="D36" s="20"/>
      <c r="E36" s="20"/>
      <c r="F36" s="20"/>
      <c r="G36" s="20"/>
      <c r="H36" s="21" t="s">
        <v>72</v>
      </c>
      <c r="I36" s="22">
        <f>+I34+I35</f>
        <v>3871000000</v>
      </c>
      <c r="J36" s="22">
        <f t="shared" ref="J36:Q36" si="7">+J34+J35</f>
        <v>988899944</v>
      </c>
      <c r="K36" s="22">
        <f t="shared" si="7"/>
        <v>988899944</v>
      </c>
      <c r="L36" s="22">
        <f t="shared" si="7"/>
        <v>3871000000</v>
      </c>
      <c r="M36" s="22">
        <f t="shared" si="7"/>
        <v>3587000000</v>
      </c>
      <c r="N36" s="22">
        <f t="shared" si="7"/>
        <v>284000000</v>
      </c>
      <c r="O36" s="22">
        <f t="shared" si="7"/>
        <v>2593266832</v>
      </c>
      <c r="P36" s="22">
        <f t="shared" si="7"/>
        <v>1020414329</v>
      </c>
      <c r="Q36" s="22">
        <f t="shared" si="7"/>
        <v>951545529</v>
      </c>
      <c r="R36" s="23">
        <f t="shared" si="0"/>
        <v>1277733168</v>
      </c>
      <c r="S36" s="24">
        <f t="shared" si="1"/>
        <v>0.66992168225264792</v>
      </c>
      <c r="T36" s="24">
        <f t="shared" si="2"/>
        <v>0.26360483828468095</v>
      </c>
      <c r="U36" s="24">
        <f t="shared" si="3"/>
        <v>0.24581387987600103</v>
      </c>
    </row>
    <row r="37" spans="1:21" ht="50.1" customHeight="1" thickBot="1">
      <c r="A37" s="25"/>
      <c r="B37" s="26"/>
      <c r="C37" s="26"/>
      <c r="D37" s="26"/>
      <c r="E37" s="26"/>
      <c r="F37" s="26"/>
      <c r="G37" s="26"/>
      <c r="H37" s="27" t="s">
        <v>82</v>
      </c>
      <c r="I37" s="28">
        <f t="shared" ref="I37:Q37" si="8">+I9+I29+I33+I36</f>
        <v>192599920000</v>
      </c>
      <c r="J37" s="28">
        <f t="shared" si="8"/>
        <v>31478899945</v>
      </c>
      <c r="K37" s="28">
        <f t="shared" si="8"/>
        <v>988899944</v>
      </c>
      <c r="L37" s="28">
        <f t="shared" si="8"/>
        <v>223089920001</v>
      </c>
      <c r="M37" s="28">
        <f t="shared" si="8"/>
        <v>219718328382.78998</v>
      </c>
      <c r="N37" s="28">
        <f t="shared" si="8"/>
        <v>3371591618.21</v>
      </c>
      <c r="O37" s="28">
        <f t="shared" si="8"/>
        <v>204039177110.47998</v>
      </c>
      <c r="P37" s="28">
        <f t="shared" si="8"/>
        <v>176778666415.82001</v>
      </c>
      <c r="Q37" s="28">
        <f t="shared" si="8"/>
        <v>56701507163.87001</v>
      </c>
      <c r="R37" s="29">
        <f t="shared" si="0"/>
        <v>19050742890.52002</v>
      </c>
      <c r="S37" s="30">
        <f t="shared" si="1"/>
        <v>0.91460509336130191</v>
      </c>
      <c r="T37" s="30">
        <f t="shared" si="2"/>
        <v>0.79240992338438065</v>
      </c>
      <c r="U37" s="31">
        <f t="shared" si="3"/>
        <v>0.25416436190221348</v>
      </c>
    </row>
    <row r="38" spans="1:21" ht="15.75" thickTop="1">
      <c r="A38" s="1" t="s">
        <v>74</v>
      </c>
      <c r="B38" s="32"/>
      <c r="C38" s="32"/>
      <c r="D38" s="32"/>
      <c r="E38" s="1"/>
      <c r="F38" s="1"/>
      <c r="G38" s="1"/>
      <c r="H38" s="1"/>
      <c r="I38" s="1"/>
      <c r="J38" s="1"/>
      <c r="K38" s="32"/>
      <c r="L38" s="32"/>
      <c r="M38" s="32"/>
      <c r="N38" s="32"/>
      <c r="O38" s="32"/>
      <c r="P38" s="33"/>
      <c r="Q38" s="33"/>
      <c r="R38" s="34"/>
      <c r="S38" s="35"/>
      <c r="T38" s="12"/>
      <c r="U38" s="12"/>
    </row>
    <row r="39" spans="1:21">
      <c r="A39" s="1" t="s">
        <v>75</v>
      </c>
      <c r="B39" s="32"/>
      <c r="C39" s="32"/>
      <c r="D39" s="32"/>
      <c r="E39" s="1"/>
      <c r="F39" s="1"/>
      <c r="G39" s="1"/>
      <c r="H39" s="1"/>
      <c r="I39" s="1"/>
      <c r="J39" s="1"/>
      <c r="K39" s="32"/>
      <c r="L39" s="32"/>
      <c r="M39" s="32"/>
      <c r="N39" s="32"/>
      <c r="O39" s="32"/>
      <c r="P39" s="33"/>
      <c r="Q39" s="33"/>
      <c r="R39" s="34"/>
      <c r="S39" s="35"/>
      <c r="T39" s="12"/>
      <c r="U39" s="12"/>
    </row>
    <row r="40" spans="1:2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6"/>
      <c r="N40" s="36"/>
      <c r="O40" s="36"/>
      <c r="P40" s="36"/>
      <c r="Q40" s="36"/>
      <c r="R40" s="34"/>
      <c r="S40" s="35"/>
      <c r="T40" s="12"/>
      <c r="U40" s="12"/>
    </row>
    <row r="41" spans="1:21">
      <c r="A41" s="1" t="s">
        <v>77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6"/>
      <c r="N41" s="36"/>
      <c r="O41" s="36"/>
      <c r="P41" s="36"/>
      <c r="Q41" s="36"/>
      <c r="R41" s="34"/>
      <c r="S41" s="35"/>
      <c r="T41" s="12"/>
      <c r="U41" s="12"/>
    </row>
    <row r="42" spans="1:21">
      <c r="A42" s="1" t="s">
        <v>78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6"/>
      <c r="N42" s="36"/>
      <c r="O42" s="36"/>
      <c r="P42" s="36"/>
      <c r="Q42" s="36"/>
      <c r="R42" s="34"/>
      <c r="S42" s="35"/>
      <c r="T42" s="12"/>
      <c r="U42" s="12"/>
    </row>
    <row r="43" spans="1:2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6"/>
      <c r="S43" s="11"/>
      <c r="T43" s="12"/>
      <c r="U43" s="12"/>
    </row>
    <row r="44" spans="1:2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6"/>
      <c r="S44" s="11"/>
      <c r="T44" s="12"/>
      <c r="U44" s="12"/>
    </row>
    <row r="45" spans="1:2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7"/>
      <c r="S45" s="37"/>
      <c r="T45" s="12"/>
      <c r="U45" s="12"/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1"/>
      <c r="S46" s="12"/>
      <c r="T46" s="12"/>
      <c r="U46" s="12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1"/>
      <c r="S47" s="12"/>
      <c r="T47" s="12"/>
      <c r="U47" s="12"/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1"/>
      <c r="S48" s="12"/>
      <c r="T48" s="12"/>
      <c r="U48" s="12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1"/>
      <c r="S49" s="12"/>
      <c r="T49" s="12"/>
      <c r="U49" s="12"/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1"/>
      <c r="S50" s="12"/>
      <c r="T50" s="12"/>
      <c r="U50" s="12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6"/>
      <c r="T51" s="6"/>
      <c r="U51" s="6"/>
    </row>
    <row r="52" spans="1:21">
      <c r="S52" s="2"/>
      <c r="T52" s="2"/>
      <c r="U52" s="2"/>
    </row>
    <row r="53" spans="1:21">
      <c r="S53" s="2"/>
      <c r="T53" s="2"/>
      <c r="U53" s="2"/>
    </row>
    <row r="54" spans="1:21">
      <c r="S54" s="2"/>
      <c r="T54" s="2"/>
      <c r="U54" s="2"/>
    </row>
    <row r="55" spans="1:21">
      <c r="S55" s="2"/>
      <c r="T55" s="2"/>
      <c r="U55" s="2"/>
    </row>
    <row r="56" spans="1:21">
      <c r="S56" s="2"/>
      <c r="T56" s="2"/>
      <c r="U56" s="2"/>
    </row>
    <row r="57" spans="1:21">
      <c r="S57" s="2"/>
      <c r="T57" s="2"/>
      <c r="U57" s="2"/>
    </row>
    <row r="58" spans="1:21">
      <c r="S58" s="2"/>
      <c r="T58" s="2"/>
      <c r="U58" s="2"/>
    </row>
    <row r="59" spans="1:21">
      <c r="S59" s="2"/>
      <c r="T59" s="2"/>
      <c r="U59" s="2"/>
    </row>
    <row r="60" spans="1:21">
      <c r="S60" s="2"/>
      <c r="T60" s="2"/>
      <c r="U60" s="2"/>
    </row>
    <row r="61" spans="1:21">
      <c r="S61" s="2"/>
      <c r="T61" s="2"/>
      <c r="U61" s="2"/>
    </row>
    <row r="62" spans="1:21">
      <c r="S62" s="2"/>
      <c r="T62" s="2"/>
      <c r="U62" s="2"/>
    </row>
    <row r="63" spans="1:21">
      <c r="S63" s="2"/>
      <c r="T63" s="2"/>
      <c r="U63" s="2"/>
    </row>
    <row r="64" spans="1:21">
      <c r="S64" s="2"/>
      <c r="T64" s="2"/>
      <c r="U64" s="2"/>
    </row>
    <row r="65" spans="19:21">
      <c r="S65" s="2"/>
      <c r="T65" s="2"/>
      <c r="U65" s="2"/>
    </row>
    <row r="66" spans="19:21">
      <c r="S66" s="2"/>
      <c r="T66" s="2"/>
      <c r="U66" s="2"/>
    </row>
    <row r="67" spans="19:21">
      <c r="S67" s="2"/>
      <c r="T67" s="2"/>
      <c r="U67" s="2"/>
    </row>
  </sheetData>
  <mergeCells count="4">
    <mergeCell ref="A1:U1"/>
    <mergeCell ref="A2:U2"/>
    <mergeCell ref="A3:U3"/>
    <mergeCell ref="Q4:U4"/>
  </mergeCells>
  <printOptions horizontalCentered="1"/>
  <pageMargins left="0.78740157480314965" right="0" top="0.78740157480314965" bottom="0.78740157480314965" header="0.78740157480314965" footer="0.78740157480314965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 </vt:lpstr>
      <vt:lpstr>'GASTOS DE INVERSIÓN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2017-10-05T21:08:58Z</cp:lastPrinted>
  <dcterms:created xsi:type="dcterms:W3CDTF">2017-10-03T12:04:48Z</dcterms:created>
  <dcterms:modified xsi:type="dcterms:W3CDTF">2017-10-05T21:11:00Z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