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<sst xmlns="http://schemas.openxmlformats.org/spreadsheetml/2006/main" count="73" uniqueCount="34">
  <si>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</si>
  <si>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</si>
  <si>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</si>
  <si>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</si>
  <si>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</si>
  <si>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</si>
  <si>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</si>
  <si>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</si>
  <si>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</si>
  <si>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</si>
  <si>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</si>
  <si>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</si>
  <si>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</si>
  <si>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</si>
  <si>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</si>
  <si>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</si>
  <si>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</si>
  <si>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</si>
  <si>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</si>
  <si>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</si>
  <si>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</si>
  <si>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</si>
  <si>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</si>
  <si>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</si>
  <si>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</si>
  <si>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</si>
  <si>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</si>
  <si>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</si>
  <si>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</si>
  <si>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</si>
  <si>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INFORME DE EJECUCIÓN PRESUPUESTAL ACUMULADA JULIO 31 DE 2017</t>
  </si>
  <si>
    <t>APROPIACIÓN REDUCIDA ($)</t>
  </si>
  <si>
    <t>Fecha de Generación: Agosto 01 de 2017</t>
  </si>
  <si>
    <t>APROPIACIÓN ADICIONADA ($)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</si>
</sst>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2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>
        <stop position="0">
          <color theme="6" tint="0.8000100255012512"/>
        </stop>
        <stop position="1">
          <color theme="6" tint="0.40000998973846436"/>
        </stop>
      </gradientFill>
    </fill>
    <fill>
      <gradientFill type="path">
        <stop position="0">
          <color theme="6" tint="0.8000100255012512"/>
        </stop>
        <stop position="1">
          <color theme="6" tint="0.40000998973846436"/>
        </stop>
      </gradientFill>
    </fill>
    <fill>
      <gradientFill type="path">
        <stop position="0">
          <color theme="6" tint="0.8000100255012512"/>
        </stop>
        <stop position="1">
          <color theme="6" tint="0.40000998973846436"/>
        </stop>
      </gradientFill>
    </fill>
    <fill>
      <gradientFill type="path">
        <stop position="0">
          <color theme="6" tint="0.8000100255012512"/>
        </stop>
        <stop position="1">
          <color theme="6" tint="0.40000998973846436"/>
        </stop>
      </gradientFill>
    </fill>
    <fill>
      <gradientFill type="path">
        <stop position="0">
          <color theme="6" tint="0.8000100255012512"/>
        </stop>
        <stop position="1">
          <color theme="6" tint="0.40000998973846436"/>
        </stop>
      </gradientFill>
    </fill>
    <fill>
      <gradientFill type="path">
        <stop position="0">
          <color theme="6" tint="0.8000100255012512"/>
        </stop>
        <stop position="1">
          <color theme="6" tint="0.40000998973846436"/>
        </stop>
      </gradientFill>
    </fill>
    <fill>
      <gradientFill type="path">
        <stop position="0">
          <color theme="6" tint="0.8000100255012512"/>
        </stop>
        <stop position="1">
          <color theme="6" tint="0.40000998973846436"/>
        </stop>
      </gradientFill>
    </fill>
    <fill>
      <gradientFill type="path">
        <stop position="0">
          <color theme="6" tint="0.8000100255012512"/>
        </stop>
        <stop position="1">
          <color theme="6" tint="0.4000099897384643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  <fill>
      <gradientFill type="path">
        <stop position="0">
          <color theme="6" tint="0.8000100255012512"/>
        </stop>
        <stop position="1">
          <color theme="6" tint="0.5999900102615356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Continuous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0" fontId="5" fillId="33" borderId="0" xfId="0" applyNumberFormat="1" applyFont="1" applyFill="1" applyBorder="1" applyAlignment="1">
      <alignment horizontal="right"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0" fontId="7" fillId="33" borderId="14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7" fillId="33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192" fontId="57" fillId="0" borderId="0" xfId="0" applyNumberFormat="1" applyFont="1" applyFill="1" applyBorder="1" applyAlignment="1">
      <alignment horizontal="right" vertical="center" wrapText="1" readingOrder="1"/>
    </xf>
    <xf numFmtId="10" fontId="58" fillId="33" borderId="0" xfId="0" applyNumberFormat="1" applyFont="1" applyFill="1" applyBorder="1" applyAlignment="1">
      <alignment horizontal="right" vertical="center" wrapText="1"/>
    </xf>
    <xf numFmtId="10" fontId="58" fillId="0" borderId="0" xfId="0" applyNumberFormat="1" applyFont="1" applyFill="1" applyBorder="1" applyAlignment="1">
      <alignment horizontal="right" vertical="center" wrapText="1"/>
    </xf>
    <xf numFmtId="10" fontId="58" fillId="33" borderId="14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" fontId="10" fillId="0" borderId="15" xfId="0" applyNumberFormat="1" applyFont="1" applyBorder="1" applyAlignment="1">
      <alignment/>
    </xf>
    <xf numFmtId="10" fontId="7" fillId="33" borderId="15" xfId="0" applyNumberFormat="1" applyFont="1" applyFill="1" applyBorder="1" applyAlignment="1">
      <alignment horizontal="right" vertical="center" wrapText="1"/>
    </xf>
    <xf numFmtId="10" fontId="7" fillId="0" borderId="15" xfId="0" applyNumberFormat="1" applyFont="1" applyFill="1" applyBorder="1" applyAlignment="1">
      <alignment horizontal="right" vertical="center" wrapText="1"/>
    </xf>
    <xf numFmtId="10" fontId="7" fillId="33" borderId="16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4" fontId="0" fillId="0" borderId="15" xfId="0" applyNumberFormat="1" applyFont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10" fontId="5" fillId="33" borderId="15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10" fontId="5" fillId="0" borderId="15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left" vertical="center"/>
    </xf>
    <xf numFmtId="4" fontId="7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10" fontId="5" fillId="33" borderId="19" xfId="0" applyNumberFormat="1" applyFont="1" applyFill="1" applyBorder="1" applyAlignment="1">
      <alignment horizontal="right" vertical="center" wrapText="1"/>
    </xf>
    <xf numFmtId="10" fontId="5" fillId="33" borderId="21" xfId="0" applyNumberFormat="1" applyFont="1" applyFill="1" applyBorder="1" applyAlignment="1">
      <alignment horizontal="right" vertical="center" wrapText="1"/>
    </xf>
    <xf numFmtId="0" fontId="59" fillId="34" borderId="22" xfId="0" applyFont="1" applyFill="1" applyBorder="1" applyAlignment="1">
      <alignment/>
    </xf>
    <xf numFmtId="0" fontId="60" fillId="35" borderId="23" xfId="0" applyFont="1" applyFill="1" applyBorder="1" applyAlignment="1">
      <alignment horizontal="center" vertical="center"/>
    </xf>
    <xf numFmtId="4" fontId="60" fillId="36" borderId="23" xfId="0" applyNumberFormat="1" applyFont="1" applyFill="1" applyBorder="1" applyAlignment="1">
      <alignment horizontal="center" vertical="justify" wrapText="1"/>
    </xf>
    <xf numFmtId="0" fontId="60" fillId="37" borderId="23" xfId="0" applyFont="1" applyFill="1" applyBorder="1" applyAlignment="1">
      <alignment horizontal="center" vertical="justify" wrapText="1"/>
    </xf>
    <xf numFmtId="0" fontId="60" fillId="38" borderId="22" xfId="0" applyFont="1" applyFill="1" applyBorder="1" applyAlignment="1">
      <alignment horizontal="center" vertical="justify" wrapText="1"/>
    </xf>
    <xf numFmtId="0" fontId="61" fillId="39" borderId="23" xfId="0" applyFont="1" applyFill="1" applyBorder="1" applyAlignment="1">
      <alignment horizontal="center" vertical="justify" wrapText="1"/>
    </xf>
    <xf numFmtId="0" fontId="61" fillId="40" borderId="23" xfId="0" applyFont="1" applyFill="1" applyBorder="1" applyAlignment="1">
      <alignment horizontal="center" vertical="justify"/>
    </xf>
    <xf numFmtId="0" fontId="61" fillId="41" borderId="24" xfId="0" applyFont="1" applyFill="1" applyBorder="1" applyAlignment="1">
      <alignment horizontal="center" vertical="justify"/>
    </xf>
    <xf numFmtId="0" fontId="59" fillId="42" borderId="22" xfId="0" applyFont="1" applyFill="1" applyBorder="1" applyAlignment="1">
      <alignment/>
    </xf>
    <xf numFmtId="0" fontId="60" fillId="43" borderId="23" xfId="0" applyFont="1" applyFill="1" applyBorder="1" applyAlignment="1">
      <alignment horizontal="center" vertical="center"/>
    </xf>
    <xf numFmtId="4" fontId="60" fillId="44" borderId="23" xfId="0" applyNumberFormat="1" applyFont="1" applyFill="1" applyBorder="1" applyAlignment="1">
      <alignment horizontal="center" vertical="justify" wrapText="1"/>
    </xf>
    <xf numFmtId="0" fontId="60" fillId="45" borderId="22" xfId="0" applyFont="1" applyFill="1" applyBorder="1" applyAlignment="1">
      <alignment horizontal="center" vertical="justify" wrapText="1"/>
    </xf>
    <xf numFmtId="0" fontId="61" fillId="46" borderId="23" xfId="0" applyFont="1" applyFill="1" applyBorder="1" applyAlignment="1">
      <alignment horizontal="center" vertical="justify" wrapText="1"/>
    </xf>
    <xf numFmtId="0" fontId="61" fillId="47" borderId="23" xfId="0" applyFont="1" applyFill="1" applyBorder="1" applyAlignment="1">
      <alignment horizontal="center" vertical="justify"/>
    </xf>
    <xf numFmtId="0" fontId="61" fillId="48" borderId="25" xfId="0" applyFont="1" applyFill="1" applyBorder="1" applyAlignment="1">
      <alignment horizontal="center" vertical="justify"/>
    </xf>
    <xf numFmtId="0" fontId="59" fillId="49" borderId="26" xfId="0" applyFont="1" applyFill="1" applyBorder="1" applyAlignment="1">
      <alignment/>
    </xf>
    <xf numFmtId="0" fontId="60" fillId="50" borderId="27" xfId="0" applyFont="1" applyFill="1" applyBorder="1" applyAlignment="1">
      <alignment horizontal="center" vertical="center"/>
    </xf>
    <xf numFmtId="4" fontId="60" fillId="51" borderId="27" xfId="0" applyNumberFormat="1" applyFont="1" applyFill="1" applyBorder="1" applyAlignment="1">
      <alignment horizontal="center" vertical="justify" wrapText="1"/>
    </xf>
    <xf numFmtId="0" fontId="60" fillId="52" borderId="28" xfId="0" applyFont="1" applyFill="1" applyBorder="1" applyAlignment="1">
      <alignment horizontal="center" vertical="justify" wrapText="1"/>
    </xf>
    <xf numFmtId="0" fontId="61" fillId="53" borderId="27" xfId="0" applyFont="1" applyFill="1" applyBorder="1" applyAlignment="1">
      <alignment horizontal="center" vertical="justify" wrapText="1"/>
    </xf>
    <xf numFmtId="0" fontId="61" fillId="54" borderId="27" xfId="0" applyFont="1" applyFill="1" applyBorder="1" applyAlignment="1">
      <alignment horizontal="center" vertical="justify"/>
    </xf>
    <xf numFmtId="0" fontId="61" fillId="55" borderId="29" xfId="0" applyFont="1" applyFill="1" applyBorder="1" applyAlignment="1">
      <alignment horizontal="center" vertical="justify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7">
      <selection activeCell="L16" sqref="L16"/>
    </sheetView>
  </sheetViews>
  <sheetFormatPr defaultColWidth="11.421875" defaultRowHeight="12.75"/>
  <cols>
    <col min="1" max="1" width="2.57421875" style="0" customWidth="1"/>
    <col min="2" max="2" width="21.421875" style="0" customWidth="1"/>
    <col min="3" max="5" width="17.28125" style="0" customWidth="1"/>
    <col min="6" max="7" width="17.140625" style="0" customWidth="1"/>
    <col min="8" max="9" width="16.7109375" style="0" customWidth="1"/>
    <col min="10" max="10" width="17.140625" style="0" customWidth="1"/>
    <col min="11" max="11" width="8.28125" style="0" customWidth="1"/>
    <col min="12" max="12" width="8.140625" style="0" customWidth="1"/>
    <col min="13" max="13" width="8.421875" style="0" customWidth="1"/>
    <col min="14" max="14" width="15.28125" style="0" bestFit="1" customWidth="1"/>
  </cols>
  <sheetData>
    <row r="1" spans="1:13" ht="14.25">
      <c r="A1" s="103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>
      <c r="A2" s="103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3:13" ht="12.75" customHeight="1" thickBot="1">
      <c r="C4" s="1"/>
      <c r="D4" s="1"/>
      <c r="E4" s="1"/>
      <c r="F4" s="1"/>
      <c r="G4" s="1"/>
      <c r="H4" s="1"/>
      <c r="I4" s="1"/>
      <c r="J4" s="40" t="s">
        <v>32</v>
      </c>
      <c r="K4" s="2"/>
      <c r="L4" s="2"/>
      <c r="M4" s="2"/>
    </row>
    <row r="5" spans="1:13" ht="46.5" customHeight="1" thickBot="1">
      <c r="A5" s="81"/>
      <c r="B5" s="82" t="s">
        <v>8</v>
      </c>
      <c r="C5" s="83" t="s">
        <v>25</v>
      </c>
      <c r="D5" s="83" t="s">
        <v>33</v>
      </c>
      <c r="E5" s="83" t="s">
        <v>31</v>
      </c>
      <c r="F5" s="84" t="s">
        <v>12</v>
      </c>
      <c r="G5" s="84" t="s">
        <v>19</v>
      </c>
      <c r="H5" s="84" t="s">
        <v>17</v>
      </c>
      <c r="I5" s="84" t="s">
        <v>22</v>
      </c>
      <c r="J5" s="85" t="s">
        <v>13</v>
      </c>
      <c r="K5" s="86" t="s">
        <v>16</v>
      </c>
      <c r="L5" s="87" t="s">
        <v>14</v>
      </c>
      <c r="M5" s="88" t="s">
        <v>15</v>
      </c>
    </row>
    <row r="6" spans="1:13" ht="10.5" customHeight="1">
      <c r="A6" s="9"/>
      <c r="B6" s="3"/>
      <c r="C6" s="3"/>
      <c r="D6" s="3"/>
      <c r="E6" s="3"/>
      <c r="F6" s="2"/>
      <c r="G6" s="2"/>
      <c r="H6" s="2"/>
      <c r="I6" s="2"/>
      <c r="J6" s="9"/>
      <c r="K6" s="2"/>
      <c r="L6" s="2"/>
      <c r="M6" s="10"/>
    </row>
    <row r="7" spans="1:13" ht="23.25" customHeight="1">
      <c r="A7" s="12" t="s">
        <v>4</v>
      </c>
      <c r="B7" s="52" t="s">
        <v>0</v>
      </c>
      <c r="C7" s="41">
        <f aca="true" t="shared" si="0" ref="C7:E9">+C23+C39</f>
        <v>363025293333</v>
      </c>
      <c r="D7" s="41">
        <f t="shared" si="0"/>
        <v>58477780600</v>
      </c>
      <c r="E7" s="41">
        <f t="shared" si="0"/>
        <v>727390300</v>
      </c>
      <c r="F7" s="41">
        <f>SUM(F8:F11)</f>
        <v>420775683633</v>
      </c>
      <c r="G7" s="41">
        <f>SUM(G8:G11)</f>
        <v>308275176221.04004</v>
      </c>
      <c r="H7" s="41">
        <f>SUM(H8:H11)</f>
        <v>214320049031.38</v>
      </c>
      <c r="I7" s="41">
        <f>SUM(I8:I11)</f>
        <v>213656348861.21</v>
      </c>
      <c r="J7" s="23">
        <f>+F7-G7</f>
        <v>112500507411.95996</v>
      </c>
      <c r="K7" s="49">
        <f>+G7/F7</f>
        <v>0.7326354354875632</v>
      </c>
      <c r="L7" s="49">
        <f>+H7/F7</f>
        <v>0.5093451389132783</v>
      </c>
      <c r="M7" s="14">
        <f>+I7/F7</f>
        <v>0.5077678135211843</v>
      </c>
    </row>
    <row r="8" spans="1:13" ht="21.75" customHeight="1">
      <c r="A8" s="18"/>
      <c r="B8" s="53" t="s">
        <v>1</v>
      </c>
      <c r="C8" s="42">
        <f t="shared" si="0"/>
        <v>51192693333</v>
      </c>
      <c r="D8" s="42">
        <f t="shared" si="0"/>
        <v>727390300</v>
      </c>
      <c r="E8" s="42">
        <f t="shared" si="0"/>
        <v>0</v>
      </c>
      <c r="F8" s="42">
        <f aca="true" t="shared" si="1" ref="F8:I9">+F24+F40</f>
        <v>51920083633</v>
      </c>
      <c r="G8" s="42">
        <f t="shared" si="1"/>
        <v>32607159885.719997</v>
      </c>
      <c r="H8" s="42">
        <f t="shared" si="1"/>
        <v>27826094678.719997</v>
      </c>
      <c r="I8" s="42">
        <f t="shared" si="1"/>
        <v>27622389394.719997</v>
      </c>
      <c r="J8" s="24">
        <f>+F8-G8</f>
        <v>19312923747.280003</v>
      </c>
      <c r="K8" s="50">
        <f>+G8/F8</f>
        <v>0.6280259507323894</v>
      </c>
      <c r="L8" s="50">
        <f>+H8/F8</f>
        <v>0.5359408678038791</v>
      </c>
      <c r="M8" s="16">
        <f>+I8/F8</f>
        <v>0.5320174287462708</v>
      </c>
    </row>
    <row r="9" spans="1:13" ht="24" customHeight="1">
      <c r="A9" s="18"/>
      <c r="B9" s="53" t="s">
        <v>2</v>
      </c>
      <c r="C9" s="42">
        <f t="shared" si="0"/>
        <v>23457500000</v>
      </c>
      <c r="D9" s="42">
        <f t="shared" si="0"/>
        <v>0</v>
      </c>
      <c r="E9" s="42">
        <f t="shared" si="0"/>
        <v>0</v>
      </c>
      <c r="F9" s="42">
        <f t="shared" si="1"/>
        <v>23457500000</v>
      </c>
      <c r="G9" s="42">
        <f t="shared" si="1"/>
        <v>21732703396.170002</v>
      </c>
      <c r="H9" s="42">
        <f t="shared" si="1"/>
        <v>16381095008.31</v>
      </c>
      <c r="I9" s="42">
        <f t="shared" si="1"/>
        <v>15921100122.14</v>
      </c>
      <c r="J9" s="24">
        <f>+F9-G9</f>
        <v>1724796603.829998</v>
      </c>
      <c r="K9" s="50">
        <f>+G9/F9</f>
        <v>0.9264714226226155</v>
      </c>
      <c r="L9" s="50">
        <f>+H9/F9</f>
        <v>0.6983308113955025</v>
      </c>
      <c r="M9" s="16">
        <f>+I9/F9</f>
        <v>0.6787210965422572</v>
      </c>
    </row>
    <row r="10" spans="1:13" ht="25.5" customHeight="1">
      <c r="A10" s="18"/>
      <c r="B10" s="53" t="s">
        <v>9</v>
      </c>
      <c r="C10" s="42">
        <f aca="true" t="shared" si="2" ref="C10:I11">+C26</f>
        <v>89191477341</v>
      </c>
      <c r="D10" s="42">
        <f t="shared" si="2"/>
        <v>727390300</v>
      </c>
      <c r="E10" s="42">
        <f t="shared" si="2"/>
        <v>727390300</v>
      </c>
      <c r="F10" s="42">
        <f t="shared" si="2"/>
        <v>89191477341</v>
      </c>
      <c r="G10" s="42">
        <f t="shared" si="2"/>
        <v>49751690280.15</v>
      </c>
      <c r="H10" s="42">
        <f t="shared" si="2"/>
        <v>44812886534.31</v>
      </c>
      <c r="I10" s="42">
        <f t="shared" si="2"/>
        <v>44812886534.31</v>
      </c>
      <c r="J10" s="24">
        <f>+F10-G10</f>
        <v>39439787060.85</v>
      </c>
      <c r="K10" s="50">
        <f>+G10/F10</f>
        <v>0.5578076713533692</v>
      </c>
      <c r="L10" s="50">
        <f>+H10/F10</f>
        <v>0.502434625709582</v>
      </c>
      <c r="M10" s="16">
        <f>+I10/F10</f>
        <v>0.502434625709582</v>
      </c>
    </row>
    <row r="11" spans="1:14" ht="24.75" customHeight="1">
      <c r="A11" s="18"/>
      <c r="B11" s="53" t="s">
        <v>10</v>
      </c>
      <c r="C11" s="42">
        <f t="shared" si="2"/>
        <v>199183622659</v>
      </c>
      <c r="D11" s="42">
        <f t="shared" si="2"/>
        <v>57023000000</v>
      </c>
      <c r="E11" s="42">
        <f t="shared" si="2"/>
        <v>0</v>
      </c>
      <c r="F11" s="42">
        <f t="shared" si="2"/>
        <v>256206622659</v>
      </c>
      <c r="G11" s="42">
        <f t="shared" si="2"/>
        <v>204183622659</v>
      </c>
      <c r="H11" s="42">
        <f t="shared" si="2"/>
        <v>125299972810.04</v>
      </c>
      <c r="I11" s="42">
        <f t="shared" si="2"/>
        <v>125299972810.04</v>
      </c>
      <c r="J11" s="24">
        <f>+F11-G11</f>
        <v>52023000000</v>
      </c>
      <c r="K11" s="50">
        <f>+G11/F11</f>
        <v>0.7969490426902806</v>
      </c>
      <c r="L11" s="50">
        <f>+H11/F11</f>
        <v>0.4890582901785832</v>
      </c>
      <c r="M11" s="16">
        <f>+I11/F11</f>
        <v>0.4890582901785832</v>
      </c>
      <c r="N11" s="1"/>
    </row>
    <row r="12" spans="1:13" ht="6.75" customHeight="1">
      <c r="A12" s="18"/>
      <c r="B12" s="43"/>
      <c r="C12" s="42"/>
      <c r="D12" s="42"/>
      <c r="E12" s="42"/>
      <c r="F12" s="42"/>
      <c r="G12" s="42"/>
      <c r="H12" s="42"/>
      <c r="I12" s="42"/>
      <c r="J12" s="24"/>
      <c r="K12" s="15"/>
      <c r="L12" s="50"/>
      <c r="M12" s="16"/>
    </row>
    <row r="13" spans="1:13" ht="37.5" customHeight="1">
      <c r="A13" s="17" t="s">
        <v>5</v>
      </c>
      <c r="B13" s="52" t="s">
        <v>3</v>
      </c>
      <c r="C13" s="41">
        <f aca="true" t="shared" si="3" ref="C13:I13">+C29+C43</f>
        <v>192599920000</v>
      </c>
      <c r="D13" s="41">
        <f t="shared" si="3"/>
        <v>52828899946</v>
      </c>
      <c r="E13" s="41">
        <f t="shared" si="3"/>
        <v>22338899945</v>
      </c>
      <c r="F13" s="41">
        <f t="shared" si="3"/>
        <v>223089920001</v>
      </c>
      <c r="G13" s="41">
        <f t="shared" si="3"/>
        <v>195424231339.35</v>
      </c>
      <c r="H13" s="41">
        <f t="shared" si="3"/>
        <v>27033475607.59</v>
      </c>
      <c r="I13" s="41">
        <f t="shared" si="3"/>
        <v>26232720956.59</v>
      </c>
      <c r="J13" s="23">
        <f>+F13-G13</f>
        <v>27665688661.649994</v>
      </c>
      <c r="K13" s="49">
        <f>+G13/F13</f>
        <v>0.8759886208147549</v>
      </c>
      <c r="L13" s="49">
        <f>+H13/F13</f>
        <v>0.12117748577555106</v>
      </c>
      <c r="M13" s="14">
        <f>+I13/F13</f>
        <v>0.11758810508548487</v>
      </c>
    </row>
    <row r="14" spans="1:14" ht="11.25" customHeight="1">
      <c r="A14" s="11"/>
      <c r="B14" s="44"/>
      <c r="C14" s="45"/>
      <c r="D14" s="45"/>
      <c r="E14" s="45"/>
      <c r="F14" s="46"/>
      <c r="G14" s="46"/>
      <c r="H14" s="46"/>
      <c r="I14" s="46"/>
      <c r="J14" s="24"/>
      <c r="K14" s="15"/>
      <c r="L14" s="15"/>
      <c r="M14" s="16"/>
      <c r="N14" s="22"/>
    </row>
    <row r="15" spans="1:13" ht="19.5" customHeight="1" thickBot="1">
      <c r="A15" s="19" t="s">
        <v>6</v>
      </c>
      <c r="B15" s="54" t="s">
        <v>7</v>
      </c>
      <c r="C15" s="47">
        <f>+C31+C45</f>
        <v>555625213333</v>
      </c>
      <c r="D15" s="47">
        <f>+D31+D45</f>
        <v>111306680546</v>
      </c>
      <c r="E15" s="47">
        <f>+E31+E45</f>
        <v>23066290245</v>
      </c>
      <c r="F15" s="47">
        <f>+F7+F13</f>
        <v>643865603634</v>
      </c>
      <c r="G15" s="47">
        <f>+G7+G13</f>
        <v>503699407560.39</v>
      </c>
      <c r="H15" s="47">
        <f>+H7+H13</f>
        <v>241353524638.97</v>
      </c>
      <c r="I15" s="47">
        <f>+I7+I13</f>
        <v>239889069817.8</v>
      </c>
      <c r="J15" s="25">
        <f>+F15-G15</f>
        <v>140166196073.61</v>
      </c>
      <c r="K15" s="51">
        <f>+G15/F15</f>
        <v>0.7823051964843174</v>
      </c>
      <c r="L15" s="51">
        <f>+H15/F15</f>
        <v>0.37485078140028333</v>
      </c>
      <c r="M15" s="20">
        <f>+I15/F15</f>
        <v>0.37257630857100876</v>
      </c>
    </row>
    <row r="16" spans="3:13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4.25">
      <c r="A17" s="103" t="s">
        <v>27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5" customHeight="1">
      <c r="A18" s="103" t="s">
        <v>30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3" ht="11.25" customHeight="1" hidden="1" thickBot="1">
      <c r="A19" s="5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3:13" ht="12" customHeight="1" thickBot="1">
      <c r="C20" s="1"/>
      <c r="D20" s="1"/>
      <c r="E20" s="1"/>
      <c r="F20" s="1"/>
      <c r="G20" s="1"/>
      <c r="H20" s="1"/>
      <c r="I20" s="4"/>
      <c r="J20" s="27"/>
      <c r="K20" s="27"/>
      <c r="L20" s="27"/>
      <c r="M20" s="27"/>
    </row>
    <row r="21" spans="1:13" ht="48.75" customHeight="1" thickBot="1">
      <c r="A21" s="89"/>
      <c r="B21" s="90" t="s">
        <v>8</v>
      </c>
      <c r="C21" s="91" t="s">
        <v>25</v>
      </c>
      <c r="D21" s="91" t="s">
        <v>33</v>
      </c>
      <c r="E21" s="91" t="s">
        <v>31</v>
      </c>
      <c r="F21" s="91" t="s">
        <v>12</v>
      </c>
      <c r="G21" s="91" t="s">
        <v>19</v>
      </c>
      <c r="H21" s="91" t="s">
        <v>23</v>
      </c>
      <c r="I21" s="91" t="s">
        <v>18</v>
      </c>
      <c r="J21" s="92" t="s">
        <v>13</v>
      </c>
      <c r="K21" s="93" t="s">
        <v>16</v>
      </c>
      <c r="L21" s="94" t="s">
        <v>14</v>
      </c>
      <c r="M21" s="95" t="s">
        <v>15</v>
      </c>
    </row>
    <row r="22" spans="1:13" ht="13.5" customHeight="1">
      <c r="A22" s="9"/>
      <c r="B22" s="3"/>
      <c r="C22" s="6"/>
      <c r="D22" s="6"/>
      <c r="E22" s="6"/>
      <c r="F22" s="8"/>
      <c r="G22" s="8"/>
      <c r="H22" s="8"/>
      <c r="I22" s="8"/>
      <c r="J22" s="30"/>
      <c r="K22" s="31"/>
      <c r="L22" s="31"/>
      <c r="M22" s="63"/>
    </row>
    <row r="23" spans="1:13" ht="19.5" customHeight="1">
      <c r="A23" s="12" t="s">
        <v>4</v>
      </c>
      <c r="B23" s="55" t="s">
        <v>0</v>
      </c>
      <c r="C23" s="41">
        <f aca="true" t="shared" si="4" ref="C23:I23">SUM(C24:C27)</f>
        <v>349787660000</v>
      </c>
      <c r="D23" s="41">
        <f t="shared" si="4"/>
        <v>58477780600</v>
      </c>
      <c r="E23" s="41">
        <f t="shared" si="4"/>
        <v>727390300</v>
      </c>
      <c r="F23" s="41">
        <f t="shared" si="4"/>
        <v>407538050300</v>
      </c>
      <c r="G23" s="41">
        <f t="shared" si="4"/>
        <v>300937808276.04004</v>
      </c>
      <c r="H23" s="41">
        <f t="shared" si="4"/>
        <v>207680062306.88</v>
      </c>
      <c r="I23" s="41">
        <f t="shared" si="4"/>
        <v>207072908032.34998</v>
      </c>
      <c r="J23" s="32">
        <f>+F23-G23</f>
        <v>106600242023.95996</v>
      </c>
      <c r="K23" s="33">
        <f>+G23/F23</f>
        <v>0.7384287382601733</v>
      </c>
      <c r="L23" s="33">
        <f>+H23/F23</f>
        <v>0.5095967410993918</v>
      </c>
      <c r="M23" s="64">
        <f>+I23/F23</f>
        <v>0.5081069310704065</v>
      </c>
    </row>
    <row r="24" spans="1:14" ht="19.5" customHeight="1">
      <c r="A24" s="18"/>
      <c r="B24" s="56" t="s">
        <v>1</v>
      </c>
      <c r="C24" s="42">
        <v>39677210000</v>
      </c>
      <c r="D24" s="42">
        <v>727390300</v>
      </c>
      <c r="E24" s="42">
        <v>0</v>
      </c>
      <c r="F24" s="42">
        <v>40404600300</v>
      </c>
      <c r="G24" s="42">
        <v>26763565696.44</v>
      </c>
      <c r="H24" s="42">
        <v>22027978497.44</v>
      </c>
      <c r="I24" s="42">
        <v>21870454592.44</v>
      </c>
      <c r="J24" s="34">
        <f>+F24-G24</f>
        <v>13641034603.560001</v>
      </c>
      <c r="K24" s="35">
        <f>+G24/F24</f>
        <v>0.6623890719800042</v>
      </c>
      <c r="L24" s="35">
        <f>+H24/F24</f>
        <v>0.5451849129525976</v>
      </c>
      <c r="M24" s="65">
        <f>+I24/F24</f>
        <v>0.5412862503292725</v>
      </c>
      <c r="N24" s="1"/>
    </row>
    <row r="25" spans="1:13" ht="19.5" customHeight="1">
      <c r="A25" s="18"/>
      <c r="B25" s="56" t="s">
        <v>2</v>
      </c>
      <c r="C25" s="42">
        <v>21735350000</v>
      </c>
      <c r="D25" s="42">
        <v>0</v>
      </c>
      <c r="E25" s="42">
        <v>0</v>
      </c>
      <c r="F25" s="42">
        <v>21735350000</v>
      </c>
      <c r="G25" s="42">
        <v>20238929640.45</v>
      </c>
      <c r="H25" s="42">
        <v>15539224465.09</v>
      </c>
      <c r="I25" s="42">
        <v>15089594095.56</v>
      </c>
      <c r="J25" s="34">
        <f>+F25-G25</f>
        <v>1496420359.5499992</v>
      </c>
      <c r="K25" s="35">
        <f>+G25/F25</f>
        <v>0.9311526909136499</v>
      </c>
      <c r="L25" s="35">
        <f>+H25/F25</f>
        <v>0.7149286514866335</v>
      </c>
      <c r="M25" s="65">
        <f>+I25/F25</f>
        <v>0.6942420570894878</v>
      </c>
    </row>
    <row r="26" spans="1:13" ht="19.5" customHeight="1">
      <c r="A26" s="18"/>
      <c r="B26" s="56" t="s">
        <v>9</v>
      </c>
      <c r="C26" s="42">
        <v>89191477341</v>
      </c>
      <c r="D26" s="42">
        <v>727390300</v>
      </c>
      <c r="E26" s="42">
        <v>727390300</v>
      </c>
      <c r="F26" s="42">
        <v>89191477341</v>
      </c>
      <c r="G26" s="42">
        <v>49751690280.15</v>
      </c>
      <c r="H26" s="42">
        <v>44812886534.31</v>
      </c>
      <c r="I26" s="42">
        <v>44812886534.31</v>
      </c>
      <c r="J26" s="34">
        <f>+F26-G26</f>
        <v>39439787060.85</v>
      </c>
      <c r="K26" s="35">
        <f>+G26/F26</f>
        <v>0.5578076713533692</v>
      </c>
      <c r="L26" s="35">
        <f>+H26/F26</f>
        <v>0.502434625709582</v>
      </c>
      <c r="M26" s="65">
        <f>+I26/F26</f>
        <v>0.502434625709582</v>
      </c>
    </row>
    <row r="27" spans="1:13" ht="19.5" customHeight="1">
      <c r="A27" s="18"/>
      <c r="B27" s="56" t="s">
        <v>10</v>
      </c>
      <c r="C27" s="42">
        <v>199183622659</v>
      </c>
      <c r="D27" s="42">
        <v>57023000000</v>
      </c>
      <c r="E27" s="42">
        <v>0</v>
      </c>
      <c r="F27" s="42">
        <v>256206622659</v>
      </c>
      <c r="G27" s="42">
        <v>204183622659</v>
      </c>
      <c r="H27" s="42">
        <v>125299972810.04</v>
      </c>
      <c r="I27" s="42">
        <v>125299972810.04</v>
      </c>
      <c r="J27" s="34">
        <f>+F27-G27</f>
        <v>52023000000</v>
      </c>
      <c r="K27" s="35">
        <f>+G27/F27</f>
        <v>0.7969490426902806</v>
      </c>
      <c r="L27" s="35">
        <f>+H27/F27</f>
        <v>0.4890582901785832</v>
      </c>
      <c r="M27" s="65">
        <f>+I27/F27</f>
        <v>0.4890582901785832</v>
      </c>
    </row>
    <row r="28" spans="1:13" ht="8.25" customHeight="1">
      <c r="A28" s="18"/>
      <c r="B28" s="57"/>
      <c r="C28" s="42"/>
      <c r="D28" s="42"/>
      <c r="E28" s="42"/>
      <c r="F28" s="42"/>
      <c r="G28" s="42"/>
      <c r="H28" s="42"/>
      <c r="I28" s="42"/>
      <c r="J28" s="34"/>
      <c r="K28" s="35"/>
      <c r="L28" s="35"/>
      <c r="M28" s="65"/>
    </row>
    <row r="29" spans="1:13" ht="19.5" customHeight="1">
      <c r="A29" s="17" t="s">
        <v>5</v>
      </c>
      <c r="B29" s="55" t="s">
        <v>3</v>
      </c>
      <c r="C29" s="41">
        <v>188620000000</v>
      </c>
      <c r="D29" s="41">
        <v>52828899946</v>
      </c>
      <c r="E29" s="41">
        <v>22338899945</v>
      </c>
      <c r="F29" s="41">
        <v>219110000001</v>
      </c>
      <c r="G29" s="41">
        <v>192308611232.66</v>
      </c>
      <c r="H29" s="41">
        <v>25161883810.59</v>
      </c>
      <c r="I29" s="41">
        <v>24407623616.59</v>
      </c>
      <c r="J29" s="32">
        <f>+F29-G29</f>
        <v>26801388768.339996</v>
      </c>
      <c r="K29" s="33">
        <f>+G29/F29</f>
        <v>0.8776806683025984</v>
      </c>
      <c r="L29" s="33">
        <f>+H29/F29</f>
        <v>0.114836766055749</v>
      </c>
      <c r="M29" s="64">
        <f>+I29/F29</f>
        <v>0.11139438463090962</v>
      </c>
    </row>
    <row r="30" spans="1:13" ht="10.5" customHeight="1">
      <c r="A30" s="21"/>
      <c r="B30" s="58"/>
      <c r="C30" s="45"/>
      <c r="D30" s="45"/>
      <c r="E30" s="45"/>
      <c r="F30" s="45"/>
      <c r="G30" s="45" t="s">
        <v>29</v>
      </c>
      <c r="H30" s="45"/>
      <c r="I30" s="45"/>
      <c r="J30" s="34"/>
      <c r="K30" s="35"/>
      <c r="L30" s="35"/>
      <c r="M30" s="65"/>
    </row>
    <row r="31" spans="1:13" ht="19.5" customHeight="1" thickBot="1">
      <c r="A31" s="19" t="s">
        <v>6</v>
      </c>
      <c r="B31" s="59" t="s">
        <v>7</v>
      </c>
      <c r="C31" s="47">
        <f aca="true" t="shared" si="5" ref="C31:I31">+C23+C29</f>
        <v>538407660000</v>
      </c>
      <c r="D31" s="47">
        <f t="shared" si="5"/>
        <v>111306680546</v>
      </c>
      <c r="E31" s="47">
        <f t="shared" si="5"/>
        <v>23066290245</v>
      </c>
      <c r="F31" s="47">
        <f t="shared" si="5"/>
        <v>626648050301</v>
      </c>
      <c r="G31" s="47">
        <f t="shared" si="5"/>
        <v>493246419508.7001</v>
      </c>
      <c r="H31" s="47">
        <f t="shared" si="5"/>
        <v>232841946117.47</v>
      </c>
      <c r="I31" s="47">
        <f t="shared" si="5"/>
        <v>231480531648.93997</v>
      </c>
      <c r="J31" s="36">
        <f>+F31-G31</f>
        <v>133401630792.29993</v>
      </c>
      <c r="K31" s="37">
        <f>+G31/F31</f>
        <v>0.7871187331896705</v>
      </c>
      <c r="L31" s="37">
        <f>+H31/F31</f>
        <v>0.37156733513433615</v>
      </c>
      <c r="M31" s="66">
        <f>+I31/F31</f>
        <v>0.36939480069833797</v>
      </c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4.25">
      <c r="A33" s="103" t="s">
        <v>28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1:13" ht="12.75" customHeight="1">
      <c r="A34" s="103" t="s">
        <v>30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  <row r="35" spans="1:13" ht="9" customHeight="1">
      <c r="A35" s="5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0.5" customHeight="1" thickBot="1">
      <c r="A36" s="5"/>
      <c r="B36" s="5"/>
      <c r="C36" s="7"/>
      <c r="D36" s="7"/>
      <c r="E36" s="7"/>
      <c r="F36" s="7"/>
      <c r="G36" s="7"/>
      <c r="H36" s="7"/>
      <c r="I36" s="7"/>
      <c r="J36" s="26"/>
      <c r="K36" s="26"/>
      <c r="L36" s="26"/>
      <c r="M36" s="26"/>
    </row>
    <row r="37" spans="1:13" ht="54" customHeight="1" thickBot="1" thickTop="1">
      <c r="A37" s="96"/>
      <c r="B37" s="97" t="s">
        <v>8</v>
      </c>
      <c r="C37" s="98" t="s">
        <v>25</v>
      </c>
      <c r="D37" s="98" t="s">
        <v>33</v>
      </c>
      <c r="E37" s="98" t="s">
        <v>31</v>
      </c>
      <c r="F37" s="98" t="s">
        <v>12</v>
      </c>
      <c r="G37" s="98" t="s">
        <v>20</v>
      </c>
      <c r="H37" s="98" t="s">
        <v>24</v>
      </c>
      <c r="I37" s="98" t="s">
        <v>21</v>
      </c>
      <c r="J37" s="99" t="s">
        <v>13</v>
      </c>
      <c r="K37" s="100" t="s">
        <v>16</v>
      </c>
      <c r="L37" s="101" t="s">
        <v>14</v>
      </c>
      <c r="M37" s="102" t="s">
        <v>15</v>
      </c>
    </row>
    <row r="38" spans="1:13" ht="12" customHeight="1">
      <c r="A38" s="67"/>
      <c r="B38" s="3"/>
      <c r="C38" s="6"/>
      <c r="D38" s="6"/>
      <c r="E38" s="6"/>
      <c r="F38" s="8"/>
      <c r="G38" s="8"/>
      <c r="H38" s="8"/>
      <c r="I38" s="8"/>
      <c r="J38" s="38"/>
      <c r="K38" s="39"/>
      <c r="L38" s="39"/>
      <c r="M38" s="68"/>
    </row>
    <row r="39" spans="1:13" ht="19.5" customHeight="1">
      <c r="A39" s="69" t="s">
        <v>4</v>
      </c>
      <c r="B39" s="60" t="s">
        <v>0</v>
      </c>
      <c r="C39" s="41">
        <f aca="true" t="shared" si="6" ref="C39:I39">SUM(C40:C41)</f>
        <v>13237633333</v>
      </c>
      <c r="D39" s="41">
        <f t="shared" si="6"/>
        <v>0</v>
      </c>
      <c r="E39" s="41">
        <f t="shared" si="6"/>
        <v>0</v>
      </c>
      <c r="F39" s="41">
        <f t="shared" si="6"/>
        <v>13237633333</v>
      </c>
      <c r="G39" s="41">
        <f t="shared" si="6"/>
        <v>7337367945</v>
      </c>
      <c r="H39" s="41">
        <f t="shared" si="6"/>
        <v>6639986724.5</v>
      </c>
      <c r="I39" s="41">
        <f t="shared" si="6"/>
        <v>6583440828.86</v>
      </c>
      <c r="J39" s="23">
        <f>+F39-G39</f>
        <v>5900265388</v>
      </c>
      <c r="K39" s="13">
        <f>+G39/F39</f>
        <v>0.5542809473887397</v>
      </c>
      <c r="L39" s="13">
        <f>+H39/F39</f>
        <v>0.5015992328437762</v>
      </c>
      <c r="M39" s="70">
        <f>+I39/F39</f>
        <v>0.4973276312502317</v>
      </c>
    </row>
    <row r="40" spans="1:13" ht="19.5" customHeight="1">
      <c r="A40" s="71"/>
      <c r="B40" s="53" t="s">
        <v>1</v>
      </c>
      <c r="C40" s="42">
        <v>11515483333</v>
      </c>
      <c r="D40" s="42">
        <v>0</v>
      </c>
      <c r="E40" s="42">
        <v>0</v>
      </c>
      <c r="F40" s="42">
        <v>11515483333</v>
      </c>
      <c r="G40" s="42">
        <v>5843594189.28</v>
      </c>
      <c r="H40" s="42">
        <v>5798116181.28</v>
      </c>
      <c r="I40" s="42">
        <v>5751934802.28</v>
      </c>
      <c r="J40" s="24">
        <f>+F40-G40</f>
        <v>5671889143.72</v>
      </c>
      <c r="K40" s="15">
        <f>+G40/F40</f>
        <v>0.5074553989873766</v>
      </c>
      <c r="L40" s="15">
        <f>+H40/F40</f>
        <v>0.5035061068313388</v>
      </c>
      <c r="M40" s="72">
        <f>+I40/F40</f>
        <v>0.4994957342169599</v>
      </c>
    </row>
    <row r="41" spans="1:13" ht="19.5" customHeight="1">
      <c r="A41" s="71"/>
      <c r="B41" s="53" t="s">
        <v>2</v>
      </c>
      <c r="C41" s="42">
        <v>1722150000</v>
      </c>
      <c r="D41" s="42">
        <v>0</v>
      </c>
      <c r="E41" s="42">
        <v>0</v>
      </c>
      <c r="F41" s="42">
        <v>1722150000</v>
      </c>
      <c r="G41" s="42">
        <v>1493773755.72</v>
      </c>
      <c r="H41" s="42">
        <v>841870543.22</v>
      </c>
      <c r="I41" s="42">
        <v>831506026.58</v>
      </c>
      <c r="J41" s="24">
        <f>+F41-G41</f>
        <v>228376244.27999997</v>
      </c>
      <c r="K41" s="15">
        <f>+G41/F41</f>
        <v>0.8673888776935808</v>
      </c>
      <c r="L41" s="15">
        <f>+H41/F41</f>
        <v>0.48884855745434486</v>
      </c>
      <c r="M41" s="72">
        <f>+I41/F41</f>
        <v>0.4828301986354267</v>
      </c>
    </row>
    <row r="42" spans="1:13" ht="9" customHeight="1">
      <c r="A42" s="73"/>
      <c r="B42" s="61"/>
      <c r="C42" s="42"/>
      <c r="D42" s="42"/>
      <c r="E42" s="42"/>
      <c r="F42" s="42"/>
      <c r="G42" s="42"/>
      <c r="H42" s="42"/>
      <c r="I42" s="42"/>
      <c r="J42" s="24"/>
      <c r="K42" s="15"/>
      <c r="L42" s="15"/>
      <c r="M42" s="72"/>
    </row>
    <row r="43" spans="1:13" ht="19.5" customHeight="1">
      <c r="A43" s="69" t="s">
        <v>5</v>
      </c>
      <c r="B43" s="52" t="s">
        <v>3</v>
      </c>
      <c r="C43" s="41">
        <v>3979920000</v>
      </c>
      <c r="D43" s="41">
        <v>0</v>
      </c>
      <c r="E43" s="41">
        <v>0</v>
      </c>
      <c r="F43" s="41">
        <v>3979920000</v>
      </c>
      <c r="G43" s="41">
        <v>3115620106.69</v>
      </c>
      <c r="H43" s="41">
        <v>1871591797</v>
      </c>
      <c r="I43" s="41">
        <v>1825097340</v>
      </c>
      <c r="J43" s="23">
        <f>+F43-G43</f>
        <v>864299893.31</v>
      </c>
      <c r="K43" s="13">
        <f>+G43/F43</f>
        <v>0.7828348576579429</v>
      </c>
      <c r="L43" s="13">
        <f>+H43/F43</f>
        <v>0.4702586476612595</v>
      </c>
      <c r="M43" s="70">
        <f>+I43/F43</f>
        <v>0.45857638847012</v>
      </c>
    </row>
    <row r="44" spans="1:13" ht="9.75" customHeight="1">
      <c r="A44" s="74"/>
      <c r="B44" s="62"/>
      <c r="C44" s="46"/>
      <c r="D44" s="46"/>
      <c r="E44" s="46"/>
      <c r="F44" s="46"/>
      <c r="G44" s="46"/>
      <c r="H44" s="46"/>
      <c r="I44" s="46"/>
      <c r="J44" s="24"/>
      <c r="K44" s="15"/>
      <c r="L44" s="15"/>
      <c r="M44" s="72"/>
    </row>
    <row r="45" spans="1:13" ht="19.5" customHeight="1" thickBot="1">
      <c r="A45" s="75" t="s">
        <v>6</v>
      </c>
      <c r="B45" s="76" t="s">
        <v>7</v>
      </c>
      <c r="C45" s="77">
        <f aca="true" t="shared" si="7" ref="C45:I45">+C39+C43</f>
        <v>17217553333</v>
      </c>
      <c r="D45" s="77">
        <f t="shared" si="7"/>
        <v>0</v>
      </c>
      <c r="E45" s="77">
        <f t="shared" si="7"/>
        <v>0</v>
      </c>
      <c r="F45" s="77">
        <f t="shared" si="7"/>
        <v>17217553333</v>
      </c>
      <c r="G45" s="77">
        <f t="shared" si="7"/>
        <v>10452988051.69</v>
      </c>
      <c r="H45" s="77">
        <f t="shared" si="7"/>
        <v>8511578521.5</v>
      </c>
      <c r="I45" s="77">
        <f t="shared" si="7"/>
        <v>8408538168.86</v>
      </c>
      <c r="J45" s="78">
        <f>+F45-G45</f>
        <v>6764565281.309999</v>
      </c>
      <c r="K45" s="79">
        <f>+G45/F45</f>
        <v>0.6071122795162363</v>
      </c>
      <c r="L45" s="79">
        <f>+H45/F45</f>
        <v>0.49435470632092043</v>
      </c>
      <c r="M45" s="80">
        <f>+I45/F45</f>
        <v>0.48837009569436246</v>
      </c>
    </row>
    <row r="46" spans="3:5" ht="13.5" thickTop="1">
      <c r="C46" s="1"/>
      <c r="D46" s="1"/>
      <c r="E46" s="1"/>
    </row>
    <row r="47" spans="2:13" ht="12.75">
      <c r="B47" s="28" t="s">
        <v>26</v>
      </c>
      <c r="C47" s="28"/>
      <c r="D47" s="28"/>
      <c r="E47" s="28"/>
      <c r="F47" s="28"/>
      <c r="G47" s="48"/>
      <c r="H47" s="48"/>
      <c r="I47" s="48"/>
      <c r="J47" s="29"/>
      <c r="K47" s="29"/>
      <c r="L47" s="4"/>
      <c r="M47" s="4"/>
    </row>
    <row r="48" spans="2:11" ht="12.75"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2:11" ht="12.75"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2:11" ht="12.75"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2" ht="12.75">
      <c r="J52" s="29"/>
    </row>
    <row r="53" ht="12.75">
      <c r="J53" s="29"/>
    </row>
    <row r="54" ht="12.75">
      <c r="J54" s="1"/>
    </row>
  </sheetData>
  <sheetProtection/>
  <mergeCells count="6">
    <mergeCell ref="A2:M2"/>
    <mergeCell ref="A1:M1"/>
    <mergeCell ref="A17:M17"/>
    <mergeCell ref="A18:M18"/>
    <mergeCell ref="A34:M34"/>
    <mergeCell ref="A33:M33"/>
  </mergeCells>
  <printOptions horizontalCentered="1"/>
  <pageMargins left="0.7874015748031497" right="0" top="0.3937007874015748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2017-08-02T17:00:16Z</cp:lastPrinted>
  <dcterms:created xsi:type="dcterms:W3CDTF">2011-02-09T13:24:23Z</dcterms:created>
  <dcterms:modified xsi:type="dcterms:W3CDTF">2017-08-02T17:00:44Z</dcterms:modified>
  <cp:category/>
  <cp:version/>
  <cp:contentType/>
  <cp:contentStatus/>
</cp:coreProperties>
</file>