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ENERO\PDF\"/>
    </mc:Choice>
  </mc:AlternateContent>
  <bookViews>
    <workbookView xWindow="240" yWindow="120" windowWidth="18060" windowHeight="7050"/>
  </bookViews>
  <sheets>
    <sheet name="ENERO 2017" sheetId="1" r:id="rId1"/>
  </sheets>
  <definedNames>
    <definedName name="_xlnm.Print_Titles" localSheetId="0">'ENERO 2017'!$5:$5</definedName>
  </definedNames>
  <calcPr calcId="152511"/>
</workbook>
</file>

<file path=xl/calcChain.xml><?xml version="1.0" encoding="utf-8"?>
<calcChain xmlns="http://schemas.openxmlformats.org/spreadsheetml/2006/main">
  <c r="V19" i="1" l="1"/>
  <c r="U19" i="1"/>
  <c r="T19" i="1"/>
  <c r="S19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18" i="1"/>
  <c r="Q18" i="1"/>
  <c r="P18" i="1"/>
  <c r="O18" i="1"/>
  <c r="N18" i="1"/>
  <c r="M18" i="1"/>
  <c r="L18" i="1"/>
  <c r="K18" i="1"/>
  <c r="J18" i="1"/>
  <c r="R15" i="1"/>
  <c r="Q15" i="1"/>
  <c r="P15" i="1"/>
  <c r="O15" i="1"/>
  <c r="N15" i="1"/>
  <c r="M15" i="1"/>
  <c r="L15" i="1"/>
  <c r="K15" i="1"/>
  <c r="J15" i="1"/>
  <c r="J7" i="1"/>
  <c r="R7" i="1"/>
  <c r="Q7" i="1"/>
  <c r="P7" i="1"/>
  <c r="O7" i="1"/>
  <c r="N7" i="1"/>
  <c r="M7" i="1"/>
  <c r="L7" i="1"/>
  <c r="K7" i="1"/>
  <c r="S18" i="1" l="1"/>
  <c r="S15" i="1"/>
  <c r="K6" i="1"/>
  <c r="K20" i="1" s="1"/>
  <c r="U15" i="1"/>
  <c r="N6" i="1"/>
  <c r="N20" i="1" s="1"/>
  <c r="R6" i="1"/>
  <c r="R20" i="1" s="1"/>
  <c r="T18" i="1"/>
  <c r="V7" i="1"/>
  <c r="T7" i="1"/>
  <c r="U7" i="1"/>
  <c r="J6" i="1"/>
  <c r="J20" i="1" s="1"/>
  <c r="T15" i="1"/>
  <c r="U18" i="1"/>
  <c r="V18" i="1"/>
  <c r="L6" i="1"/>
  <c r="L20" i="1" s="1"/>
  <c r="O6" i="1"/>
  <c r="O20" i="1" s="1"/>
  <c r="V15" i="1"/>
  <c r="M6" i="1"/>
  <c r="P6" i="1"/>
  <c r="Q6" i="1"/>
  <c r="S7" i="1"/>
  <c r="M20" i="1" l="1"/>
  <c r="S6" i="1"/>
  <c r="V6" i="1"/>
  <c r="Q20" i="1"/>
  <c r="U6" i="1"/>
  <c r="P20" i="1"/>
  <c r="T6" i="1"/>
  <c r="U20" i="1" l="1"/>
  <c r="T20" i="1"/>
  <c r="S20" i="1"/>
  <c r="V20" i="1"/>
</calcChain>
</file>

<file path=xl/sharedStrings.xml><?xml version="1.0" encoding="utf-8"?>
<sst xmlns="http://schemas.openxmlformats.org/spreadsheetml/2006/main" count="131" uniqueCount="60">
  <si>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</si>
  <si>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</si>
  <si>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</si>
  <si>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</si>
  <si>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</si>
  <si>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</si>
  <si>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</si>
  <si>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</si>
  <si>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</si>
  <si>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</si>
  <si>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</si>
  <si>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</si>
  <si>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</si>
  <si>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</si>
  <si>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</si>
  <si>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</si>
  <si>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</si>
  <si>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</si>
  <si>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</si>
  <si>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</si>
  <si>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</si>
  <si>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</si>
  <si>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</si>
  <si>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</si>
  <si>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</si>
  <si>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</si>
  <si>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</si>
  <si>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</si>
  <si>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</si>
  <si>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</si>
  <si>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</si>
  <si>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</si>
  <si>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</si>
  <si>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</si>
  <si>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</si>
  <si>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</si>
  <si>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</si>
  <si>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8</t>
  </si>
  <si>
    <t>C</t>
  </si>
  <si>
    <t>3501</t>
  </si>
  <si>
    <t>0200</t>
  </si>
  <si>
    <t>16</t>
  </si>
  <si>
    <t>OTROS GASTOS PERSONALES - DISTRIBUCION PREVIO CONCEPTO DGPPN</t>
  </si>
  <si>
    <t>IMPLANTACION DEL PROGRAMA DE APOYO INTEGRAL PARA LOS USUARIOS DE COMERCIO EXTERIOR</t>
  </si>
  <si>
    <t>GASTOS DE FUNCIONAMIENTO</t>
  </si>
  <si>
    <t>GASTOS GENERALES</t>
  </si>
  <si>
    <t>TOTAL PRESUPUESTO A+C</t>
  </si>
  <si>
    <t xml:space="preserve">GASTOS PERSONAL </t>
  </si>
  <si>
    <t>GASTOS DE INVERSION</t>
  </si>
  <si>
    <t>APROPIACION SIN COMPROMETER</t>
  </si>
  <si>
    <t>MINISTERIO DE COMERCIO INDUSTRIA Y TURISMO</t>
  </si>
  <si>
    <t>EJECUCIÓN PRESUPUESTAL ACUMULADA CON CORTE AL 31 DE ENERO DE 2017</t>
  </si>
  <si>
    <t>COMP /APR</t>
  </si>
  <si>
    <t>OBLIG /APR</t>
  </si>
  <si>
    <t>PAGO /APR</t>
  </si>
  <si>
    <t xml:space="preserve">UNIDAD EJECUTORA - 3501-02 DIRECCIÓN GENERAL DE COMERCIO EXTERIOR </t>
  </si>
  <si>
    <t>GENERADO : FEBRERO 01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</si>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</sst>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Times New Roman"/>
      <family val="1"/>
    </font>
    <font>
      <b/>
      <sz val="8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theme="0" tint="-0.14996795556505021"/>
      </left>
      <right style="thick">
        <color rgb="FFD3D3D3"/>
      </right>
      <top style="thick">
        <color theme="0" tint="-0.14996795556505021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theme="0" tint="-0.14996795556505021"/>
      </top>
      <bottom style="thick">
        <color rgb="FFD3D3D3"/>
      </bottom>
      <diagonal/>
    </border>
    <border>
      <left style="thick">
        <color rgb="FFD3D3D3"/>
      </left>
      <right style="thick">
        <color theme="0" tint="-0.14996795556505021"/>
      </right>
      <top style="thick">
        <color theme="0" tint="-0.14996795556505021"/>
      </top>
      <bottom style="thick">
        <color rgb="FFD3D3D3"/>
      </bottom>
      <diagonal/>
    </border>
    <border>
      <left style="thick">
        <color theme="0" tint="-0.14996795556505021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theme="0" tint="-0.14996795556505021"/>
      </right>
      <top style="thick">
        <color rgb="FFD3D3D3"/>
      </top>
      <bottom style="thick">
        <color rgb="FFD3D3D3"/>
      </bottom>
      <diagonal/>
    </border>
    <border>
      <left style="thick">
        <color theme="0" tint="-0.14996795556505021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 style="thick">
        <color theme="0" tint="-0.14996795556505021"/>
      </right>
      <top style="thick">
        <color rgb="FFD3D3D3"/>
      </top>
      <bottom/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</borders>
  <cellStyleXfs count="1">
    <xf numFmtId="0" fontId="0" fillId="0" borderId="0"/>
  </cellStyleXfs>
  <cellXfs count="47"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10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0" fontId="4" fillId="2" borderId="1" xfId="0" applyNumberFormat="1" applyFont="1" applyFill="1" applyBorder="1" applyAlignment="1">
      <alignment horizontal="right" vertical="center" wrapText="1" readingOrder="1"/>
    </xf>
    <xf numFmtId="10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164" fontId="2" fillId="0" borderId="2" xfId="0" applyNumberFormat="1" applyFont="1" applyFill="1" applyBorder="1" applyAlignment="1">
      <alignment horizontal="right" vertical="center" wrapText="1" readingOrder="1"/>
    </xf>
    <xf numFmtId="165" fontId="4" fillId="0" borderId="2" xfId="0" applyNumberFormat="1" applyFont="1" applyFill="1" applyBorder="1" applyAlignment="1">
      <alignment horizontal="right" vertical="center" wrapText="1" readingOrder="1"/>
    </xf>
    <xf numFmtId="10" fontId="4" fillId="0" borderId="2" xfId="0" applyNumberFormat="1" applyFont="1" applyFill="1" applyBorder="1" applyAlignment="1">
      <alignment horizontal="right" vertical="center" wrapText="1" readingOrder="1"/>
    </xf>
    <xf numFmtId="10" fontId="1" fillId="0" borderId="2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Continuous" vertical="center" wrapText="1"/>
    </xf>
    <xf numFmtId="4" fontId="4" fillId="2" borderId="4" xfId="0" applyNumberFormat="1" applyFont="1" applyFill="1" applyBorder="1" applyAlignment="1">
      <alignment horizontal="centerContinuous" vertical="center" wrapText="1"/>
    </xf>
    <xf numFmtId="0" fontId="4" fillId="2" borderId="5" xfId="0" applyFont="1" applyFill="1" applyBorder="1" applyAlignment="1">
      <alignment horizontal="centerContinuous" vertical="center" wrapText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10" fontId="1" fillId="0" borderId="7" xfId="0" applyNumberFormat="1" applyFont="1" applyFill="1" applyBorder="1" applyAlignment="1">
      <alignment horizontal="right" vertical="center" wrapText="1"/>
    </xf>
    <xf numFmtId="0" fontId="2" fillId="2" borderId="6" xfId="0" applyNumberFormat="1" applyFont="1" applyFill="1" applyBorder="1" applyAlignment="1">
      <alignment horizontal="center" vertical="center" wrapText="1" readingOrder="1"/>
    </xf>
    <xf numFmtId="10" fontId="1" fillId="2" borderId="7" xfId="0" applyNumberFormat="1" applyFont="1" applyFill="1" applyBorder="1" applyAlignment="1">
      <alignment horizontal="right" vertical="center" wrapText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10" fontId="1" fillId="0" borderId="9" xfId="0" applyNumberFormat="1" applyFont="1" applyFill="1" applyBorder="1" applyAlignment="1">
      <alignment horizontal="right" vertical="center" wrapText="1"/>
    </xf>
    <xf numFmtId="0" fontId="3" fillId="3" borderId="10" xfId="0" applyNumberFormat="1" applyFont="1" applyFill="1" applyBorder="1" applyAlignment="1">
      <alignment horizontal="center" vertical="center" wrapText="1" readingOrder="1"/>
    </xf>
    <xf numFmtId="0" fontId="3" fillId="3" borderId="11" xfId="0" applyNumberFormat="1" applyFont="1" applyFill="1" applyBorder="1" applyAlignment="1">
      <alignment horizontal="center" vertical="center" wrapText="1" readingOrder="1"/>
    </xf>
    <xf numFmtId="0" fontId="3" fillId="3" borderId="11" xfId="0" applyNumberFormat="1" applyFont="1" applyFill="1" applyBorder="1" applyAlignment="1">
      <alignment horizontal="left" vertical="center" wrapText="1" readingOrder="1"/>
    </xf>
    <xf numFmtId="164" fontId="3" fillId="3" borderId="11" xfId="0" applyNumberFormat="1" applyFont="1" applyFill="1" applyBorder="1" applyAlignment="1">
      <alignment horizontal="right" vertical="center" wrapText="1" readingOrder="1"/>
    </xf>
    <xf numFmtId="165" fontId="6" fillId="3" borderId="11" xfId="0" applyNumberFormat="1" applyFont="1" applyFill="1" applyBorder="1" applyAlignment="1">
      <alignment horizontal="right" vertical="center" wrapText="1" readingOrder="1"/>
    </xf>
    <xf numFmtId="10" fontId="6" fillId="3" borderId="11" xfId="0" applyNumberFormat="1" applyFont="1" applyFill="1" applyBorder="1" applyAlignment="1">
      <alignment horizontal="right" vertical="center" wrapText="1" readingOrder="1"/>
    </xf>
    <xf numFmtId="10" fontId="7" fillId="3" borderId="11" xfId="0" applyNumberFormat="1" applyFont="1" applyFill="1" applyBorder="1" applyAlignment="1">
      <alignment horizontal="right" vertical="center" wrapText="1"/>
    </xf>
    <xf numFmtId="10" fontId="7" fillId="3" borderId="1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tabSelected="1" workbookViewId="0">
      <selection activeCell="A3" sqref="A3:V3"/>
    </sheetView>
  </sheetViews>
  <sheetFormatPr baseColWidth="10" defaultRowHeight="15" x14ac:dyDescent="0.25"/>
  <cols>
    <col min="1" max="1" width="4.5703125" customWidth="1"/>
    <col min="2" max="3" width="5.42578125" customWidth="1"/>
    <col min="4" max="4" width="4.140625" customWidth="1"/>
    <col min="5" max="5" width="4.28515625" customWidth="1"/>
    <col min="6" max="6" width="7" customWidth="1"/>
    <col min="7" max="7" width="4.85546875" customWidth="1"/>
    <col min="8" max="8" width="4.7109375" customWidth="1"/>
    <col min="9" max="9" width="27.5703125" customWidth="1"/>
    <col min="10" max="10" width="18.85546875" customWidth="1"/>
    <col min="11" max="11" width="14.85546875" customWidth="1"/>
    <col min="12" max="12" width="15" customWidth="1"/>
    <col min="13" max="13" width="16.42578125" customWidth="1"/>
    <col min="14" max="14" width="16.5703125" customWidth="1"/>
    <col min="15" max="15" width="16.140625" customWidth="1"/>
    <col min="16" max="16" width="17.140625" customWidth="1"/>
    <col min="17" max="17" width="14.5703125" customWidth="1"/>
    <col min="18" max="18" width="14.85546875" customWidth="1"/>
    <col min="19" max="19" width="16.42578125" customWidth="1"/>
    <col min="20" max="22" width="6.85546875" customWidth="1"/>
  </cols>
  <sheetData>
    <row r="1" spans="1:23" x14ac:dyDescent="0.25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3" x14ac:dyDescent="0.25">
      <c r="A2" s="44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3" x14ac:dyDescent="0.25">
      <c r="A3" s="44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3" ht="15.75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46" t="s">
        <v>56</v>
      </c>
      <c r="T4" s="46"/>
      <c r="U4" s="46"/>
      <c r="V4" s="46"/>
    </row>
    <row r="5" spans="1:23" ht="24.95" customHeight="1" thickTop="1" thickBot="1" x14ac:dyDescent="0.3">
      <c r="A5" s="25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6" t="s">
        <v>12</v>
      </c>
      <c r="M5" s="26" t="s">
        <v>13</v>
      </c>
      <c r="N5" s="26" t="s">
        <v>14</v>
      </c>
      <c r="O5" s="26" t="s">
        <v>15</v>
      </c>
      <c r="P5" s="26" t="s">
        <v>16</v>
      </c>
      <c r="Q5" s="26" t="s">
        <v>17</v>
      </c>
      <c r="R5" s="26" t="s">
        <v>18</v>
      </c>
      <c r="S5" s="27" t="s">
        <v>49</v>
      </c>
      <c r="T5" s="27" t="s">
        <v>52</v>
      </c>
      <c r="U5" s="28" t="s">
        <v>53</v>
      </c>
      <c r="V5" s="29" t="s">
        <v>54</v>
      </c>
    </row>
    <row r="6" spans="1:23" ht="35.1" customHeight="1" thickTop="1" thickBot="1" x14ac:dyDescent="0.3">
      <c r="A6" s="30" t="s">
        <v>19</v>
      </c>
      <c r="B6" s="5"/>
      <c r="C6" s="5"/>
      <c r="D6" s="5"/>
      <c r="E6" s="5"/>
      <c r="F6" s="5"/>
      <c r="G6" s="5"/>
      <c r="H6" s="5"/>
      <c r="I6" s="6" t="s">
        <v>44</v>
      </c>
      <c r="J6" s="7">
        <f>+J7+J15</f>
        <v>13237633333</v>
      </c>
      <c r="K6" s="7">
        <f t="shared" ref="K6:R6" si="0">+K7+K15</f>
        <v>0</v>
      </c>
      <c r="L6" s="7">
        <f t="shared" si="0"/>
        <v>0</v>
      </c>
      <c r="M6" s="7">
        <f t="shared" si="0"/>
        <v>13237633333</v>
      </c>
      <c r="N6" s="7">
        <f t="shared" si="0"/>
        <v>11580393440.6</v>
      </c>
      <c r="O6" s="7">
        <f t="shared" si="0"/>
        <v>969239892.39999998</v>
      </c>
      <c r="P6" s="7">
        <f t="shared" si="0"/>
        <v>1761509893.75</v>
      </c>
      <c r="Q6" s="7">
        <f t="shared" si="0"/>
        <v>555915786.14999998</v>
      </c>
      <c r="R6" s="7">
        <f t="shared" si="0"/>
        <v>545316154.00999999</v>
      </c>
      <c r="S6" s="8">
        <f t="shared" ref="S6:S20" si="1">+M6-P6</f>
        <v>11476123439.25</v>
      </c>
      <c r="T6" s="9">
        <f t="shared" ref="T6:T20" si="2">+P6/M6</f>
        <v>0.1330683400452515</v>
      </c>
      <c r="U6" s="10">
        <f t="shared" ref="U6:U20" si="3">+Q6/M6</f>
        <v>4.1995103819967697E-2</v>
      </c>
      <c r="V6" s="31">
        <f t="shared" ref="V6:V20" si="4">+R6/M6</f>
        <v>4.1194384244696167E-2</v>
      </c>
      <c r="W6" s="3"/>
    </row>
    <row r="7" spans="1:23" ht="35.1" customHeight="1" thickTop="1" thickBot="1" x14ac:dyDescent="0.3">
      <c r="A7" s="32" t="s">
        <v>19</v>
      </c>
      <c r="B7" s="16">
        <v>1</v>
      </c>
      <c r="C7" s="16"/>
      <c r="D7" s="16"/>
      <c r="E7" s="16"/>
      <c r="F7" s="16"/>
      <c r="G7" s="16"/>
      <c r="H7" s="16"/>
      <c r="I7" s="17" t="s">
        <v>47</v>
      </c>
      <c r="J7" s="18">
        <f>SUM(J8:J14)</f>
        <v>11515483333</v>
      </c>
      <c r="K7" s="18">
        <f t="shared" ref="K7:R7" si="5">SUM(K8:K14)</f>
        <v>0</v>
      </c>
      <c r="L7" s="18">
        <f t="shared" si="5"/>
        <v>0</v>
      </c>
      <c r="M7" s="18">
        <f t="shared" si="5"/>
        <v>11515483333</v>
      </c>
      <c r="N7" s="18">
        <f t="shared" si="5"/>
        <v>10139286905</v>
      </c>
      <c r="O7" s="18">
        <f t="shared" si="5"/>
        <v>688196428</v>
      </c>
      <c r="P7" s="18">
        <f t="shared" si="5"/>
        <v>554188273.69000006</v>
      </c>
      <c r="Q7" s="18">
        <f t="shared" si="5"/>
        <v>471504701.69</v>
      </c>
      <c r="R7" s="18">
        <f t="shared" si="5"/>
        <v>460905069.55000001</v>
      </c>
      <c r="S7" s="13">
        <f t="shared" si="1"/>
        <v>10961295059.309999</v>
      </c>
      <c r="T7" s="14">
        <f t="shared" si="2"/>
        <v>4.8125489626810444E-2</v>
      </c>
      <c r="U7" s="15">
        <f t="shared" si="3"/>
        <v>4.0945281066822936E-2</v>
      </c>
      <c r="V7" s="33">
        <f t="shared" si="4"/>
        <v>4.0024813220751333E-2</v>
      </c>
      <c r="W7" s="3"/>
    </row>
    <row r="8" spans="1:23" ht="35.1" customHeight="1" thickTop="1" thickBot="1" x14ac:dyDescent="0.3">
      <c r="A8" s="30" t="s">
        <v>19</v>
      </c>
      <c r="B8" s="5" t="s">
        <v>20</v>
      </c>
      <c r="C8" s="5" t="s">
        <v>21</v>
      </c>
      <c r="D8" s="5" t="s">
        <v>20</v>
      </c>
      <c r="E8" s="5" t="s">
        <v>20</v>
      </c>
      <c r="F8" s="5" t="s">
        <v>22</v>
      </c>
      <c r="G8" s="5" t="s">
        <v>41</v>
      </c>
      <c r="H8" s="5" t="s">
        <v>36</v>
      </c>
      <c r="I8" s="6" t="s">
        <v>23</v>
      </c>
      <c r="J8" s="7">
        <v>5905600000</v>
      </c>
      <c r="K8" s="7">
        <v>0</v>
      </c>
      <c r="L8" s="7">
        <v>0</v>
      </c>
      <c r="M8" s="7">
        <v>5905600000</v>
      </c>
      <c r="N8" s="7">
        <v>5405600000</v>
      </c>
      <c r="O8" s="7">
        <v>500000000</v>
      </c>
      <c r="P8" s="7">
        <v>386800154</v>
      </c>
      <c r="Q8" s="7">
        <v>386800154</v>
      </c>
      <c r="R8" s="7">
        <v>386800154</v>
      </c>
      <c r="S8" s="8">
        <f t="shared" si="1"/>
        <v>5518799846</v>
      </c>
      <c r="T8" s="9">
        <f t="shared" si="2"/>
        <v>6.5497181319425626E-2</v>
      </c>
      <c r="U8" s="10">
        <f t="shared" si="3"/>
        <v>6.5497181319425626E-2</v>
      </c>
      <c r="V8" s="31">
        <f t="shared" si="4"/>
        <v>6.5497181319425626E-2</v>
      </c>
      <c r="W8" s="3"/>
    </row>
    <row r="9" spans="1:23" ht="35.1" customHeight="1" thickTop="1" thickBot="1" x14ac:dyDescent="0.3">
      <c r="A9" s="30" t="s">
        <v>19</v>
      </c>
      <c r="B9" s="5" t="s">
        <v>20</v>
      </c>
      <c r="C9" s="5" t="s">
        <v>21</v>
      </c>
      <c r="D9" s="5" t="s">
        <v>20</v>
      </c>
      <c r="E9" s="5" t="s">
        <v>24</v>
      </c>
      <c r="F9" s="5" t="s">
        <v>22</v>
      </c>
      <c r="G9" s="5" t="s">
        <v>41</v>
      </c>
      <c r="H9" s="5" t="s">
        <v>36</v>
      </c>
      <c r="I9" s="6" t="s">
        <v>25</v>
      </c>
      <c r="J9" s="7">
        <v>591300000</v>
      </c>
      <c r="K9" s="7">
        <v>0</v>
      </c>
      <c r="L9" s="7">
        <v>0</v>
      </c>
      <c r="M9" s="7">
        <v>591300000</v>
      </c>
      <c r="N9" s="7">
        <v>491300000</v>
      </c>
      <c r="O9" s="7">
        <v>100000000</v>
      </c>
      <c r="P9" s="7">
        <v>37011440.549999997</v>
      </c>
      <c r="Q9" s="7">
        <v>37011440.549999997</v>
      </c>
      <c r="R9" s="7">
        <v>37011440.549999997</v>
      </c>
      <c r="S9" s="8">
        <f t="shared" si="1"/>
        <v>554288559.45000005</v>
      </c>
      <c r="T9" s="9">
        <f t="shared" si="2"/>
        <v>6.2593337645865041E-2</v>
      </c>
      <c r="U9" s="10">
        <f t="shared" si="3"/>
        <v>6.2593337645865041E-2</v>
      </c>
      <c r="V9" s="31">
        <f t="shared" si="4"/>
        <v>6.2593337645865041E-2</v>
      </c>
      <c r="W9" s="3"/>
    </row>
    <row r="10" spans="1:23" ht="35.1" customHeight="1" thickTop="1" thickBot="1" x14ac:dyDescent="0.3">
      <c r="A10" s="30" t="s">
        <v>19</v>
      </c>
      <c r="B10" s="5" t="s">
        <v>20</v>
      </c>
      <c r="C10" s="5" t="s">
        <v>21</v>
      </c>
      <c r="D10" s="5" t="s">
        <v>20</v>
      </c>
      <c r="E10" s="5" t="s">
        <v>26</v>
      </c>
      <c r="F10" s="5" t="s">
        <v>22</v>
      </c>
      <c r="G10" s="5" t="s">
        <v>41</v>
      </c>
      <c r="H10" s="5" t="s">
        <v>36</v>
      </c>
      <c r="I10" s="6" t="s">
        <v>27</v>
      </c>
      <c r="J10" s="7">
        <v>1558200000</v>
      </c>
      <c r="K10" s="7">
        <v>0</v>
      </c>
      <c r="L10" s="7">
        <v>0</v>
      </c>
      <c r="M10" s="7">
        <v>1558200000</v>
      </c>
      <c r="N10" s="7">
        <v>1537000000</v>
      </c>
      <c r="O10" s="7">
        <v>21200000</v>
      </c>
      <c r="P10" s="7">
        <v>42919684.140000001</v>
      </c>
      <c r="Q10" s="7">
        <v>42919684.140000001</v>
      </c>
      <c r="R10" s="7">
        <v>37093475</v>
      </c>
      <c r="S10" s="8">
        <f t="shared" si="1"/>
        <v>1515280315.8599999</v>
      </c>
      <c r="T10" s="9">
        <f t="shared" si="2"/>
        <v>2.7544400038505969E-2</v>
      </c>
      <c r="U10" s="10">
        <f t="shared" si="3"/>
        <v>2.7544400038505969E-2</v>
      </c>
      <c r="V10" s="31">
        <f t="shared" si="4"/>
        <v>2.3805336285457578E-2</v>
      </c>
      <c r="W10" s="3"/>
    </row>
    <row r="11" spans="1:23" ht="35.1" customHeight="1" thickTop="1" thickBot="1" x14ac:dyDescent="0.3">
      <c r="A11" s="30" t="s">
        <v>19</v>
      </c>
      <c r="B11" s="5" t="s">
        <v>20</v>
      </c>
      <c r="C11" s="5" t="s">
        <v>21</v>
      </c>
      <c r="D11" s="5" t="s">
        <v>20</v>
      </c>
      <c r="E11" s="5" t="s">
        <v>37</v>
      </c>
      <c r="F11" s="5" t="s">
        <v>22</v>
      </c>
      <c r="G11" s="5" t="s">
        <v>41</v>
      </c>
      <c r="H11" s="5" t="s">
        <v>36</v>
      </c>
      <c r="I11" s="6" t="s">
        <v>42</v>
      </c>
      <c r="J11" s="7">
        <v>688000000</v>
      </c>
      <c r="K11" s="7">
        <v>0</v>
      </c>
      <c r="L11" s="7">
        <v>0</v>
      </c>
      <c r="M11" s="7">
        <v>688000000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8">
        <f t="shared" si="1"/>
        <v>688000000</v>
      </c>
      <c r="T11" s="9">
        <f t="shared" si="2"/>
        <v>0</v>
      </c>
      <c r="U11" s="10">
        <f t="shared" si="3"/>
        <v>0</v>
      </c>
      <c r="V11" s="31">
        <f t="shared" si="4"/>
        <v>0</v>
      </c>
      <c r="W11" s="3"/>
    </row>
    <row r="12" spans="1:23" ht="35.1" customHeight="1" thickTop="1" thickBot="1" x14ac:dyDescent="0.3">
      <c r="A12" s="30" t="s">
        <v>19</v>
      </c>
      <c r="B12" s="5" t="s">
        <v>20</v>
      </c>
      <c r="C12" s="5" t="s">
        <v>21</v>
      </c>
      <c r="D12" s="5" t="s">
        <v>20</v>
      </c>
      <c r="E12" s="5" t="s">
        <v>28</v>
      </c>
      <c r="F12" s="5" t="s">
        <v>22</v>
      </c>
      <c r="G12" s="5" t="s">
        <v>41</v>
      </c>
      <c r="H12" s="5" t="s">
        <v>36</v>
      </c>
      <c r="I12" s="6" t="s">
        <v>29</v>
      </c>
      <c r="J12" s="7">
        <v>100700000</v>
      </c>
      <c r="K12" s="7">
        <v>0</v>
      </c>
      <c r="L12" s="7">
        <v>0</v>
      </c>
      <c r="M12" s="7">
        <v>100700000</v>
      </c>
      <c r="N12" s="7">
        <v>90700000</v>
      </c>
      <c r="O12" s="7">
        <v>10000000</v>
      </c>
      <c r="P12" s="7">
        <v>4773423</v>
      </c>
      <c r="Q12" s="7">
        <v>4773423</v>
      </c>
      <c r="R12" s="7">
        <v>0</v>
      </c>
      <c r="S12" s="8">
        <f t="shared" si="1"/>
        <v>95926577</v>
      </c>
      <c r="T12" s="9">
        <f t="shared" si="2"/>
        <v>4.7402413108242301E-2</v>
      </c>
      <c r="U12" s="10">
        <f t="shared" si="3"/>
        <v>4.7402413108242301E-2</v>
      </c>
      <c r="V12" s="31">
        <f t="shared" si="4"/>
        <v>0</v>
      </c>
      <c r="W12" s="3"/>
    </row>
    <row r="13" spans="1:23" ht="35.1" customHeight="1" thickTop="1" thickBot="1" x14ac:dyDescent="0.3">
      <c r="A13" s="30" t="s">
        <v>19</v>
      </c>
      <c r="B13" s="5" t="s">
        <v>20</v>
      </c>
      <c r="C13" s="5" t="s">
        <v>21</v>
      </c>
      <c r="D13" s="5" t="s">
        <v>30</v>
      </c>
      <c r="E13" s="5"/>
      <c r="F13" s="5" t="s">
        <v>22</v>
      </c>
      <c r="G13" s="5" t="s">
        <v>41</v>
      </c>
      <c r="H13" s="5" t="s">
        <v>36</v>
      </c>
      <c r="I13" s="6" t="s">
        <v>31</v>
      </c>
      <c r="J13" s="7">
        <v>84550000</v>
      </c>
      <c r="K13" s="7">
        <v>0</v>
      </c>
      <c r="L13" s="7">
        <v>0</v>
      </c>
      <c r="M13" s="7">
        <v>84550000</v>
      </c>
      <c r="N13" s="7">
        <v>82683572</v>
      </c>
      <c r="O13" s="7">
        <v>1866428</v>
      </c>
      <c r="P13" s="7">
        <v>82683572</v>
      </c>
      <c r="Q13" s="7">
        <v>0</v>
      </c>
      <c r="R13" s="7">
        <v>0</v>
      </c>
      <c r="S13" s="8">
        <f t="shared" si="1"/>
        <v>1866428</v>
      </c>
      <c r="T13" s="9">
        <f t="shared" si="2"/>
        <v>0.97792515671200475</v>
      </c>
      <c r="U13" s="10">
        <f t="shared" si="3"/>
        <v>0</v>
      </c>
      <c r="V13" s="31">
        <f t="shared" si="4"/>
        <v>0</v>
      </c>
      <c r="W13" s="3"/>
    </row>
    <row r="14" spans="1:23" ht="35.1" customHeight="1" thickTop="1" thickBot="1" x14ac:dyDescent="0.3">
      <c r="A14" s="30" t="s">
        <v>19</v>
      </c>
      <c r="B14" s="5" t="s">
        <v>20</v>
      </c>
      <c r="C14" s="5" t="s">
        <v>21</v>
      </c>
      <c r="D14" s="5" t="s">
        <v>26</v>
      </c>
      <c r="E14" s="5"/>
      <c r="F14" s="5" t="s">
        <v>22</v>
      </c>
      <c r="G14" s="5" t="s">
        <v>41</v>
      </c>
      <c r="H14" s="5" t="s">
        <v>36</v>
      </c>
      <c r="I14" s="6" t="s">
        <v>32</v>
      </c>
      <c r="J14" s="7">
        <v>2587133333</v>
      </c>
      <c r="K14" s="7">
        <v>0</v>
      </c>
      <c r="L14" s="7">
        <v>0</v>
      </c>
      <c r="M14" s="7">
        <v>2587133333</v>
      </c>
      <c r="N14" s="7">
        <v>2532003333</v>
      </c>
      <c r="O14" s="7">
        <v>55130000</v>
      </c>
      <c r="P14" s="7">
        <v>0</v>
      </c>
      <c r="Q14" s="7">
        <v>0</v>
      </c>
      <c r="R14" s="7">
        <v>0</v>
      </c>
      <c r="S14" s="8">
        <f t="shared" si="1"/>
        <v>2587133333</v>
      </c>
      <c r="T14" s="9">
        <f t="shared" si="2"/>
        <v>0</v>
      </c>
      <c r="U14" s="10">
        <f t="shared" si="3"/>
        <v>0</v>
      </c>
      <c r="V14" s="31">
        <f t="shared" si="4"/>
        <v>0</v>
      </c>
      <c r="W14" s="3"/>
    </row>
    <row r="15" spans="1:23" ht="35.1" customHeight="1" thickTop="1" thickBot="1" x14ac:dyDescent="0.3">
      <c r="A15" s="32" t="s">
        <v>19</v>
      </c>
      <c r="B15" s="16">
        <v>2</v>
      </c>
      <c r="C15" s="16"/>
      <c r="D15" s="16"/>
      <c r="E15" s="16"/>
      <c r="F15" s="16"/>
      <c r="G15" s="16"/>
      <c r="H15" s="16"/>
      <c r="I15" s="17" t="s">
        <v>45</v>
      </c>
      <c r="J15" s="18">
        <f>+J16+J17</f>
        <v>1722150000</v>
      </c>
      <c r="K15" s="18">
        <f t="shared" ref="K15:R15" si="6">+K16+K17</f>
        <v>0</v>
      </c>
      <c r="L15" s="18">
        <f t="shared" si="6"/>
        <v>0</v>
      </c>
      <c r="M15" s="18">
        <f t="shared" si="6"/>
        <v>1722150000</v>
      </c>
      <c r="N15" s="18">
        <f t="shared" si="6"/>
        <v>1441106535.5999999</v>
      </c>
      <c r="O15" s="18">
        <f t="shared" si="6"/>
        <v>281043464.39999998</v>
      </c>
      <c r="P15" s="18">
        <f t="shared" si="6"/>
        <v>1207321620.0599999</v>
      </c>
      <c r="Q15" s="18">
        <f t="shared" si="6"/>
        <v>84411084.459999993</v>
      </c>
      <c r="R15" s="18">
        <f t="shared" si="6"/>
        <v>84411084.459999993</v>
      </c>
      <c r="S15" s="13">
        <f t="shared" si="1"/>
        <v>514828379.94000006</v>
      </c>
      <c r="T15" s="14">
        <f t="shared" si="2"/>
        <v>0.70105485588363381</v>
      </c>
      <c r="U15" s="15">
        <f t="shared" si="3"/>
        <v>4.9014943216328426E-2</v>
      </c>
      <c r="V15" s="33">
        <f t="shared" si="4"/>
        <v>4.9014943216328426E-2</v>
      </c>
      <c r="W15" s="3"/>
    </row>
    <row r="16" spans="1:23" ht="35.1" customHeight="1" thickTop="1" thickBot="1" x14ac:dyDescent="0.3">
      <c r="A16" s="30" t="s">
        <v>19</v>
      </c>
      <c r="B16" s="5" t="s">
        <v>30</v>
      </c>
      <c r="C16" s="5" t="s">
        <v>21</v>
      </c>
      <c r="D16" s="5" t="s">
        <v>33</v>
      </c>
      <c r="E16" s="5"/>
      <c r="F16" s="5" t="s">
        <v>22</v>
      </c>
      <c r="G16" s="5" t="s">
        <v>41</v>
      </c>
      <c r="H16" s="5" t="s">
        <v>36</v>
      </c>
      <c r="I16" s="6" t="s">
        <v>34</v>
      </c>
      <c r="J16" s="7">
        <v>3600000</v>
      </c>
      <c r="K16" s="7">
        <v>0</v>
      </c>
      <c r="L16" s="7">
        <v>0</v>
      </c>
      <c r="M16" s="7">
        <v>3600000</v>
      </c>
      <c r="N16" s="7">
        <v>696000</v>
      </c>
      <c r="O16" s="7">
        <v>2904000</v>
      </c>
      <c r="P16" s="7">
        <v>696000</v>
      </c>
      <c r="Q16" s="7">
        <v>696000</v>
      </c>
      <c r="R16" s="7">
        <v>696000</v>
      </c>
      <c r="S16" s="8">
        <f t="shared" si="1"/>
        <v>2904000</v>
      </c>
      <c r="T16" s="9">
        <f t="shared" si="2"/>
        <v>0.19333333333333333</v>
      </c>
      <c r="U16" s="10">
        <f t="shared" si="3"/>
        <v>0.19333333333333333</v>
      </c>
      <c r="V16" s="31">
        <f t="shared" si="4"/>
        <v>0.19333333333333333</v>
      </c>
      <c r="W16" s="3"/>
    </row>
    <row r="17" spans="1:23" ht="35.1" customHeight="1" thickTop="1" thickBot="1" x14ac:dyDescent="0.3">
      <c r="A17" s="30" t="s">
        <v>19</v>
      </c>
      <c r="B17" s="5" t="s">
        <v>30</v>
      </c>
      <c r="C17" s="5" t="s">
        <v>21</v>
      </c>
      <c r="D17" s="5" t="s">
        <v>24</v>
      </c>
      <c r="E17" s="5"/>
      <c r="F17" s="5" t="s">
        <v>22</v>
      </c>
      <c r="G17" s="5" t="s">
        <v>41</v>
      </c>
      <c r="H17" s="5" t="s">
        <v>36</v>
      </c>
      <c r="I17" s="6" t="s">
        <v>35</v>
      </c>
      <c r="J17" s="7">
        <v>1718550000</v>
      </c>
      <c r="K17" s="7">
        <v>0</v>
      </c>
      <c r="L17" s="7">
        <v>0</v>
      </c>
      <c r="M17" s="7">
        <v>1718550000</v>
      </c>
      <c r="N17" s="7">
        <v>1440410535.5999999</v>
      </c>
      <c r="O17" s="7">
        <v>278139464.39999998</v>
      </c>
      <c r="P17" s="7">
        <v>1206625620.0599999</v>
      </c>
      <c r="Q17" s="7">
        <v>83715084.459999993</v>
      </c>
      <c r="R17" s="7">
        <v>83715084.459999993</v>
      </c>
      <c r="S17" s="8">
        <f t="shared" si="1"/>
        <v>511924379.94000006</v>
      </c>
      <c r="T17" s="9">
        <f t="shared" si="2"/>
        <v>0.7021184254516889</v>
      </c>
      <c r="U17" s="10">
        <f t="shared" si="3"/>
        <v>4.8712626609641846E-2</v>
      </c>
      <c r="V17" s="31">
        <f t="shared" si="4"/>
        <v>4.8712626609641846E-2</v>
      </c>
      <c r="W17" s="3"/>
    </row>
    <row r="18" spans="1:23" ht="35.1" customHeight="1" thickTop="1" thickBot="1" x14ac:dyDescent="0.3">
      <c r="A18" s="32" t="s">
        <v>38</v>
      </c>
      <c r="B18" s="16"/>
      <c r="C18" s="16"/>
      <c r="D18" s="16"/>
      <c r="E18" s="16"/>
      <c r="F18" s="16"/>
      <c r="G18" s="16"/>
      <c r="H18" s="16"/>
      <c r="I18" s="17" t="s">
        <v>48</v>
      </c>
      <c r="J18" s="18">
        <f>+J19</f>
        <v>3979920000</v>
      </c>
      <c r="K18" s="18">
        <f t="shared" ref="K18:R18" si="7">+K19</f>
        <v>0</v>
      </c>
      <c r="L18" s="18">
        <f t="shared" si="7"/>
        <v>0</v>
      </c>
      <c r="M18" s="18">
        <f t="shared" si="7"/>
        <v>3979920000</v>
      </c>
      <c r="N18" s="18">
        <f t="shared" si="7"/>
        <v>2141663542.8800001</v>
      </c>
      <c r="O18" s="18">
        <f t="shared" si="7"/>
        <v>1838256457.1199999</v>
      </c>
      <c r="P18" s="18">
        <f t="shared" si="7"/>
        <v>1463675700.6900001</v>
      </c>
      <c r="Q18" s="18">
        <f t="shared" si="7"/>
        <v>0</v>
      </c>
      <c r="R18" s="18">
        <f t="shared" si="7"/>
        <v>0</v>
      </c>
      <c r="S18" s="13">
        <f t="shared" si="1"/>
        <v>2516244299.3099999</v>
      </c>
      <c r="T18" s="14">
        <f t="shared" si="2"/>
        <v>0.36776510600464335</v>
      </c>
      <c r="U18" s="15">
        <f t="shared" si="3"/>
        <v>0</v>
      </c>
      <c r="V18" s="33">
        <f t="shared" si="4"/>
        <v>0</v>
      </c>
      <c r="W18" s="3"/>
    </row>
    <row r="19" spans="1:23" ht="35.1" customHeight="1" thickTop="1" x14ac:dyDescent="0.25">
      <c r="A19" s="34" t="s">
        <v>38</v>
      </c>
      <c r="B19" s="19" t="s">
        <v>39</v>
      </c>
      <c r="C19" s="19" t="s">
        <v>40</v>
      </c>
      <c r="D19" s="19" t="s">
        <v>20</v>
      </c>
      <c r="E19" s="19"/>
      <c r="F19" s="19" t="s">
        <v>22</v>
      </c>
      <c r="G19" s="19" t="s">
        <v>41</v>
      </c>
      <c r="H19" s="19" t="s">
        <v>36</v>
      </c>
      <c r="I19" s="20" t="s">
        <v>43</v>
      </c>
      <c r="J19" s="21">
        <v>3979920000</v>
      </c>
      <c r="K19" s="21">
        <v>0</v>
      </c>
      <c r="L19" s="21">
        <v>0</v>
      </c>
      <c r="M19" s="21">
        <v>3979920000</v>
      </c>
      <c r="N19" s="21">
        <v>2141663542.8800001</v>
      </c>
      <c r="O19" s="21">
        <v>1838256457.1199999</v>
      </c>
      <c r="P19" s="21">
        <v>1463675700.6900001</v>
      </c>
      <c r="Q19" s="21">
        <v>0</v>
      </c>
      <c r="R19" s="21">
        <v>0</v>
      </c>
      <c r="S19" s="22">
        <f t="shared" si="1"/>
        <v>2516244299.3099999</v>
      </c>
      <c r="T19" s="23">
        <f t="shared" si="2"/>
        <v>0.36776510600464335</v>
      </c>
      <c r="U19" s="24">
        <f t="shared" si="3"/>
        <v>0</v>
      </c>
      <c r="V19" s="35">
        <f t="shared" si="4"/>
        <v>0</v>
      </c>
      <c r="W19" s="3"/>
    </row>
    <row r="20" spans="1:23" ht="35.1" customHeight="1" thickBot="1" x14ac:dyDescent="0.3">
      <c r="A20" s="36" t="s">
        <v>0</v>
      </c>
      <c r="B20" s="37" t="s">
        <v>0</v>
      </c>
      <c r="C20" s="37" t="s">
        <v>0</v>
      </c>
      <c r="D20" s="37" t="s">
        <v>0</v>
      </c>
      <c r="E20" s="37" t="s">
        <v>0</v>
      </c>
      <c r="F20" s="37" t="s">
        <v>0</v>
      </c>
      <c r="G20" s="37" t="s">
        <v>0</v>
      </c>
      <c r="H20" s="37" t="s">
        <v>0</v>
      </c>
      <c r="I20" s="38" t="s">
        <v>46</v>
      </c>
      <c r="J20" s="39">
        <f>+J6+J18</f>
        <v>17217553333</v>
      </c>
      <c r="K20" s="39">
        <f t="shared" ref="K20:R20" si="8">+K6+K18</f>
        <v>0</v>
      </c>
      <c r="L20" s="39">
        <f t="shared" si="8"/>
        <v>0</v>
      </c>
      <c r="M20" s="39">
        <f t="shared" si="8"/>
        <v>17217553333</v>
      </c>
      <c r="N20" s="39">
        <f t="shared" si="8"/>
        <v>13722056983.48</v>
      </c>
      <c r="O20" s="39">
        <f t="shared" si="8"/>
        <v>2807496349.52</v>
      </c>
      <c r="P20" s="39">
        <f t="shared" si="8"/>
        <v>3225185594.4400001</v>
      </c>
      <c r="Q20" s="39">
        <f t="shared" si="8"/>
        <v>555915786.14999998</v>
      </c>
      <c r="R20" s="39">
        <f t="shared" si="8"/>
        <v>545316154.00999999</v>
      </c>
      <c r="S20" s="40">
        <f t="shared" si="1"/>
        <v>13992367738.559999</v>
      </c>
      <c r="T20" s="41">
        <f t="shared" si="2"/>
        <v>0.18731962271657104</v>
      </c>
      <c r="U20" s="42">
        <f t="shared" si="3"/>
        <v>3.2287734232511696E-2</v>
      </c>
      <c r="V20" s="43">
        <f t="shared" si="4"/>
        <v>3.1672104825998741E-2</v>
      </c>
      <c r="W20" s="3"/>
    </row>
    <row r="21" spans="1:23" ht="0" hidden="1" customHeight="1" x14ac:dyDescent="0.25">
      <c r="A21" s="1"/>
      <c r="B21" s="1"/>
      <c r="C21" s="1"/>
      <c r="D21" s="1"/>
      <c r="E21" s="1"/>
      <c r="F21" s="1"/>
      <c r="G21" s="1"/>
      <c r="H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4"/>
      <c r="U21" s="3"/>
      <c r="V21" s="3"/>
      <c r="W21" s="3"/>
    </row>
    <row r="22" spans="1:23" ht="13.5" customHeight="1" thickTop="1" x14ac:dyDescent="0.25">
      <c r="A22" s="1"/>
      <c r="B22" s="1"/>
      <c r="C22" s="1"/>
      <c r="D22" s="1"/>
      <c r="E22" s="1"/>
      <c r="F22" s="1"/>
      <c r="G22" s="1"/>
      <c r="H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4"/>
      <c r="U22" s="3"/>
      <c r="V22" s="3"/>
      <c r="W22" s="3"/>
    </row>
    <row r="23" spans="1:23" x14ac:dyDescent="0.25">
      <c r="A23" s="1" t="s">
        <v>57</v>
      </c>
      <c r="F23" s="1"/>
      <c r="G23" s="1"/>
      <c r="H23" s="1"/>
      <c r="I23" s="1"/>
      <c r="J23" s="1"/>
      <c r="K23" s="1"/>
      <c r="L23" s="1"/>
      <c r="M23" s="1"/>
      <c r="O23" s="2"/>
      <c r="P23" s="2"/>
      <c r="Q23" s="2"/>
      <c r="R23" s="2"/>
      <c r="S23" s="2"/>
      <c r="T23" s="4"/>
      <c r="U23" s="3"/>
      <c r="V23" s="3"/>
      <c r="W23" s="3"/>
    </row>
    <row r="24" spans="1:23" x14ac:dyDescent="0.25">
      <c r="A24" s="1" t="s">
        <v>58</v>
      </c>
      <c r="F24" s="1"/>
      <c r="G24" s="1"/>
      <c r="H24" s="1"/>
      <c r="I24" s="1"/>
      <c r="J24" s="1"/>
      <c r="K24" s="1"/>
      <c r="L24" s="1"/>
      <c r="M24" s="1"/>
      <c r="O24" s="2"/>
      <c r="P24" s="2"/>
      <c r="Q24" s="2"/>
      <c r="R24" s="2"/>
      <c r="S24" s="2"/>
      <c r="T24" s="4"/>
      <c r="U24" s="3"/>
      <c r="V24" s="3"/>
      <c r="W24" s="3"/>
    </row>
    <row r="25" spans="1:23" x14ac:dyDescent="0.25">
      <c r="A25" s="1" t="s">
        <v>59</v>
      </c>
      <c r="F25" s="1"/>
      <c r="G25" s="1"/>
      <c r="H25" s="1"/>
      <c r="I25" s="1"/>
      <c r="J25" s="1"/>
      <c r="K25" s="1"/>
      <c r="L25" s="1"/>
      <c r="M25" s="1"/>
      <c r="O25" s="2"/>
      <c r="P25" s="2"/>
      <c r="Q25" s="2"/>
      <c r="R25" s="2"/>
      <c r="S25" s="2"/>
      <c r="T25" s="4"/>
      <c r="U25" s="3"/>
      <c r="V25" s="3"/>
      <c r="W25" s="3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4"/>
      <c r="U26" s="3"/>
      <c r="V26" s="3"/>
      <c r="W26" s="3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4"/>
      <c r="U27" s="3"/>
      <c r="V27" s="3"/>
      <c r="W27" s="3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T28" s="3"/>
      <c r="U28" s="3"/>
      <c r="V28" s="3"/>
      <c r="W28" s="3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T29" s="3"/>
      <c r="U29" s="3"/>
      <c r="V29" s="3"/>
      <c r="W29" s="3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T30" s="3"/>
      <c r="U30" s="3"/>
      <c r="V30" s="3"/>
      <c r="W30" s="3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T31" s="3"/>
      <c r="U31" s="3"/>
      <c r="V31" s="3"/>
      <c r="W31" s="3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T32" s="3"/>
      <c r="U32" s="3"/>
      <c r="V32" s="3"/>
      <c r="W32" s="3"/>
    </row>
    <row r="33" spans="1:23" x14ac:dyDescent="0.25">
      <c r="A33" s="1"/>
      <c r="B33" s="1"/>
      <c r="C33" s="1"/>
      <c r="D33" s="1"/>
      <c r="E33" s="1"/>
      <c r="F33" s="1"/>
      <c r="G33" s="1"/>
      <c r="H33" s="1"/>
      <c r="T33" s="3"/>
      <c r="U33" s="3"/>
      <c r="V33" s="3"/>
      <c r="W33" s="3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T34" s="3"/>
      <c r="U34" s="3"/>
      <c r="V34" s="3"/>
      <c r="W34" s="3"/>
    </row>
    <row r="35" spans="1:23" x14ac:dyDescent="0.25">
      <c r="A35" s="1"/>
      <c r="B35" s="1"/>
      <c r="C35" s="1"/>
      <c r="D35" s="1"/>
      <c r="E35" s="1"/>
      <c r="F35" s="1"/>
      <c r="G35" s="1"/>
      <c r="H35" s="1"/>
      <c r="T35" s="3"/>
      <c r="U35" s="3"/>
      <c r="V35" s="3"/>
      <c r="W35" s="3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T36" s="3"/>
      <c r="U36" s="3"/>
      <c r="V36" s="3"/>
      <c r="W36" s="3"/>
    </row>
    <row r="37" spans="1:23" x14ac:dyDescent="0.25">
      <c r="A37" s="1"/>
      <c r="B37" s="1"/>
      <c r="C37" s="1"/>
      <c r="D37" s="1"/>
      <c r="E37" s="1"/>
      <c r="F37" s="1"/>
      <c r="G37" s="1"/>
      <c r="H37" s="1"/>
      <c r="T37" s="3"/>
      <c r="U37" s="3"/>
      <c r="V37" s="3"/>
      <c r="W37" s="3"/>
    </row>
    <row r="38" spans="1:23" x14ac:dyDescent="0.25">
      <c r="A38" s="1"/>
      <c r="B38" s="1"/>
      <c r="C38" s="1"/>
      <c r="D38" s="1"/>
      <c r="E38" s="1"/>
      <c r="F38" s="1"/>
      <c r="G38" s="1"/>
      <c r="H38" s="1"/>
      <c r="T38" s="3"/>
      <c r="U38" s="3"/>
      <c r="V38" s="3"/>
      <c r="W38" s="3"/>
    </row>
    <row r="39" spans="1:23" x14ac:dyDescent="0.25">
      <c r="A39" s="1"/>
      <c r="B39" s="1"/>
      <c r="C39" s="1"/>
      <c r="D39" s="1"/>
      <c r="E39" s="1"/>
      <c r="F39" s="1"/>
      <c r="G39" s="1"/>
      <c r="H39" s="1"/>
      <c r="T39" s="3"/>
      <c r="U39" s="3"/>
      <c r="V39" s="3"/>
      <c r="W39" s="3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T40" s="3"/>
      <c r="U40" s="3"/>
      <c r="V40" s="3"/>
      <c r="W40" s="3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T41" s="3"/>
      <c r="U41" s="3"/>
      <c r="V41" s="3"/>
      <c r="W41" s="3"/>
    </row>
    <row r="42" spans="1:23" x14ac:dyDescent="0.25">
      <c r="A42" s="1"/>
      <c r="B42" s="1"/>
      <c r="C42" s="1"/>
      <c r="D42" s="1"/>
      <c r="E42" s="1"/>
      <c r="F42" s="1"/>
      <c r="G42" s="1"/>
      <c r="H42" s="1"/>
      <c r="T42" s="3"/>
      <c r="U42" s="3"/>
      <c r="V42" s="3"/>
      <c r="W42" s="3"/>
    </row>
    <row r="43" spans="1:23" x14ac:dyDescent="0.25">
      <c r="A43" s="1"/>
      <c r="B43" s="1"/>
      <c r="C43" s="1"/>
      <c r="D43" s="1"/>
      <c r="E43" s="1"/>
      <c r="F43" s="1"/>
      <c r="G43" s="1"/>
      <c r="H43" s="1"/>
      <c r="T43" s="3"/>
      <c r="U43" s="3"/>
      <c r="V43" s="3"/>
      <c r="W43" s="3"/>
    </row>
    <row r="44" spans="1:23" x14ac:dyDescent="0.25">
      <c r="A44" s="1"/>
      <c r="B44" s="1"/>
      <c r="C44" s="1"/>
      <c r="D44" s="1"/>
      <c r="E44" s="1"/>
      <c r="F44" s="1"/>
      <c r="G44" s="1"/>
      <c r="H44" s="1"/>
      <c r="T44" s="3"/>
      <c r="U44" s="3"/>
      <c r="V44" s="3"/>
      <c r="W44" s="3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T45" s="3"/>
      <c r="U45" s="3"/>
      <c r="V45" s="3"/>
      <c r="W45" s="3"/>
    </row>
    <row r="46" spans="1:23" x14ac:dyDescent="0.25">
      <c r="A46" s="1"/>
      <c r="B46" s="1"/>
      <c r="C46" s="1"/>
      <c r="D46" s="1"/>
      <c r="E46" s="1"/>
      <c r="F46" s="1"/>
      <c r="G46" s="1"/>
      <c r="H46" s="1"/>
      <c r="T46" s="3"/>
      <c r="U46" s="3"/>
      <c r="V46" s="3"/>
      <c r="W46" s="3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T47" s="3"/>
      <c r="U47" s="3"/>
      <c r="V47" s="3"/>
      <c r="W47" s="3"/>
    </row>
    <row r="48" spans="1:23" x14ac:dyDescent="0.25">
      <c r="A48" s="1"/>
      <c r="B48" s="1"/>
      <c r="C48" s="1"/>
      <c r="D48" s="1"/>
      <c r="E48" s="1"/>
      <c r="F48" s="1"/>
      <c r="G48" s="1"/>
      <c r="H48" s="1"/>
      <c r="T48" s="3"/>
      <c r="U48" s="3"/>
      <c r="V48" s="3"/>
      <c r="W48" s="3"/>
    </row>
    <row r="49" spans="1:23" x14ac:dyDescent="0.25">
      <c r="A49" s="1"/>
      <c r="B49" s="1"/>
      <c r="C49" s="1"/>
      <c r="D49" s="1"/>
      <c r="E49" s="1"/>
      <c r="F49" s="1"/>
      <c r="G49" s="1"/>
      <c r="H49" s="1"/>
      <c r="T49" s="3"/>
      <c r="U49" s="3"/>
      <c r="V49" s="3"/>
      <c r="W49" s="3"/>
    </row>
    <row r="50" spans="1:23" x14ac:dyDescent="0.25">
      <c r="A50" s="1"/>
      <c r="B50" s="1"/>
      <c r="C50" s="1"/>
      <c r="D50" s="1"/>
      <c r="E50" s="1"/>
      <c r="F50" s="1"/>
      <c r="G50" s="1"/>
      <c r="H50" s="1"/>
      <c r="T50" s="3"/>
      <c r="U50" s="3"/>
      <c r="V50" s="3"/>
      <c r="W50" s="3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T51" s="3"/>
      <c r="U51" s="3"/>
      <c r="V51" s="3"/>
      <c r="W51" s="3"/>
    </row>
    <row r="52" spans="1:23" x14ac:dyDescent="0.25">
      <c r="A52" s="1"/>
      <c r="B52" s="1"/>
      <c r="C52" s="1"/>
      <c r="D52" s="1"/>
      <c r="E52" s="1"/>
      <c r="F52" s="1"/>
      <c r="G52" s="1"/>
      <c r="H52" s="1"/>
      <c r="T52" s="3"/>
      <c r="U52" s="3"/>
      <c r="V52" s="3"/>
      <c r="W52" s="3"/>
    </row>
    <row r="53" spans="1:23" x14ac:dyDescent="0.25">
      <c r="A53" s="1"/>
      <c r="B53" s="1"/>
      <c r="C53" s="1"/>
      <c r="D53" s="1"/>
      <c r="E53" s="1"/>
      <c r="F53" s="1"/>
      <c r="G53" s="1"/>
      <c r="H53" s="1"/>
      <c r="T53" s="3"/>
      <c r="U53" s="3"/>
      <c r="V53" s="3"/>
      <c r="W53" s="3"/>
    </row>
    <row r="54" spans="1:23" x14ac:dyDescent="0.25">
      <c r="A54" s="1"/>
      <c r="B54" s="1"/>
      <c r="C54" s="1"/>
      <c r="D54" s="1"/>
      <c r="E54" s="1"/>
      <c r="F54" s="1"/>
      <c r="G54" s="1"/>
      <c r="H54" s="1"/>
      <c r="T54" s="3"/>
      <c r="U54" s="3"/>
      <c r="V54" s="3"/>
      <c r="W54" s="3"/>
    </row>
    <row r="55" spans="1:23" x14ac:dyDescent="0.25">
      <c r="A55" s="1"/>
      <c r="B55" s="1"/>
      <c r="C55" s="1"/>
      <c r="D55" s="1"/>
      <c r="E55" s="1"/>
      <c r="F55" s="1"/>
      <c r="G55" s="1"/>
      <c r="H55" s="1"/>
      <c r="T55" s="3"/>
      <c r="U55" s="3"/>
      <c r="V55" s="3"/>
      <c r="W55" s="3"/>
    </row>
    <row r="56" spans="1:23" x14ac:dyDescent="0.25">
      <c r="A56" s="1"/>
      <c r="B56" s="1"/>
      <c r="C56" s="1"/>
      <c r="D56" s="1"/>
      <c r="E56" s="1"/>
      <c r="F56" s="1"/>
      <c r="G56" s="1"/>
      <c r="H56" s="1"/>
      <c r="T56" s="3"/>
      <c r="U56" s="3"/>
      <c r="V56" s="3"/>
      <c r="W56" s="3"/>
    </row>
    <row r="57" spans="1:23" x14ac:dyDescent="0.25">
      <c r="A57" s="1"/>
      <c r="B57" s="1"/>
      <c r="C57" s="1"/>
      <c r="D57" s="1"/>
      <c r="E57" s="1"/>
      <c r="F57" s="1"/>
      <c r="G57" s="1"/>
      <c r="H57" s="1"/>
      <c r="T57" s="3"/>
      <c r="U57" s="3"/>
      <c r="V57" s="3"/>
      <c r="W57" s="3"/>
    </row>
    <row r="58" spans="1:23" x14ac:dyDescent="0.25">
      <c r="A58" s="1"/>
      <c r="B58" s="1"/>
      <c r="C58" s="1"/>
      <c r="D58" s="1"/>
      <c r="E58" s="1"/>
      <c r="F58" s="1"/>
      <c r="G58" s="1"/>
      <c r="H58" s="1"/>
      <c r="T58" s="3"/>
      <c r="U58" s="3"/>
      <c r="V58" s="3"/>
      <c r="W58" s="3"/>
    </row>
    <row r="59" spans="1:23" x14ac:dyDescent="0.25">
      <c r="A59" s="1"/>
      <c r="B59" s="1"/>
      <c r="C59" s="1"/>
      <c r="D59" s="1"/>
      <c r="E59" s="1"/>
      <c r="F59" s="1"/>
      <c r="G59" s="1"/>
      <c r="H59" s="1"/>
      <c r="T59" s="3"/>
      <c r="U59" s="3"/>
      <c r="V59" s="3"/>
      <c r="W59" s="3"/>
    </row>
    <row r="60" spans="1:23" x14ac:dyDescent="0.25">
      <c r="A60" s="1"/>
      <c r="B60" s="1"/>
      <c r="C60" s="1"/>
      <c r="D60" s="1"/>
      <c r="E60" s="1"/>
      <c r="F60" s="1"/>
      <c r="G60" s="1"/>
      <c r="H60" s="1"/>
      <c r="T60" s="3"/>
      <c r="U60" s="3"/>
      <c r="V60" s="3"/>
      <c r="W60" s="3"/>
    </row>
    <row r="61" spans="1:23" x14ac:dyDescent="0.25">
      <c r="A61" s="1"/>
      <c r="B61" s="1"/>
      <c r="C61" s="1"/>
      <c r="D61" s="1"/>
      <c r="E61" s="1"/>
      <c r="F61" s="1"/>
      <c r="G61" s="1"/>
      <c r="H61" s="1"/>
      <c r="T61" s="3"/>
      <c r="U61" s="3"/>
      <c r="V61" s="3"/>
      <c r="W61" s="3"/>
    </row>
    <row r="62" spans="1:23" x14ac:dyDescent="0.25">
      <c r="A62" s="1"/>
      <c r="B62" s="1"/>
      <c r="C62" s="1"/>
      <c r="D62" s="1"/>
      <c r="E62" s="1"/>
      <c r="F62" s="1"/>
      <c r="G62" s="1"/>
      <c r="H62" s="1"/>
      <c r="T62" s="3"/>
      <c r="U62" s="3"/>
      <c r="V62" s="3"/>
      <c r="W62" s="3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T63" s="3"/>
      <c r="U63" s="3"/>
      <c r="V63" s="3"/>
      <c r="W63" s="3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T64" s="3"/>
      <c r="U64" s="3"/>
      <c r="V64" s="3"/>
      <c r="W64" s="3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T65" s="3"/>
      <c r="U65" s="3"/>
      <c r="V65" s="3"/>
      <c r="W65" s="3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T66" s="3"/>
      <c r="U66" s="3"/>
      <c r="V66" s="3"/>
      <c r="W66" s="3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T67" s="3"/>
      <c r="U67" s="3"/>
      <c r="V67" s="3"/>
      <c r="W67" s="3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T68" s="3"/>
      <c r="U68" s="3"/>
      <c r="V68" s="3"/>
      <c r="W68" s="3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T69" s="3"/>
      <c r="U69" s="3"/>
      <c r="V69" s="3"/>
      <c r="W69" s="3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T70" s="3"/>
      <c r="U70" s="3"/>
      <c r="V70" s="3"/>
      <c r="W70" s="3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T71" s="3"/>
      <c r="U71" s="3"/>
      <c r="V71" s="3"/>
      <c r="W71" s="3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T72" s="3"/>
      <c r="U72" s="3"/>
      <c r="V72" s="3"/>
      <c r="W72" s="3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T73" s="3"/>
      <c r="U73" s="3"/>
      <c r="V73" s="3"/>
      <c r="W73" s="3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T74" s="3"/>
      <c r="U74" s="3"/>
      <c r="V74" s="3"/>
      <c r="W74" s="3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T75" s="3"/>
      <c r="U75" s="3"/>
      <c r="V75" s="3"/>
      <c r="W75" s="3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T76" s="3"/>
      <c r="U76" s="3"/>
      <c r="V76" s="3"/>
      <c r="W76" s="3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T77" s="3"/>
      <c r="U77" s="3"/>
      <c r="V77" s="3"/>
      <c r="W77" s="3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T78" s="3"/>
      <c r="U78" s="3"/>
      <c r="V78" s="3"/>
      <c r="W78" s="3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T79" s="3"/>
      <c r="U79" s="3"/>
      <c r="V79" s="3"/>
      <c r="W79" s="3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T80" s="3"/>
      <c r="U80" s="3"/>
      <c r="V80" s="3"/>
      <c r="W80" s="3"/>
    </row>
    <row r="81" spans="20:23" x14ac:dyDescent="0.25">
      <c r="T81" s="3"/>
      <c r="U81" s="3"/>
      <c r="V81" s="3"/>
      <c r="W81" s="3"/>
    </row>
    <row r="82" spans="20:23" x14ac:dyDescent="0.25">
      <c r="T82" s="3"/>
      <c r="U82" s="3"/>
      <c r="V82" s="3"/>
      <c r="W82" s="3"/>
    </row>
    <row r="83" spans="20:23" x14ac:dyDescent="0.25">
      <c r="T83" s="3"/>
      <c r="U83" s="3"/>
      <c r="V83" s="3"/>
      <c r="W83" s="3"/>
    </row>
  </sheetData>
  <mergeCells count="4">
    <mergeCell ref="A1:V1"/>
    <mergeCell ref="A2:V2"/>
    <mergeCell ref="A3:V3"/>
    <mergeCell ref="S4:V4"/>
  </mergeCells>
  <printOptions horizontalCentered="1"/>
  <pageMargins left="0.78740157480314965" right="0" top="0.78740157480314965" bottom="0.78740157480314965" header="0.78740157480314965" footer="0.78740157480314965"/>
  <pageSetup paperSize="5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2017</vt:lpstr>
      <vt:lpstr>'ENERO 2017'!Títulos_a_imprimir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2017-02-03T18:55:13Z</cp:lastPrinted>
  <dcterms:created xsi:type="dcterms:W3CDTF">2017-02-01T14:05:38Z</dcterms:created>
  <dcterms:modified xsi:type="dcterms:W3CDTF">2017-02-03T18:56:12Z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