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5\AÑO 2016\WEB\DICIEMBRE\PDF\"/>
    </mc:Choice>
  </mc:AlternateContent>
  <bookViews>
    <workbookView xWindow="240" yWindow="120" windowWidth="18060" windowHeight="7050"/>
  </bookViews>
  <sheets>
    <sheet name="CTAS POR PAGAR 2015 DCE" sheetId="1" r:id="rId1"/>
  </sheets>
  <calcPr calcId="152511"/>
</workbook>
</file>

<file path=xl/calcChain.xml><?xml version="1.0" encoding="utf-8"?>
<calcChain xmlns="http://schemas.openxmlformats.org/spreadsheetml/2006/main">
  <c r="L14" i="1" l="1"/>
  <c r="L12" i="1"/>
  <c r="L10" i="1"/>
  <c r="L9" i="1"/>
  <c r="M14" i="1"/>
  <c r="M12" i="1"/>
  <c r="M10" i="1"/>
  <c r="M9" i="1"/>
  <c r="K11" i="1"/>
  <c r="J7" i="1"/>
  <c r="J15" i="1" s="1"/>
  <c r="J11" i="1"/>
  <c r="L11" i="1" s="1"/>
  <c r="K13" i="1"/>
  <c r="J13" i="1"/>
  <c r="L13" i="1" s="1"/>
  <c r="K8" i="1"/>
  <c r="L8" i="1" s="1"/>
  <c r="J8" i="1"/>
  <c r="L15" i="1" l="1"/>
  <c r="M15" i="1"/>
  <c r="M8" i="1"/>
  <c r="M13" i="1"/>
  <c r="K7" i="1"/>
  <c r="M11" i="1"/>
  <c r="L7" i="1" l="1"/>
  <c r="M7" i="1"/>
</calcChain>
</file>

<file path=xl/sharedStrings.xml><?xml version="1.0" encoding="utf-8"?>
<sst xmlns="http://schemas.openxmlformats.org/spreadsheetml/2006/main" count="81" uniqueCount="42">
  <si>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</si>
  <si>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</si>
  <si>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</si>
  <si>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</si>
  <si>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</si>
  <si>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</si>
  <si>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</si>
  <si>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</si>
  <si>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</si>
  <si>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</si>
  <si>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OBLIGACION</t>
  </si>
  <si>
    <t>PAGOS</t>
  </si>
  <si>
    <t>A</t>
  </si>
  <si>
    <t>1</t>
  </si>
  <si>
    <t>0</t>
  </si>
  <si>
    <t>9</t>
  </si>
  <si>
    <t>Nación</t>
  </si>
  <si>
    <t>16</t>
  </si>
  <si>
    <t>SSF</t>
  </si>
  <si>
    <t>HORAS EXTRAS, DIAS FESTIVOS E INDEMNIZACION POR VACACIONES</t>
  </si>
  <si>
    <t>2</t>
  </si>
  <si>
    <t>SERVICIOS PERSONALES INDIRECTOS</t>
  </si>
  <si>
    <t>4</t>
  </si>
  <si>
    <t>ADQUISICION DE BIENES Y SERVICIOS</t>
  </si>
  <si>
    <t>C</t>
  </si>
  <si>
    <t>310</t>
  </si>
  <si>
    <t>205</t>
  </si>
  <si>
    <t>IMPLANTACION DEL PROGRAMA DE APOYO INTEGRAL PARA LOS USUARIOS DE COMERCIO EXTERIOR</t>
  </si>
  <si>
    <t>MINISTERIO DE COMERCIO INDUSTRIA Y TURISMO</t>
  </si>
  <si>
    <t>EJECUCIÓN PRESUPUESTAL DE CUENTAS POR PAGAR 2015 CON CORTE AL 31 DE DICIEMBRE DE 2016</t>
  </si>
  <si>
    <t xml:space="preserve">UNIDAD 3501-02 DIRECCIÓN GENERAL DE COMERCIO EXTERIOR </t>
  </si>
  <si>
    <t>OBLIGACION SIN PAGAR</t>
  </si>
  <si>
    <t>PAGO/ COMP (%)</t>
  </si>
  <si>
    <t xml:space="preserve">GASTOS PERSONALES </t>
  </si>
  <si>
    <t>GASTOS DE FUNCIONAMIENTO</t>
  </si>
  <si>
    <t>GASTOS GENERALES</t>
  </si>
  <si>
    <t xml:space="preserve">GASTOS DE INVERSION </t>
  </si>
  <si>
    <t>GEN: EN 23 DE 2017</t>
  </si>
  <si>
    <t>TOTAL EJECUCIÓN PRESUPUESTAL DE CUENTAS POR PAGAR 2015 CON CORTE AL 31 DE DICIEMBRE DE 2016</t>
  </si>
  <si>
    <t>Fuente :Sistema Integrado de Información Financiera SIIF Nación</t>
  </si>
  <si>
    <t>Nota1:Ley No.1769 del 24 de Noviembre de 2015 " Por la cual se decreta el presupuesto de rentas y recursos de capital y ley de apropiaciones para la Vigencia Fiscal del 1° de Enero al 31 de Diciembre de 2016"</t>
  </si>
  <si>
    <t>Nota2: Decreto No. 2550 del 30 de Diciembre de 2015 " Por el cual se liquida el Presupuesto General de La Nación para la vigencia fiscal de 2016,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</si>
</sst>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/>
    <xf numFmtId="165" fontId="6" fillId="0" borderId="1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vertical="center" wrapText="1"/>
    </xf>
    <xf numFmtId="10" fontId="9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vertical="center" wrapText="1"/>
    </xf>
    <xf numFmtId="10" fontId="11" fillId="2" borderId="1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Fill="1" applyBorder="1" applyAlignment="1">
      <alignment vertical="center" wrapText="1" readingOrder="1"/>
    </xf>
    <xf numFmtId="165" fontId="9" fillId="0" borderId="2" xfId="0" applyNumberFormat="1" applyFont="1" applyFill="1" applyBorder="1" applyAlignment="1">
      <alignment vertical="center" wrapText="1"/>
    </xf>
    <xf numFmtId="10" fontId="9" fillId="0" borderId="2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center" vertical="center" wrapText="1" readingOrder="1"/>
    </xf>
    <xf numFmtId="164" fontId="6" fillId="2" borderId="0" xfId="0" applyNumberFormat="1" applyFont="1" applyFill="1" applyBorder="1" applyAlignment="1">
      <alignment vertical="center" wrapText="1" readingOrder="1"/>
    </xf>
    <xf numFmtId="165" fontId="11" fillId="2" borderId="0" xfId="0" applyNumberFormat="1" applyFont="1" applyFill="1" applyBorder="1" applyAlignment="1">
      <alignment vertical="center" wrapText="1"/>
    </xf>
    <xf numFmtId="10" fontId="11" fillId="2" borderId="0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8" fillId="2" borderId="0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abSelected="1" workbookViewId="0">
      <selection activeCell="L5" sqref="L5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4.5703125" customWidth="1"/>
    <col min="8" max="8" width="5.140625" customWidth="1"/>
    <col min="9" max="9" width="33.28515625" customWidth="1"/>
    <col min="10" max="10" width="18.85546875" customWidth="1"/>
    <col min="11" max="11" width="20.7109375" customWidth="1"/>
    <col min="12" max="12" width="12.7109375" customWidth="1"/>
    <col min="13" max="13" width="8.140625" customWidth="1"/>
  </cols>
  <sheetData>
    <row r="1" spans="1:13" x14ac:dyDescent="0.25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5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5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7"/>
      <c r="M4" s="18"/>
    </row>
    <row r="5" spans="1:13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1" t="s">
        <v>37</v>
      </c>
      <c r="M5" s="11"/>
    </row>
    <row r="6" spans="1:13" ht="31.5" customHeight="1" thickTop="1" thickBot="1" x14ac:dyDescent="0.3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3" t="s">
        <v>31</v>
      </c>
      <c r="M6" s="13" t="s">
        <v>32</v>
      </c>
    </row>
    <row r="7" spans="1:13" ht="27.75" customHeight="1" thickTop="1" thickBot="1" x14ac:dyDescent="0.3">
      <c r="A7" s="5" t="s">
        <v>12</v>
      </c>
      <c r="B7" s="6"/>
      <c r="C7" s="6"/>
      <c r="D7" s="6"/>
      <c r="E7" s="6"/>
      <c r="F7" s="6"/>
      <c r="G7" s="6"/>
      <c r="H7" s="6"/>
      <c r="I7" s="29" t="s">
        <v>34</v>
      </c>
      <c r="J7" s="4">
        <f>+J8+J11</f>
        <v>189086164.5</v>
      </c>
      <c r="K7" s="4">
        <f>+K8+K11</f>
        <v>189086164.5</v>
      </c>
      <c r="L7" s="7">
        <f>+J7-K7</f>
        <v>0</v>
      </c>
      <c r="M7" s="8">
        <f>+K7/J7</f>
        <v>1</v>
      </c>
    </row>
    <row r="8" spans="1:13" ht="24.75" customHeight="1" thickTop="1" thickBot="1" x14ac:dyDescent="0.3">
      <c r="A8" s="10" t="s">
        <v>12</v>
      </c>
      <c r="B8" s="10">
        <v>1</v>
      </c>
      <c r="C8" s="10"/>
      <c r="D8" s="10"/>
      <c r="E8" s="10"/>
      <c r="F8" s="10"/>
      <c r="G8" s="10"/>
      <c r="H8" s="10"/>
      <c r="I8" s="30" t="s">
        <v>33</v>
      </c>
      <c r="J8" s="14">
        <f>SUM(J9:J10)</f>
        <v>6858823</v>
      </c>
      <c r="K8" s="14">
        <f>SUM(K9:K10)</f>
        <v>6858823</v>
      </c>
      <c r="L8" s="19">
        <f t="shared" ref="L8:L15" si="0">+J8-K8</f>
        <v>0</v>
      </c>
      <c r="M8" s="20">
        <f t="shared" ref="M8:M15" si="1">+K8/J8</f>
        <v>1</v>
      </c>
    </row>
    <row r="9" spans="1:13" ht="41.25" customHeight="1" thickTop="1" thickBot="1" x14ac:dyDescent="0.3">
      <c r="A9" s="5" t="s">
        <v>12</v>
      </c>
      <c r="B9" s="5" t="s">
        <v>13</v>
      </c>
      <c r="C9" s="5" t="s">
        <v>14</v>
      </c>
      <c r="D9" s="5" t="s">
        <v>13</v>
      </c>
      <c r="E9" s="5" t="s">
        <v>15</v>
      </c>
      <c r="F9" s="5" t="s">
        <v>16</v>
      </c>
      <c r="G9" s="5" t="s">
        <v>17</v>
      </c>
      <c r="H9" s="5" t="s">
        <v>18</v>
      </c>
      <c r="I9" s="31" t="s">
        <v>19</v>
      </c>
      <c r="J9" s="9">
        <v>977531</v>
      </c>
      <c r="K9" s="9">
        <v>977531</v>
      </c>
      <c r="L9" s="7">
        <f t="shared" si="0"/>
        <v>0</v>
      </c>
      <c r="M9" s="8">
        <f t="shared" si="1"/>
        <v>1</v>
      </c>
    </row>
    <row r="10" spans="1:13" ht="38.25" customHeight="1" thickTop="1" thickBot="1" x14ac:dyDescent="0.3">
      <c r="A10" s="5" t="s">
        <v>12</v>
      </c>
      <c r="B10" s="5" t="s">
        <v>13</v>
      </c>
      <c r="C10" s="5" t="s">
        <v>14</v>
      </c>
      <c r="D10" s="5" t="s">
        <v>20</v>
      </c>
      <c r="E10" s="5"/>
      <c r="F10" s="5" t="s">
        <v>16</v>
      </c>
      <c r="G10" s="5" t="s">
        <v>17</v>
      </c>
      <c r="H10" s="5" t="s">
        <v>18</v>
      </c>
      <c r="I10" s="31" t="s">
        <v>21</v>
      </c>
      <c r="J10" s="9">
        <v>5881292</v>
      </c>
      <c r="K10" s="9">
        <v>5881292</v>
      </c>
      <c r="L10" s="7">
        <f t="shared" si="0"/>
        <v>0</v>
      </c>
      <c r="M10" s="8">
        <f t="shared" si="1"/>
        <v>1</v>
      </c>
    </row>
    <row r="11" spans="1:13" ht="29.25" customHeight="1" thickTop="1" thickBot="1" x14ac:dyDescent="0.3">
      <c r="A11" s="10" t="s">
        <v>12</v>
      </c>
      <c r="B11" s="10">
        <v>2</v>
      </c>
      <c r="C11" s="10"/>
      <c r="D11" s="10"/>
      <c r="E11" s="10"/>
      <c r="F11" s="10"/>
      <c r="G11" s="10"/>
      <c r="H11" s="10"/>
      <c r="I11" s="30" t="s">
        <v>35</v>
      </c>
      <c r="J11" s="14">
        <f>+J12</f>
        <v>182227341.5</v>
      </c>
      <c r="K11" s="14">
        <f>+K12</f>
        <v>182227341.5</v>
      </c>
      <c r="L11" s="19">
        <f t="shared" si="0"/>
        <v>0</v>
      </c>
      <c r="M11" s="20">
        <f t="shared" si="1"/>
        <v>1</v>
      </c>
    </row>
    <row r="12" spans="1:13" ht="42.75" customHeight="1" thickTop="1" thickBot="1" x14ac:dyDescent="0.3">
      <c r="A12" s="5" t="s">
        <v>12</v>
      </c>
      <c r="B12" s="5" t="s">
        <v>20</v>
      </c>
      <c r="C12" s="5" t="s">
        <v>14</v>
      </c>
      <c r="D12" s="5" t="s">
        <v>22</v>
      </c>
      <c r="E12" s="5"/>
      <c r="F12" s="5" t="s">
        <v>16</v>
      </c>
      <c r="G12" s="5" t="s">
        <v>17</v>
      </c>
      <c r="H12" s="5" t="s">
        <v>18</v>
      </c>
      <c r="I12" s="31" t="s">
        <v>23</v>
      </c>
      <c r="J12" s="9">
        <v>182227341.5</v>
      </c>
      <c r="K12" s="9">
        <v>182227341.5</v>
      </c>
      <c r="L12" s="7">
        <f t="shared" si="0"/>
        <v>0</v>
      </c>
      <c r="M12" s="8">
        <f t="shared" si="1"/>
        <v>1</v>
      </c>
    </row>
    <row r="13" spans="1:13" ht="29.25" customHeight="1" thickTop="1" thickBot="1" x14ac:dyDescent="0.3">
      <c r="A13" s="10" t="s">
        <v>24</v>
      </c>
      <c r="B13" s="10"/>
      <c r="C13" s="10"/>
      <c r="D13" s="10"/>
      <c r="E13" s="10"/>
      <c r="F13" s="10"/>
      <c r="G13" s="10"/>
      <c r="H13" s="10"/>
      <c r="I13" s="30" t="s">
        <v>36</v>
      </c>
      <c r="J13" s="14">
        <f>+J14</f>
        <v>966180087.76999998</v>
      </c>
      <c r="K13" s="14">
        <f>+K14</f>
        <v>966180087.76999998</v>
      </c>
      <c r="L13" s="19">
        <f t="shared" si="0"/>
        <v>0</v>
      </c>
      <c r="M13" s="20">
        <f t="shared" si="1"/>
        <v>1</v>
      </c>
    </row>
    <row r="14" spans="1:13" ht="42" customHeight="1" thickTop="1" x14ac:dyDescent="0.25">
      <c r="A14" s="21" t="s">
        <v>24</v>
      </c>
      <c r="B14" s="21" t="s">
        <v>25</v>
      </c>
      <c r="C14" s="21" t="s">
        <v>26</v>
      </c>
      <c r="D14" s="21" t="s">
        <v>22</v>
      </c>
      <c r="E14" s="21"/>
      <c r="F14" s="21" t="s">
        <v>16</v>
      </c>
      <c r="G14" s="21" t="s">
        <v>17</v>
      </c>
      <c r="H14" s="21" t="s">
        <v>18</v>
      </c>
      <c r="I14" s="32" t="s">
        <v>27</v>
      </c>
      <c r="J14" s="22">
        <v>966180087.76999998</v>
      </c>
      <c r="K14" s="22">
        <v>966180087.76999998</v>
      </c>
      <c r="L14" s="23">
        <f t="shared" si="0"/>
        <v>0</v>
      </c>
      <c r="M14" s="24">
        <f t="shared" si="1"/>
        <v>1</v>
      </c>
    </row>
    <row r="15" spans="1:13" ht="59.25" customHeight="1" x14ac:dyDescent="0.25">
      <c r="A15" s="25" t="s">
        <v>0</v>
      </c>
      <c r="B15" s="25" t="s">
        <v>0</v>
      </c>
      <c r="C15" s="25" t="s">
        <v>0</v>
      </c>
      <c r="D15" s="25" t="s">
        <v>0</v>
      </c>
      <c r="E15" s="25" t="s">
        <v>0</v>
      </c>
      <c r="F15" s="25" t="s">
        <v>0</v>
      </c>
      <c r="G15" s="25" t="s">
        <v>0</v>
      </c>
      <c r="H15" s="25" t="s">
        <v>0</v>
      </c>
      <c r="I15" s="33" t="s">
        <v>38</v>
      </c>
      <c r="J15" s="26">
        <f>+J7+J13</f>
        <v>1155266252.27</v>
      </c>
      <c r="K15" s="26">
        <v>1155266252.27</v>
      </c>
      <c r="L15" s="27">
        <f t="shared" si="0"/>
        <v>0</v>
      </c>
      <c r="M15" s="28">
        <f t="shared" si="1"/>
        <v>1</v>
      </c>
    </row>
    <row r="16" spans="1:13" ht="13.5" customHeight="1" x14ac:dyDescent="0.25">
      <c r="M16" s="3"/>
    </row>
    <row r="17" spans="1:18" x14ac:dyDescent="0.25">
      <c r="A17" s="11" t="s">
        <v>39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5">
      <c r="A18" s="11" t="s">
        <v>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25">
      <c r="A19" s="11" t="s">
        <v>41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</sheetData>
  <mergeCells count="4">
    <mergeCell ref="A1:M1"/>
    <mergeCell ref="A2:M2"/>
    <mergeCell ref="A3:M3"/>
    <mergeCell ref="L4:M4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2015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2017-01-24T13:47:44Z</cp:lastPrinted>
  <dcterms:created xsi:type="dcterms:W3CDTF">2017-01-24T13:18:55Z</dcterms:created>
  <dcterms:modified xsi:type="dcterms:W3CDTF">2017-01-25T16:33:33Z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