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5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'Hoja1'!$A$8:$AL$24</definedName>
    <definedName name="_xlnm.Print_Titles" localSheetId="0">'Hoja1'!$12:$12</definedName>
  </definedNames>
  <calcPr fullCalcOnLoad="1"/>
</workbook>
</file>

<file path=xl/comments1.xml><?xml version="1.0" encoding="utf-8"?>
<comments xmlns="http://schemas.openxmlformats.org/spreadsheetml/2006/main">
  <authors>
    <author>jmzambrano</author>
    <author>MINISTERIO DE COMERCIO</author>
  </authors>
  <commentList>
    <comment ref="A9" authorId="0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  <comment ref="D9" authorId="0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T11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  <comment ref="W11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<sst xmlns="http://schemas.openxmlformats.org/spreadsheetml/2006/main" count="146" uniqueCount="122">
  <si>
    <t>PLAN DE ACCION 2005</t>
  </si>
  <si>
    <t>FORMATO No 2</t>
  </si>
  <si>
    <t>MATRIZ DE SEGUIMIENTO</t>
  </si>
  <si>
    <t>FECHA DE SEGUIMIENTO</t>
  </si>
  <si>
    <t>INICIAL                                                                                                             (DD/MM/AAAA)</t>
  </si>
  <si>
    <t>FINAL                                                                                                             (DD/MM/AAAA)</t>
  </si>
  <si>
    <t>PROYECTOS</t>
  </si>
  <si>
    <t>JUSTIFICACION (Z)</t>
  </si>
  <si>
    <t>ACCIONES CORRECTIVAS (AA)</t>
  </si>
  <si>
    <t>ACTIVIDADES</t>
  </si>
  <si>
    <t>JUSTIFICACION (AJ)</t>
  </si>
  <si>
    <t>AREAS INVOLUCRADAS (A)</t>
  </si>
  <si>
    <t>CODIGO (B)</t>
  </si>
  <si>
    <t>NOMBRE ( C )</t>
  </si>
  <si>
    <t>RECURSOS FINANCIEROS (D)</t>
  </si>
  <si>
    <t>RESPONSABLES (E)</t>
  </si>
  <si>
    <t>TIEMPO PROGRAMADO                            (Año 2005)</t>
  </si>
  <si>
    <t>INDICADOR (H)</t>
  </si>
  <si>
    <t>META</t>
  </si>
  <si>
    <t>FECHA EFECTIVA CULMINACION DE LAS METAS                                                                                                            (DD/MM/AAAA)</t>
  </si>
  <si>
    <t>GESTION POR META</t>
  </si>
  <si>
    <t>PORCENTAJE DE AVANCE DE LOS INDICADORES DEL PROYECTO</t>
  </si>
  <si>
    <t>PORCENTAJE DE AVANCE EN EL TIEMPO PROGRAMADO DEL PROYECTO</t>
  </si>
  <si>
    <t>Descripción (AB)</t>
  </si>
  <si>
    <t>Fecha Inicial (AC)</t>
  </si>
  <si>
    <t>Fecha Terminación (AD)</t>
  </si>
  <si>
    <t>FECHA AVANCE DE LAS ACTIVIDADES                                                                                                           (DD/MM/AAAA)</t>
  </si>
  <si>
    <t>GESTION POR ACTIVIDAD</t>
  </si>
  <si>
    <t>Fecha Inicial (F)</t>
  </si>
  <si>
    <t>Fecha Terminación (G)</t>
  </si>
  <si>
    <t>I Semestre (I)</t>
  </si>
  <si>
    <t>II Semestre (J)</t>
  </si>
  <si>
    <t>TOTAL (K)</t>
  </si>
  <si>
    <t>II Semestre (M)</t>
  </si>
  <si>
    <t>TOTAL (N)</t>
  </si>
  <si>
    <t>II Semestre (P)</t>
  </si>
  <si>
    <t>I Semestre (Q)</t>
  </si>
  <si>
    <t>II Semestre ( R )</t>
  </si>
  <si>
    <t>AÑO (S)</t>
  </si>
  <si>
    <t>I Semestre (T)</t>
  </si>
  <si>
    <t>II Semestre (U)</t>
  </si>
  <si>
    <t>AÑO(*)  (V)</t>
  </si>
  <si>
    <t>I Semestre (W)</t>
  </si>
  <si>
    <t>II Semestre (X)</t>
  </si>
  <si>
    <t>AÑO(*)  (Y)</t>
  </si>
  <si>
    <t>II Semestre (AF)</t>
  </si>
  <si>
    <t>I Semestre (AG)</t>
  </si>
  <si>
    <t>II Semestre (AH)</t>
  </si>
  <si>
    <t>Año (AI)</t>
  </si>
  <si>
    <t>Grupo Biblioteca, Página Web y Quejas y Reclamos. Areas según temas y Oficina de Sistemas</t>
  </si>
  <si>
    <t xml:space="preserve">   5.4.2.</t>
  </si>
  <si>
    <t>Diiseño, desarrollo y actualización de las comunicaciones a través de medios electrónicos (página internet)</t>
  </si>
  <si>
    <t>Funcionamiento</t>
  </si>
  <si>
    <t xml:space="preserve">Eleonora Ferroni, Asesora,
</t>
  </si>
  <si>
    <t>Enero</t>
  </si>
  <si>
    <t>Diciembre</t>
  </si>
  <si>
    <t>Página Actualizada en un 100%</t>
  </si>
  <si>
    <t xml:space="preserve">
Alejandro Posada, Asesor</t>
  </si>
  <si>
    <t>Julio</t>
  </si>
  <si>
    <t>Documento de prediseño de la página web</t>
  </si>
  <si>
    <t>-</t>
  </si>
  <si>
    <t>Grupo Biblioteca, Página Web, Quejas y reclamos</t>
  </si>
  <si>
    <t xml:space="preserve">  5.4.1.</t>
  </si>
  <si>
    <t>Digitalización y Difusión de la normatividad emitida por el Mincomercio</t>
  </si>
  <si>
    <t>Libia Gómez
Profesional Especializado</t>
  </si>
  <si>
    <t>Boletín emitido</t>
  </si>
  <si>
    <t>PLAN SECTORIAL DE DESARROLLO ADMINISTRATIVO</t>
  </si>
  <si>
    <t>Grupo Biblioteca, Página Web y Quejas y reclamos</t>
  </si>
  <si>
    <r>
      <t xml:space="preserve"> </t>
    </r>
    <r>
      <rPr>
        <b/>
        <sz val="8"/>
        <rFont val="Arial"/>
        <family val="2"/>
      </rPr>
      <t xml:space="preserve">Democratización de Alministración Pública. </t>
    </r>
    <r>
      <rPr>
        <sz val="8"/>
        <rFont val="Arial"/>
        <family val="2"/>
      </rPr>
      <t>Seguimiento a las quejas y reclamos</t>
    </r>
  </si>
  <si>
    <t>Eunice Cifuentes / Adminisradora Sistema Quejas y Reclamos</t>
  </si>
  <si>
    <t>Número de acciones de mejoramiento generados a través del comité de Quejas y Reclamos</t>
  </si>
  <si>
    <t>Capacitación web juniors</t>
  </si>
  <si>
    <t>Mantenimiento y supervisión</t>
  </si>
  <si>
    <t>enero</t>
  </si>
  <si>
    <t>Diagnóstico de la pagina web</t>
  </si>
  <si>
    <t>Publicación encuesta página web</t>
  </si>
  <si>
    <t>Elaboración documento</t>
  </si>
  <si>
    <t>Alimentación de la base de datos Legislación</t>
  </si>
  <si>
    <t>diciembre</t>
  </si>
  <si>
    <t>Elaboración Boletín</t>
  </si>
  <si>
    <t>Difusión del Boletín</t>
  </si>
  <si>
    <t xml:space="preserve">1. Realizar informe de Quejas y Reclamos para analizar en el Comité          </t>
  </si>
  <si>
    <t>mayo 15      noviemb15</t>
  </si>
  <si>
    <t>junio 1              diciembre 1</t>
  </si>
  <si>
    <t xml:space="preserve">2. Presenta-ción propues-ta de mejora-miento al Comité                   </t>
  </si>
  <si>
    <t>junio</t>
  </si>
  <si>
    <t>3. Acciones de mejora-miento implemen-tadas a través del Comité</t>
  </si>
  <si>
    <t>GRUPO BIBLIOTECA, PAGINA WEB, QUEJAS Y RECLAMOS</t>
  </si>
  <si>
    <t>ANUAL(L)</t>
  </si>
  <si>
    <t>ANUAL (O)</t>
  </si>
  <si>
    <t>ANUAL(AE)</t>
  </si>
  <si>
    <t>ANUAL</t>
  </si>
  <si>
    <t>AVANCE ANUAL DE EJECUCION DE LAS METAS</t>
  </si>
  <si>
    <t>31.12.05</t>
  </si>
  <si>
    <t>18 de agosto de 2005</t>
  </si>
  <si>
    <t>31  de dicembre de 2005</t>
  </si>
  <si>
    <t>Los web junior recibieron una primera inducción y capacitación y en 2006, cuando se realice el cambio de administrador de contenidos de la página web, se realizará una nueva capacitación y se les habilitará para subir información</t>
  </si>
  <si>
    <t>Esta actividad se realiza  durante el año, sin emabrgo , a partir de la inducción, los web junior hiciern revisión de sus secciones en la web y enviaron información para actualizar y propuestas de rediseño.</t>
  </si>
  <si>
    <t>Dic.5</t>
  </si>
  <si>
    <t>Dic. 7</t>
  </si>
  <si>
    <t>En la medida en que el 
Ministerio emite las normas
se captura la información en 
base de datos</t>
  </si>
  <si>
    <t>Enero 24 de 2006</t>
  </si>
  <si>
    <t>Dic.12</t>
  </si>
  <si>
    <t>A través de la Intranet se hace a difusión para el usuario interno.                                                                                   En la WEB de Mincomercio se encuentra la base de datos publicada para consulta y se actualiza diáriamente</t>
  </si>
  <si>
    <t>agosto 18/2005</t>
  </si>
  <si>
    <t>30 de septiembre 2005</t>
  </si>
  <si>
    <t>a travès de Secretaria General se presentaron  3 Informes del sistema de Quejas y Reclamos al Señor Ministro</t>
  </si>
  <si>
    <t>18 de agosto 2005</t>
  </si>
  <si>
    <t>Se presentaron a Comitè las siguientes acciones de mejoramiento:</t>
  </si>
  <si>
    <t>18  de agosto 2005</t>
  </si>
  <si>
    <t>1.  Envìo de    todas    las normas y reglamentos que emita el Ministerio al Grupo de Atenciòn al Ciudadano.                                                                  2. Revisar Contrto con Adpostal para dar cumplimiento tèrminos de entrega pactados.                                  3. Reposiciòn e instalaciòn de tarjeta para el Conmutador de direcciòn de Turismo,  por   parte de la Aseguradora.                                  4. Inventario de tràmites del Ministerio</t>
  </si>
  <si>
    <t>9.12.05</t>
  </si>
  <si>
    <t>Informes presentados por las dependecias, 925 personas realizaron la encuesta y 75 de ellas la completaron en su totalidad</t>
  </si>
  <si>
    <t>9. 12.05</t>
  </si>
  <si>
    <t>Se realizó un sólo Comité de Quejas y Reclamos. Se presentaron a Comité las siguientes 4 acciones de mejoramiento:       1. Envío de    todas    las normas y reglamentos que emita el Ministerio al Grupo de Atenciòn al Ciudadano.                     2. Revisar Contrto con Adpostal para dar cumplimiento tèrminos de entrega pactados. 3. Reposición e instalación de tarjeta para el Conmutador de dirección de Turismo,  por   parte de la Aseguradora.         4. Inventario de tràmites del Ministerio</t>
  </si>
  <si>
    <t>AVANCE</t>
  </si>
  <si>
    <t>Porcentaje de avance en el tiempo</t>
  </si>
  <si>
    <t>Porcentaje de avance de la actividad</t>
  </si>
  <si>
    <t>Este proyecto se realiza con base en la información que se recibe de cada dependencia del Ministerio: Alguna es de carácter institucional y se actualiza periódicamente; otra es  de carácter informativo y se publica diárimente, ejemplo la contratación, las noticias de eventos, presentaciones, el TLC, normatividad, entre otras, por lo cual se cumplió en un 100%.</t>
  </si>
  <si>
    <t xml:space="preserve"> 1. Estudio de todas las dependencias en cuanto a necesidades y propuestas de rediseño. 2. Informes presentados por las dependecias, 925 personas realizaron la encuesta y 75 de ellas la completaron en su totalidad. En cuanto a la encuesta a 19 de diciembre sigue al aire en la pagina www.mincomercio.gov.co.. Por lo anterior, se presentó un documento de prediseño de la página web, para su revisión y aprobación del Viceministro de Comercio Exterior. </t>
  </si>
  <si>
    <t>Se publicarón 10 boletines de los cuales:
1. El boletín no. 10 se publicó el 7 de diciembre de 2005,  en la Intranet para su difusión. El Boletín No. 11 se publicará el 24 de enreo de 2006, una vez el ministerio termine de expedir y publicar la normatividad del 2005.                                                                                                                                                    2. La totalidad de las normas emitidas por Mincomercio en 2005, se encuentran publicadas por la WEB en el link de Normatividad y Servicios-Biblioteca</t>
  </si>
  <si>
    <t>Esta actividad es mensual, consiste en un boletín informativo sobre las normas que emite
el Ministerio. 
El  último boletín se elaborará una vez finalice 2005 y en enero de 2006 estará publicado en la intranet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</si>
</sst>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d/mm/yy;@"/>
    <numFmt numFmtId="181" formatCode="dd/mm/yyyy;@"/>
    <numFmt numFmtId="182" formatCode="_ * #,##0_ ;_ * \-#,##0_ ;_ * &quot;-&quot;??_ ;_ @_ "/>
    <numFmt numFmtId="183" formatCode="_ &quot;$&quot;\ * #,##0.000_ ;_ &quot;$&quot;\ * \-#,##0.000_ ;_ &quot;$&quot;\ * &quot;-&quot;??_ ;_ @_ "/>
    <numFmt numFmtId="184" formatCode="0_ ;[Red]\-0\ 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181" fontId="1" fillId="2" borderId="0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180" fontId="3" fillId="2" borderId="0" xfId="0" applyNumberFormat="1" applyFont="1" applyFill="1" applyBorder="1" applyAlignment="1" applyProtection="1">
      <alignment horizontal="center"/>
      <protection/>
    </xf>
    <xf numFmtId="181" fontId="3" fillId="2" borderId="0" xfId="0" applyNumberFormat="1" applyFont="1" applyFill="1" applyBorder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180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18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/>
    </xf>
    <xf numFmtId="18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/>
      <protection/>
    </xf>
    <xf numFmtId="180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80" fontId="2" fillId="4" borderId="0" xfId="0" applyNumberFormat="1" applyFont="1" applyFill="1" applyBorder="1" applyAlignment="1" applyProtection="1">
      <alignment horizontal="center"/>
      <protection/>
    </xf>
    <xf numFmtId="181" fontId="2" fillId="3" borderId="0" xfId="0" applyNumberFormat="1" applyFont="1" applyFill="1" applyBorder="1" applyAlignment="1" applyProtection="1">
      <alignment/>
      <protection locked="0"/>
    </xf>
    <xf numFmtId="49" fontId="2" fillId="3" borderId="0" xfId="0" applyNumberFormat="1" applyFont="1" applyFill="1" applyBorder="1" applyAlignment="1" applyProtection="1">
      <alignment/>
      <protection locked="0"/>
    </xf>
    <xf numFmtId="49" fontId="2" fillId="4" borderId="0" xfId="0" applyNumberFormat="1" applyFont="1" applyFill="1" applyBorder="1" applyAlignment="1" applyProtection="1">
      <alignment/>
      <protection locked="0"/>
    </xf>
    <xf numFmtId="180" fontId="8" fillId="2" borderId="8" xfId="0" applyNumberFormat="1" applyFont="1" applyFill="1" applyBorder="1" applyAlignment="1" applyProtection="1">
      <alignment horizontal="center" vertical="center" wrapText="1"/>
      <protection/>
    </xf>
    <xf numFmtId="180" fontId="8" fillId="2" borderId="8" xfId="0" applyNumberFormat="1" applyFont="1" applyFill="1" applyBorder="1" applyAlignment="1" applyProtection="1">
      <alignment horizontal="center" vertical="top" wrapText="1"/>
      <protection/>
    </xf>
    <xf numFmtId="3" fontId="8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3" fillId="2" borderId="1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180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/>
      <protection/>
    </xf>
    <xf numFmtId="181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3" fontId="3" fillId="2" borderId="0" xfId="0" applyNumberFormat="1" applyFont="1" applyFill="1" applyBorder="1" applyAlignment="1" applyProtection="1">
      <alignment/>
      <protection/>
    </xf>
    <xf numFmtId="180" fontId="3" fillId="2" borderId="0" xfId="0" applyNumberFormat="1" applyFont="1" applyFill="1" applyBorder="1" applyAlignment="1" applyProtection="1">
      <alignment/>
      <protection/>
    </xf>
    <xf numFmtId="181" fontId="3" fillId="2" borderId="0" xfId="0" applyNumberFormat="1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18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>
      <alignment vertical="center"/>
    </xf>
    <xf numFmtId="3" fontId="2" fillId="2" borderId="13" xfId="0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/>
      <protection/>
    </xf>
    <xf numFmtId="3" fontId="2" fillId="2" borderId="13" xfId="0" applyNumberFormat="1" applyFont="1" applyFill="1" applyBorder="1" applyAlignment="1" applyProtection="1">
      <alignment/>
      <protection/>
    </xf>
    <xf numFmtId="180" fontId="2" fillId="2" borderId="13" xfId="0" applyNumberFormat="1" applyFont="1" applyFill="1" applyBorder="1" applyAlignment="1" applyProtection="1">
      <alignment/>
      <protection/>
    </xf>
    <xf numFmtId="181" fontId="2" fillId="2" borderId="13" xfId="0" applyNumberFormat="1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/>
      <protection/>
    </xf>
    <xf numFmtId="180" fontId="2" fillId="2" borderId="13" xfId="0" applyNumberFormat="1" applyFont="1" applyFill="1" applyBorder="1" applyAlignment="1" applyProtection="1">
      <alignment horizontal="center"/>
      <protection/>
    </xf>
    <xf numFmtId="181" fontId="2" fillId="2" borderId="13" xfId="0" applyNumberFormat="1" applyFont="1" applyFill="1" applyBorder="1" applyAlignment="1" applyProtection="1">
      <alignment/>
      <protection locked="0"/>
    </xf>
    <xf numFmtId="49" fontId="2" fillId="2" borderId="13" xfId="0" applyNumberFormat="1" applyFont="1" applyFill="1" applyBorder="1" applyAlignment="1" applyProtection="1">
      <alignment/>
      <protection locked="0"/>
    </xf>
    <xf numFmtId="180" fontId="2" fillId="2" borderId="14" xfId="0" applyNumberFormat="1" applyFont="1" applyFill="1" applyBorder="1" applyAlignment="1" applyProtection="1">
      <alignment horizontal="center"/>
      <protection/>
    </xf>
    <xf numFmtId="181" fontId="2" fillId="3" borderId="1" xfId="0" applyNumberFormat="1" applyFont="1" applyFill="1" applyBorder="1" applyAlignment="1" applyProtection="1">
      <alignment horizontal="left" vertical="top"/>
      <protection locked="0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justify" vertical="center"/>
      <protection/>
    </xf>
    <xf numFmtId="0" fontId="2" fillId="0" borderId="10" xfId="0" applyFont="1" applyFill="1" applyBorder="1" applyAlignment="1" applyProtection="1">
      <alignment horizontal="justify" vertical="center"/>
      <protection/>
    </xf>
    <xf numFmtId="18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/>
      <protection/>
    </xf>
    <xf numFmtId="180" fontId="2" fillId="2" borderId="1" xfId="0" applyNumberFormat="1" applyFont="1" applyFill="1" applyBorder="1" applyAlignment="1" applyProtection="1">
      <alignment/>
      <protection/>
    </xf>
    <xf numFmtId="181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locked="0"/>
    </xf>
    <xf numFmtId="180" fontId="2" fillId="2" borderId="1" xfId="0" applyNumberFormat="1" applyFont="1" applyFill="1" applyBorder="1" applyAlignment="1" applyProtection="1">
      <alignment horizontal="center"/>
      <protection/>
    </xf>
    <xf numFmtId="181" fontId="2" fillId="2" borderId="1" xfId="0" applyNumberFormat="1" applyFont="1" applyFill="1" applyBorder="1" applyAlignment="1" applyProtection="1">
      <alignment/>
      <protection locked="0"/>
    </xf>
    <xf numFmtId="49" fontId="2" fillId="2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/>
      <protection/>
    </xf>
    <xf numFmtId="181" fontId="2" fillId="0" borderId="1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81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3" fontId="3" fillId="2" borderId="8" xfId="0" applyNumberFormat="1" applyFont="1" applyFill="1" applyBorder="1" applyAlignment="1" applyProtection="1">
      <alignment horizontal="center" vertical="center" wrapText="1"/>
      <protection/>
    </xf>
    <xf numFmtId="181" fontId="3" fillId="2" borderId="8" xfId="0" applyNumberFormat="1" applyFont="1" applyFill="1" applyBorder="1" applyAlignment="1" applyProtection="1">
      <alignment horizontal="center" vertical="center" wrapText="1"/>
      <protection/>
    </xf>
    <xf numFmtId="180" fontId="9" fillId="2" borderId="1" xfId="0" applyNumberFormat="1" applyFont="1" applyFill="1" applyBorder="1" applyAlignment="1" applyProtection="1">
      <alignment horizontal="justify" vertical="center" wrapText="1"/>
      <protection/>
    </xf>
    <xf numFmtId="18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8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Fill="1" applyBorder="1" applyAlignment="1" applyProtection="1">
      <alignment horizontal="justify" vertical="top"/>
      <protection/>
    </xf>
    <xf numFmtId="181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80" fontId="2" fillId="0" borderId="1" xfId="0" applyNumberFormat="1" applyFont="1" applyFill="1" applyBorder="1" applyAlignment="1" applyProtection="1">
      <alignment horizontal="justify" vertical="top" wrapText="1"/>
      <protection/>
    </xf>
    <xf numFmtId="181" fontId="2" fillId="0" borderId="1" xfId="0" applyNumberFormat="1" applyFont="1" applyFill="1" applyBorder="1" applyAlignment="1" applyProtection="1">
      <alignment/>
      <protection locked="0"/>
    </xf>
    <xf numFmtId="49" fontId="2" fillId="0" borderId="1" xfId="0" applyNumberFormat="1" applyFont="1" applyFill="1" applyBorder="1" applyAlignment="1" applyProtection="1">
      <alignment/>
      <protection locked="0"/>
    </xf>
    <xf numFmtId="49" fontId="2" fillId="2" borderId="14" xfId="0" applyNumberFormat="1" applyFont="1" applyFill="1" applyBorder="1" applyAlignment="1" applyProtection="1">
      <alignment/>
      <protection locked="0"/>
    </xf>
    <xf numFmtId="180" fontId="10" fillId="0" borderId="15" xfId="0" applyNumberFormat="1" applyFont="1" applyFill="1" applyBorder="1" applyAlignment="1" applyProtection="1">
      <alignment horizontal="justify" wrapText="1"/>
      <protection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justify" vertical="justify" wrapText="1"/>
      <protection locked="0"/>
    </xf>
    <xf numFmtId="49" fontId="2" fillId="2" borderId="15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justify" vertical="center"/>
      <protection/>
    </xf>
    <xf numFmtId="0" fontId="2" fillId="0" borderId="16" xfId="0" applyFont="1" applyFill="1" applyBorder="1" applyAlignment="1" applyProtection="1">
      <alignment horizontal="justify" vertical="center"/>
      <protection/>
    </xf>
    <xf numFmtId="2" fontId="0" fillId="3" borderId="0" xfId="0" applyNumberForma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justify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justify" vertical="center"/>
    </xf>
    <xf numFmtId="0" fontId="2" fillId="4" borderId="1" xfId="0" applyFont="1" applyFill="1" applyBorder="1" applyAlignment="1" applyProtection="1">
      <alignment horizontal="left" vertical="top"/>
      <protection/>
    </xf>
    <xf numFmtId="2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justify" vertical="center" wrapText="1"/>
    </xf>
    <xf numFmtId="3" fontId="2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9" xfId="0" applyFont="1" applyFill="1" applyBorder="1" applyAlignment="1" applyProtection="1">
      <alignment horizontal="justify" vertical="center"/>
      <protection locked="0"/>
    </xf>
    <xf numFmtId="0" fontId="0" fillId="0" borderId="1" xfId="0" applyBorder="1" applyAlignment="1">
      <alignment/>
    </xf>
    <xf numFmtId="0" fontId="2" fillId="0" borderId="17" xfId="0" applyFont="1" applyFill="1" applyBorder="1" applyAlignment="1" applyProtection="1">
      <alignment horizontal="justify" vertical="center"/>
      <protection locked="0"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justify" vertical="center" wrapText="1"/>
    </xf>
    <xf numFmtId="10" fontId="2" fillId="0" borderId="9" xfId="0" applyNumberFormat="1" applyFont="1" applyFill="1" applyBorder="1" applyAlignment="1" applyProtection="1">
      <alignment horizontal="justify" vertical="center" wrapText="1"/>
      <protection locked="0"/>
    </xf>
    <xf numFmtId="10" fontId="0" fillId="0" borderId="1" xfId="0" applyNumberFormat="1" applyFill="1" applyBorder="1" applyAlignment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/>
      <protection/>
    </xf>
    <xf numFmtId="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justify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justify" vertical="center" wrapText="1"/>
      <protection locked="0"/>
    </xf>
    <xf numFmtId="180" fontId="2" fillId="0" borderId="18" xfId="0" applyNumberFormat="1" applyFont="1" applyFill="1" applyBorder="1" applyAlignment="1" applyProtection="1">
      <alignment horizontal="left" vertical="center"/>
      <protection/>
    </xf>
    <xf numFmtId="180" fontId="2" fillId="0" borderId="21" xfId="0" applyNumberFormat="1" applyFont="1" applyFill="1" applyBorder="1" applyAlignment="1" applyProtection="1">
      <alignment horizontal="left" vertical="center"/>
      <protection/>
    </xf>
    <xf numFmtId="180" fontId="2" fillId="0" borderId="15" xfId="0" applyNumberFormat="1" applyFont="1" applyFill="1" applyBorder="1" applyAlignment="1" applyProtection="1">
      <alignment horizontal="justify" vertic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 applyProtection="1">
      <alignment horizontal="right"/>
      <protection/>
    </xf>
    <xf numFmtId="0" fontId="3" fillId="2" borderId="22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justify" vertical="center" wrapText="1"/>
      <protection/>
    </xf>
    <xf numFmtId="0" fontId="9" fillId="2" borderId="23" xfId="0" applyFont="1" applyFill="1" applyBorder="1" applyAlignment="1" applyProtection="1">
      <alignment horizontal="justify" vertical="center" wrapText="1"/>
      <protection/>
    </xf>
    <xf numFmtId="0" fontId="9" fillId="2" borderId="22" xfId="0" applyFont="1" applyFill="1" applyBorder="1" applyAlignment="1" applyProtection="1">
      <alignment horizontal="justify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18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left" vertical="center" wrapText="1"/>
      <protection/>
    </xf>
    <xf numFmtId="0" fontId="8" fillId="2" borderId="18" xfId="0" applyFont="1" applyFill="1" applyBorder="1" applyAlignment="1" applyProtection="1">
      <alignment horizontal="left" vertical="center" wrapText="1"/>
      <protection/>
    </xf>
    <xf numFmtId="180" fontId="3" fillId="2" borderId="1" xfId="0" applyNumberFormat="1" applyFont="1" applyFill="1" applyBorder="1" applyAlignment="1" applyProtection="1">
      <alignment horizontal="center" vertical="center" wrapText="1"/>
      <protection/>
    </xf>
    <xf numFmtId="180" fontId="3" fillId="2" borderId="8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9" fontId="2" fillId="0" borderId="8" xfId="0" applyNumberFormat="1" applyFont="1" applyFill="1" applyBorder="1" applyAlignment="1" applyProtection="1">
      <alignment horizontal="center" vertical="center"/>
      <protection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0075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A22" sqref="A22:A24"/>
    </sheetView>
  </sheetViews>
  <sheetFormatPr defaultColWidth="11.421875" defaultRowHeight="12.75"/>
  <cols>
    <col min="1" max="1" width="13.57421875" style="33" customWidth="1"/>
    <col min="2" max="2" width="9.00390625" style="34" customWidth="1"/>
    <col min="3" max="3" width="11.28125" style="35" customWidth="1"/>
    <col min="4" max="4" width="14.00390625" style="33" customWidth="1"/>
    <col min="5" max="5" width="13.8515625" style="33" customWidth="1"/>
    <col min="6" max="6" width="10.57421875" style="36" customWidth="1"/>
    <col min="7" max="7" width="10.140625" style="36" customWidth="1"/>
    <col min="8" max="8" width="14.57421875" style="33" customWidth="1"/>
    <col min="9" max="9" width="8.28125" style="37" customWidth="1"/>
    <col min="10" max="10" width="8.8515625" style="37" customWidth="1"/>
    <col min="11" max="11" width="10.140625" style="35" hidden="1" customWidth="1"/>
    <col min="12" max="12" width="13.140625" style="38" customWidth="1"/>
    <col min="13" max="14" width="14.57421875" style="53" hidden="1" customWidth="1"/>
    <col min="15" max="15" width="11.57421875" style="54" customWidth="1"/>
    <col min="16" max="16" width="10.140625" style="55" hidden="1" customWidth="1"/>
    <col min="17" max="21" width="10.140625" style="38" hidden="1" customWidth="1"/>
    <col min="22" max="25" width="11.7109375" style="38" hidden="1" customWidth="1"/>
    <col min="26" max="26" width="27.421875" style="56" customWidth="1"/>
    <col min="27" max="27" width="14.28125" style="56" customWidth="1"/>
    <col min="28" max="28" width="11.7109375" style="56" customWidth="1"/>
    <col min="29" max="29" width="11.28125" style="56" customWidth="1"/>
    <col min="30" max="30" width="23.57421875" style="33" customWidth="1"/>
    <col min="31" max="31" width="10.8515625" style="36" customWidth="1"/>
    <col min="32" max="32" width="11.7109375" style="36" customWidth="1"/>
    <col min="33" max="33" width="14.28125" style="39" customWidth="1"/>
    <col min="34" max="34" width="8.8515625" style="40" hidden="1" customWidth="1"/>
    <col min="35" max="36" width="8.8515625" style="41" hidden="1" customWidth="1"/>
    <col min="37" max="37" width="11.28125" style="41" hidden="1" customWidth="1"/>
    <col min="38" max="38" width="23.28125" style="42" customWidth="1"/>
    <col min="39" max="69" width="11.421875" style="31" customWidth="1"/>
    <col min="70" max="71" width="11.7109375" style="65" customWidth="1"/>
    <col min="72" max="72" width="11.7109375" style="66" customWidth="1"/>
    <col min="73" max="73" width="11.7109375" style="67" customWidth="1"/>
    <col min="74" max="74" width="11.7109375" style="66" customWidth="1"/>
    <col min="75" max="76" width="11.7109375" style="68" customWidth="1"/>
    <col min="77" max="79" width="4.421875" style="68" customWidth="1"/>
    <col min="80" max="80" width="17.00390625" style="68" bestFit="1" customWidth="1"/>
    <col min="81" max="81" width="7.57421875" style="68" bestFit="1" customWidth="1"/>
    <col min="82" max="82" width="17.421875" style="68" bestFit="1" customWidth="1"/>
    <col min="83" max="83" width="7.57421875" style="68" bestFit="1" customWidth="1"/>
    <col min="84" max="84" width="12.421875" style="65" bestFit="1" customWidth="1"/>
    <col min="85" max="109" width="11.421875" style="68" customWidth="1"/>
    <col min="110" max="116" width="11.421875" style="32" customWidth="1"/>
    <col min="117" max="16384" width="11.421875" style="31" customWidth="1"/>
  </cols>
  <sheetData>
    <row r="1" spans="1:38" ht="15.75" hidden="1">
      <c r="A1" s="1" t="s">
        <v>0</v>
      </c>
      <c r="B1" s="2"/>
      <c r="C1" s="3"/>
      <c r="D1" s="1"/>
      <c r="E1" s="1"/>
      <c r="F1" s="4"/>
      <c r="G1" s="4"/>
      <c r="H1" s="1"/>
      <c r="I1" s="5"/>
      <c r="J1" s="5"/>
      <c r="K1" s="3"/>
      <c r="L1" s="3"/>
      <c r="M1" s="69"/>
      <c r="N1" s="69"/>
      <c r="O1" s="70"/>
      <c r="P1" s="71"/>
      <c r="Q1" s="3"/>
      <c r="R1" s="3"/>
      <c r="S1" s="3"/>
      <c r="T1" s="3"/>
      <c r="U1" s="3"/>
      <c r="V1" s="3"/>
      <c r="W1" s="3"/>
      <c r="X1" s="3"/>
      <c r="Y1" s="3"/>
      <c r="Z1" s="72"/>
      <c r="AA1" s="72"/>
      <c r="AB1" s="72"/>
      <c r="AC1" s="72"/>
      <c r="AD1" s="6"/>
      <c r="AE1" s="4"/>
      <c r="AF1" s="4"/>
      <c r="AG1" s="4"/>
      <c r="AH1" s="7"/>
      <c r="AI1" s="8"/>
      <c r="AJ1" s="8"/>
      <c r="AK1" s="8"/>
      <c r="AL1" s="8"/>
    </row>
    <row r="2" spans="1:38" ht="15.75" hidden="1">
      <c r="A2" s="1" t="s">
        <v>1</v>
      </c>
      <c r="B2" s="2"/>
      <c r="C2" s="3"/>
      <c r="D2" s="1"/>
      <c r="E2" s="1"/>
      <c r="F2" s="4"/>
      <c r="G2" s="4"/>
      <c r="H2" s="1"/>
      <c r="I2" s="5"/>
      <c r="J2" s="5"/>
      <c r="K2" s="3"/>
      <c r="L2" s="3"/>
      <c r="M2" s="69"/>
      <c r="N2" s="69"/>
      <c r="O2" s="70"/>
      <c r="P2" s="71"/>
      <c r="Q2" s="3"/>
      <c r="R2" s="3"/>
      <c r="S2" s="3"/>
      <c r="T2" s="3"/>
      <c r="U2" s="3"/>
      <c r="V2" s="3"/>
      <c r="W2" s="3"/>
      <c r="X2" s="3"/>
      <c r="Y2" s="3"/>
      <c r="Z2" s="72"/>
      <c r="AA2" s="72"/>
      <c r="AB2" s="72"/>
      <c r="AC2" s="72"/>
      <c r="AD2" s="6"/>
      <c r="AE2" s="4"/>
      <c r="AF2" s="4"/>
      <c r="AG2" s="4"/>
      <c r="AH2" s="7"/>
      <c r="AI2" s="8"/>
      <c r="AJ2" s="8"/>
      <c r="AK2" s="8"/>
      <c r="AL2" s="8"/>
    </row>
    <row r="3" spans="1:38" ht="15.75" hidden="1">
      <c r="A3" s="6" t="s">
        <v>2</v>
      </c>
      <c r="B3" s="9"/>
      <c r="C3" s="10"/>
      <c r="D3" s="6"/>
      <c r="E3" s="6"/>
      <c r="F3" s="4"/>
      <c r="G3" s="4"/>
      <c r="H3" s="6"/>
      <c r="I3" s="5"/>
      <c r="J3" s="5"/>
      <c r="K3" s="10"/>
      <c r="L3" s="10"/>
      <c r="M3" s="69"/>
      <c r="N3" s="69"/>
      <c r="O3" s="70"/>
      <c r="P3" s="71"/>
      <c r="Q3" s="10"/>
      <c r="R3" s="10"/>
      <c r="S3" s="10"/>
      <c r="T3" s="10"/>
      <c r="U3" s="10"/>
      <c r="V3" s="10"/>
      <c r="W3" s="10"/>
      <c r="X3" s="10"/>
      <c r="Y3" s="10"/>
      <c r="Z3" s="72"/>
      <c r="AA3" s="72"/>
      <c r="AB3" s="72"/>
      <c r="AC3" s="72"/>
      <c r="AD3" s="6"/>
      <c r="AE3" s="4"/>
      <c r="AF3" s="4"/>
      <c r="AG3" s="4"/>
      <c r="AH3" s="7"/>
      <c r="AI3" s="8"/>
      <c r="AJ3" s="8"/>
      <c r="AK3" s="8"/>
      <c r="AL3" s="8"/>
    </row>
    <row r="4" spans="1:38" ht="12" hidden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2"/>
      <c r="W4" s="12"/>
      <c r="X4" s="12"/>
      <c r="Y4" s="12"/>
      <c r="Z4" s="73"/>
      <c r="AA4" s="73"/>
      <c r="AB4" s="73"/>
      <c r="AC4" s="73"/>
      <c r="AD4" s="11"/>
      <c r="AE4" s="13"/>
      <c r="AF4" s="13"/>
      <c r="AG4" s="13"/>
      <c r="AH4" s="14"/>
      <c r="AI4" s="15"/>
      <c r="AJ4" s="15"/>
      <c r="AK4" s="15"/>
      <c r="AL4" s="15"/>
    </row>
    <row r="5" spans="1:38" ht="33.75" hidden="1">
      <c r="A5" s="188" t="s">
        <v>3</v>
      </c>
      <c r="B5" s="189"/>
      <c r="C5" s="16" t="s">
        <v>4</v>
      </c>
      <c r="D5" s="16" t="s">
        <v>5</v>
      </c>
      <c r="E5" s="12"/>
      <c r="F5" s="13"/>
      <c r="G5" s="13"/>
      <c r="H5" s="11"/>
      <c r="I5" s="17"/>
      <c r="J5" s="17"/>
      <c r="K5" s="12"/>
      <c r="L5" s="12"/>
      <c r="M5" s="74"/>
      <c r="N5" s="74"/>
      <c r="O5" s="75"/>
      <c r="P5" s="76"/>
      <c r="Q5" s="12"/>
      <c r="R5" s="12"/>
      <c r="S5" s="12"/>
      <c r="T5" s="12"/>
      <c r="U5" s="12"/>
      <c r="V5" s="12"/>
      <c r="W5" s="12"/>
      <c r="X5" s="12"/>
      <c r="Y5" s="12"/>
      <c r="Z5" s="73"/>
      <c r="AA5" s="73"/>
      <c r="AB5" s="73"/>
      <c r="AC5" s="73"/>
      <c r="AD5" s="11"/>
      <c r="AE5" s="13"/>
      <c r="AF5" s="13"/>
      <c r="AG5" s="13"/>
      <c r="AH5" s="14"/>
      <c r="AI5" s="15"/>
      <c r="AJ5" s="15"/>
      <c r="AK5" s="15"/>
      <c r="AL5" s="15"/>
    </row>
    <row r="6" spans="1:38" ht="12" hidden="1">
      <c r="A6" s="190" t="s">
        <v>91</v>
      </c>
      <c r="B6" s="190"/>
      <c r="C6" s="18">
        <v>38353</v>
      </c>
      <c r="D6" s="18">
        <v>38717</v>
      </c>
      <c r="E6" s="11"/>
      <c r="F6" s="13"/>
      <c r="G6" s="13"/>
      <c r="H6" s="11"/>
      <c r="I6" s="17"/>
      <c r="J6" s="17"/>
      <c r="K6" s="12"/>
      <c r="L6" s="12"/>
      <c r="M6" s="77"/>
      <c r="N6" s="77"/>
      <c r="O6" s="78"/>
      <c r="P6" s="76"/>
      <c r="Q6" s="12"/>
      <c r="R6" s="12"/>
      <c r="S6" s="12"/>
      <c r="T6" s="12"/>
      <c r="U6" s="12"/>
      <c r="V6" s="12"/>
      <c r="W6" s="12"/>
      <c r="X6" s="12"/>
      <c r="Y6" s="12"/>
      <c r="Z6" s="73"/>
      <c r="AA6" s="73"/>
      <c r="AB6" s="73"/>
      <c r="AC6" s="73"/>
      <c r="AD6" s="11"/>
      <c r="AE6" s="13"/>
      <c r="AF6" s="13"/>
      <c r="AG6" s="13"/>
      <c r="AH6" s="14"/>
      <c r="AI6" s="15"/>
      <c r="AJ6" s="15"/>
      <c r="AK6" s="15"/>
      <c r="AL6" s="15"/>
    </row>
    <row r="7" spans="1:38" ht="12" hidden="1">
      <c r="A7" s="191"/>
      <c r="B7" s="191"/>
      <c r="C7" s="191"/>
      <c r="D7" s="191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79"/>
      <c r="R7" s="79"/>
      <c r="S7" s="79"/>
      <c r="T7" s="79"/>
      <c r="U7" s="79"/>
      <c r="V7" s="79"/>
      <c r="W7" s="79"/>
      <c r="X7" s="79"/>
      <c r="Y7" s="79"/>
      <c r="Z7" s="73"/>
      <c r="AA7" s="73"/>
      <c r="AB7" s="73"/>
      <c r="AC7" s="73"/>
      <c r="AD7" s="11"/>
      <c r="AE7" s="13"/>
      <c r="AF7" s="13"/>
      <c r="AG7" s="13"/>
      <c r="AH7" s="14"/>
      <c r="AI7" s="19"/>
      <c r="AJ7" s="19"/>
      <c r="AK7" s="19"/>
      <c r="AL7" s="19"/>
    </row>
    <row r="8" spans="1:38" ht="12">
      <c r="A8" s="20"/>
      <c r="B8" s="193" t="s">
        <v>6</v>
      </c>
      <c r="C8" s="193"/>
      <c r="D8" s="193"/>
      <c r="E8" s="193"/>
      <c r="F8" s="193"/>
      <c r="G8" s="193"/>
      <c r="H8" s="193"/>
      <c r="I8" s="193"/>
      <c r="J8" s="193"/>
      <c r="K8" s="193"/>
      <c r="L8" s="121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5"/>
      <c r="Z8" s="223" t="s">
        <v>7</v>
      </c>
      <c r="AA8" s="225" t="s">
        <v>8</v>
      </c>
      <c r="AB8" s="209" t="s">
        <v>115</v>
      </c>
      <c r="AC8" s="227"/>
      <c r="AD8" s="21" t="s">
        <v>9</v>
      </c>
      <c r="AE8" s="22"/>
      <c r="AF8" s="22"/>
      <c r="AG8" s="22"/>
      <c r="AH8" s="23"/>
      <c r="AI8" s="24"/>
      <c r="AJ8" s="24"/>
      <c r="AK8" s="25"/>
      <c r="AL8" s="208" t="s">
        <v>10</v>
      </c>
    </row>
    <row r="9" spans="1:38" ht="12">
      <c r="A9" s="210" t="s">
        <v>11</v>
      </c>
      <c r="B9" s="210" t="s">
        <v>12</v>
      </c>
      <c r="C9" s="210" t="s">
        <v>13</v>
      </c>
      <c r="D9" s="210" t="s">
        <v>14</v>
      </c>
      <c r="E9" s="210" t="s">
        <v>15</v>
      </c>
      <c r="F9" s="212" t="s">
        <v>16</v>
      </c>
      <c r="G9" s="212"/>
      <c r="H9" s="213" t="s">
        <v>17</v>
      </c>
      <c r="I9" s="199" t="s">
        <v>18</v>
      </c>
      <c r="J9" s="200"/>
      <c r="K9" s="201"/>
      <c r="L9" s="122"/>
      <c r="M9" s="196"/>
      <c r="N9" s="196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8"/>
      <c r="Z9" s="223"/>
      <c r="AA9" s="225"/>
      <c r="AB9" s="228"/>
      <c r="AC9" s="229"/>
      <c r="AD9" s="26"/>
      <c r="AE9" s="27"/>
      <c r="AF9" s="27"/>
      <c r="AG9" s="27"/>
      <c r="AH9" s="28"/>
      <c r="AI9" s="29"/>
      <c r="AJ9" s="29"/>
      <c r="AK9" s="30"/>
      <c r="AL9" s="208"/>
    </row>
    <row r="10" spans="1:38" ht="49.5">
      <c r="A10" s="210"/>
      <c r="B10" s="210"/>
      <c r="C10" s="210"/>
      <c r="D10" s="210"/>
      <c r="E10" s="210"/>
      <c r="F10" s="212"/>
      <c r="G10" s="212"/>
      <c r="H10" s="214"/>
      <c r="I10" s="202"/>
      <c r="J10" s="203"/>
      <c r="K10" s="204"/>
      <c r="L10" s="205" t="s">
        <v>92</v>
      </c>
      <c r="M10" s="206"/>
      <c r="N10" s="207"/>
      <c r="O10" s="205" t="s">
        <v>19</v>
      </c>
      <c r="P10" s="206"/>
      <c r="Q10" s="193" t="s">
        <v>20</v>
      </c>
      <c r="R10" s="193"/>
      <c r="S10" s="193"/>
      <c r="T10" s="218" t="s">
        <v>21</v>
      </c>
      <c r="U10" s="219"/>
      <c r="V10" s="220"/>
      <c r="W10" s="218" t="s">
        <v>22</v>
      </c>
      <c r="X10" s="219"/>
      <c r="Y10" s="220"/>
      <c r="Z10" s="223"/>
      <c r="AA10" s="225"/>
      <c r="AB10" s="224" t="s">
        <v>116</v>
      </c>
      <c r="AC10" s="224" t="s">
        <v>117</v>
      </c>
      <c r="AD10" s="221" t="s">
        <v>23</v>
      </c>
      <c r="AE10" s="215" t="s">
        <v>24</v>
      </c>
      <c r="AF10" s="215" t="s">
        <v>25</v>
      </c>
      <c r="AG10" s="125" t="s">
        <v>26</v>
      </c>
      <c r="AH10" s="126"/>
      <c r="AI10" s="217" t="s">
        <v>27</v>
      </c>
      <c r="AJ10" s="217"/>
      <c r="AK10" s="217"/>
      <c r="AL10" s="208"/>
    </row>
    <row r="11" spans="1:38" ht="34.5" thickBot="1">
      <c r="A11" s="211"/>
      <c r="B11" s="211"/>
      <c r="C11" s="211"/>
      <c r="D11" s="211"/>
      <c r="E11" s="211"/>
      <c r="F11" s="43" t="s">
        <v>28</v>
      </c>
      <c r="G11" s="44" t="s">
        <v>29</v>
      </c>
      <c r="H11" s="214"/>
      <c r="I11" s="45" t="s">
        <v>30</v>
      </c>
      <c r="J11" s="45" t="s">
        <v>31</v>
      </c>
      <c r="K11" s="98" t="s">
        <v>32</v>
      </c>
      <c r="L11" s="123" t="s">
        <v>88</v>
      </c>
      <c r="M11" s="123" t="s">
        <v>33</v>
      </c>
      <c r="N11" s="123" t="s">
        <v>34</v>
      </c>
      <c r="O11" s="101" t="s">
        <v>89</v>
      </c>
      <c r="P11" s="124" t="s">
        <v>35</v>
      </c>
      <c r="Q11" s="102" t="s">
        <v>36</v>
      </c>
      <c r="R11" s="102" t="s">
        <v>37</v>
      </c>
      <c r="S11" s="102" t="s">
        <v>38</v>
      </c>
      <c r="T11" s="102" t="s">
        <v>39</v>
      </c>
      <c r="U11" s="102" t="s">
        <v>40</v>
      </c>
      <c r="V11" s="102" t="s">
        <v>41</v>
      </c>
      <c r="W11" s="102" t="s">
        <v>42</v>
      </c>
      <c r="X11" s="102" t="s">
        <v>43</v>
      </c>
      <c r="Y11" s="102" t="s">
        <v>44</v>
      </c>
      <c r="Z11" s="224"/>
      <c r="AA11" s="226"/>
      <c r="AB11" s="230"/>
      <c r="AC11" s="230"/>
      <c r="AD11" s="222"/>
      <c r="AE11" s="216"/>
      <c r="AF11" s="216"/>
      <c r="AG11" s="127" t="s">
        <v>90</v>
      </c>
      <c r="AH11" s="128" t="s">
        <v>45</v>
      </c>
      <c r="AI11" s="80" t="s">
        <v>46</v>
      </c>
      <c r="AJ11" s="80" t="s">
        <v>47</v>
      </c>
      <c r="AK11" s="80" t="s">
        <v>48</v>
      </c>
      <c r="AL11" s="209"/>
    </row>
    <row r="12" spans="1:38" ht="19.5" customHeight="1" thickBot="1">
      <c r="A12" s="81" t="s">
        <v>87</v>
      </c>
      <c r="B12" s="82"/>
      <c r="C12" s="82"/>
      <c r="D12" s="82"/>
      <c r="E12" s="82"/>
      <c r="F12" s="82"/>
      <c r="G12" s="82"/>
      <c r="H12" s="82"/>
      <c r="I12" s="82"/>
      <c r="J12" s="83"/>
      <c r="K12" s="84"/>
      <c r="L12" s="84"/>
      <c r="M12" s="85"/>
      <c r="N12" s="85"/>
      <c r="O12" s="86"/>
      <c r="P12" s="87"/>
      <c r="Q12" s="84"/>
      <c r="R12" s="84"/>
      <c r="S12" s="84"/>
      <c r="T12" s="84"/>
      <c r="U12" s="84"/>
      <c r="V12" s="84"/>
      <c r="W12" s="84"/>
      <c r="X12" s="84"/>
      <c r="Y12" s="84"/>
      <c r="Z12" s="88"/>
      <c r="AA12" s="88"/>
      <c r="AB12" s="88"/>
      <c r="AC12" s="88"/>
      <c r="AD12" s="89"/>
      <c r="AE12" s="90"/>
      <c r="AF12" s="90"/>
      <c r="AG12" s="93"/>
      <c r="AH12" s="91"/>
      <c r="AI12" s="92"/>
      <c r="AJ12" s="92"/>
      <c r="AK12" s="92"/>
      <c r="AL12" s="135"/>
    </row>
    <row r="13" spans="1:38" ht="73.5" customHeight="1">
      <c r="A13" s="157" t="s">
        <v>49</v>
      </c>
      <c r="B13" s="152" t="s">
        <v>50</v>
      </c>
      <c r="C13" s="155" t="s">
        <v>51</v>
      </c>
      <c r="D13" s="152" t="s">
        <v>52</v>
      </c>
      <c r="E13" s="155" t="s">
        <v>53</v>
      </c>
      <c r="F13" s="152" t="s">
        <v>54</v>
      </c>
      <c r="G13" s="152" t="s">
        <v>55</v>
      </c>
      <c r="H13" s="155" t="s">
        <v>56</v>
      </c>
      <c r="I13" s="178">
        <v>0.5</v>
      </c>
      <c r="J13" s="178">
        <v>1</v>
      </c>
      <c r="K13" s="46"/>
      <c r="L13" s="175">
        <v>1</v>
      </c>
      <c r="M13" s="117"/>
      <c r="N13" s="117">
        <f>SUM(M13:M13)</f>
        <v>0</v>
      </c>
      <c r="O13" s="151" t="s">
        <v>93</v>
      </c>
      <c r="P13" s="117"/>
      <c r="Q13" s="117" t="e">
        <f>IF(AND(I13=0),"Sin Meta para el Indicador",IF(AND(#REF!&gt;#REF!,#REF!=#REF!,#REF!&gt;$F$15,#REF!&lt;=$G$15,#REF!=I13),"Cumplida",IF(AND(#REF!&gt;#REF!,#REF!&lt;#REF!,#REF!&lt;=$G$15,#REF!=I13),"Cumplida Anticipadamente",IF(AND(#REF!&gt;#REF!,#REF!&lt;$G$15,#REF!=I13),"Cumplida Extemporaneamente",IF(AND(#REF!&gt;=#REF!,#REF!&lt;=$G$15,#REF!&lt;I13),"En Proceso",IF(AND(#REF!=0),"No Iniciada","No Concluida"))))))</f>
        <v>#REF!</v>
      </c>
      <c r="R13" s="117" t="e">
        <f>IF(AND(J13=0),"Sin Meta para el Indicador",IF(AND(P13&gt;#REF!,P13=#REF!,P13&gt;$F$15,P13&lt;=$G$15,M13=J13),"Cumplida",IF(AND(P13&gt;#REF!,P13&lt;#REF!,P13&lt;=$G$15,M13=J13),"Cumplida Anticipadamente",IF(AND(P13&gt;#REF!,P13&lt;$G$15,M13=J13),"Cumplida Extemporaneamente",IF(AND(P13&gt;=#REF!,P13&lt;=$G$15,M13&lt;J13),"En Proceso",IF(AND(M13=0),"No Iniciada","No Concluida"))))))</f>
        <v>#REF!</v>
      </c>
      <c r="S13" s="117">
        <f>BX13</f>
        <v>0</v>
      </c>
      <c r="T13" s="117" t="e">
        <f>IF(AND(I13=0),0,(#REF!/I13))</f>
        <v>#REF!</v>
      </c>
      <c r="U13" s="117">
        <f>IF(AND(J13=0),0,(M13/J13))</f>
        <v>0</v>
      </c>
      <c r="V13" s="117" t="e">
        <f>(T13+U13)/2</f>
        <v>#REF!</v>
      </c>
      <c r="W13" s="118"/>
      <c r="X13" s="118"/>
      <c r="Y13" s="118"/>
      <c r="Z13" s="183" t="s">
        <v>118</v>
      </c>
      <c r="AA13" s="183"/>
      <c r="AB13" s="231">
        <v>1</v>
      </c>
      <c r="AC13" s="231">
        <v>1</v>
      </c>
      <c r="AD13" s="57" t="s">
        <v>71</v>
      </c>
      <c r="AE13" s="58" t="s">
        <v>58</v>
      </c>
      <c r="AF13" s="58" t="s">
        <v>55</v>
      </c>
      <c r="AG13" s="129" t="s">
        <v>94</v>
      </c>
      <c r="AH13" s="130"/>
      <c r="AI13" s="131"/>
      <c r="AJ13" s="131"/>
      <c r="AK13" s="131"/>
      <c r="AL13" s="136" t="s">
        <v>96</v>
      </c>
    </row>
    <row r="14" spans="1:116" ht="66.75" customHeight="1">
      <c r="A14" s="158"/>
      <c r="B14" s="159"/>
      <c r="C14" s="154"/>
      <c r="D14" s="159"/>
      <c r="E14" s="154"/>
      <c r="F14" s="153"/>
      <c r="G14" s="154"/>
      <c r="H14" s="156"/>
      <c r="I14" s="159"/>
      <c r="J14" s="159"/>
      <c r="K14" s="47"/>
      <c r="L14" s="176"/>
      <c r="M14" s="119"/>
      <c r="N14" s="119">
        <f>SUM(M14:M14)</f>
        <v>0</v>
      </c>
      <c r="O14" s="150"/>
      <c r="P14" s="119"/>
      <c r="Q14" s="119" t="str">
        <f>IF(AND(I14=0),"Sin Meta para el Indicador",IF(AND(#REF!&gt;#REF!,#REF!=#REF!,#REF!&gt;$F$15,#REF!&lt;=$G$15,#REF!=I14),"Cumplida",IF(AND(#REF!&gt;#REF!,#REF!&lt;#REF!,#REF!&lt;=$G$15,#REF!=I14),"Cumplida Anticipadamente",IF(AND(#REF!&gt;#REF!,#REF!&lt;$G$15,#REF!=I14),"Cumplida Extemporaneamente",IF(AND(#REF!&gt;=#REF!,#REF!&lt;=$G$15,#REF!&lt;I14),"En Proceso",IF(AND(#REF!=0),"No Iniciada","No Concluida"))))))</f>
        <v>Sin Meta para el Indicador</v>
      </c>
      <c r="R14" s="119" t="str">
        <f>IF(AND(J14=0),"Sin Meta para el Indicador",IF(AND(P14&gt;#REF!,P14=#REF!,P14&gt;$F$15,P14&lt;=$G$15,M14=J14),"Cumplida",IF(AND(P14&gt;#REF!,P14&lt;#REF!,P14&lt;=$G$15,M14=J14),"Cumplida Anticipadamente",IF(AND(P14&gt;#REF!,P14&lt;$G$15,M14=J14),"Cumplida Extemporaneamente",IF(AND(P14&gt;=#REF!,P14&lt;=$G$15,M14&lt;J14),"En Proceso",IF(AND(M14=0),"No Iniciada","No Concluida"))))))</f>
        <v>Sin Meta para el Indicador</v>
      </c>
      <c r="S14" s="119">
        <f>BW14</f>
        <v>0</v>
      </c>
      <c r="T14" s="119">
        <f>IF(AND(I14=0),0,(#REF!/I14))</f>
        <v>0</v>
      </c>
      <c r="U14" s="119">
        <f>IF(AND(J14=0),0,(M14/J14))</f>
        <v>0</v>
      </c>
      <c r="V14" s="119">
        <f>(T14+U14)/2</f>
        <v>0</v>
      </c>
      <c r="W14" s="120"/>
      <c r="X14" s="120"/>
      <c r="Y14" s="120"/>
      <c r="Z14" s="150"/>
      <c r="AA14" s="150"/>
      <c r="AB14" s="232"/>
      <c r="AC14" s="232"/>
      <c r="AD14" s="49" t="s">
        <v>72</v>
      </c>
      <c r="AE14" s="59" t="s">
        <v>73</v>
      </c>
      <c r="AF14" s="59" t="s">
        <v>55</v>
      </c>
      <c r="AG14" s="132" t="s">
        <v>95</v>
      </c>
      <c r="AH14" s="133"/>
      <c r="AI14" s="134"/>
      <c r="AJ14" s="134"/>
      <c r="AK14" s="134"/>
      <c r="AL14" s="136" t="s">
        <v>97</v>
      </c>
      <c r="BQ14" s="65"/>
      <c r="BS14" s="66"/>
      <c r="BT14" s="67"/>
      <c r="BU14" s="66"/>
      <c r="BV14" s="68"/>
      <c r="CE14" s="65"/>
      <c r="CF14" s="68"/>
      <c r="DE14" s="32"/>
      <c r="DL14" s="31"/>
    </row>
    <row r="15" spans="1:116" ht="95.25" customHeight="1">
      <c r="A15" s="158"/>
      <c r="B15" s="159"/>
      <c r="C15" s="154"/>
      <c r="D15" s="159"/>
      <c r="E15" s="162" t="s">
        <v>57</v>
      </c>
      <c r="F15" s="160" t="s">
        <v>58</v>
      </c>
      <c r="G15" s="160" t="s">
        <v>55</v>
      </c>
      <c r="H15" s="161" t="s">
        <v>59</v>
      </c>
      <c r="I15" s="160" t="s">
        <v>60</v>
      </c>
      <c r="J15" s="160">
        <v>1</v>
      </c>
      <c r="K15" s="47"/>
      <c r="L15" s="177">
        <v>1</v>
      </c>
      <c r="M15" s="111"/>
      <c r="N15" s="111"/>
      <c r="O15" s="177" t="s">
        <v>113</v>
      </c>
      <c r="P15" s="112"/>
      <c r="Q15" s="113"/>
      <c r="R15" s="113"/>
      <c r="S15" s="113"/>
      <c r="T15" s="113"/>
      <c r="U15" s="113"/>
      <c r="V15" s="113"/>
      <c r="W15" s="113"/>
      <c r="X15" s="113"/>
      <c r="Y15" s="113"/>
      <c r="Z15" s="162" t="s">
        <v>119</v>
      </c>
      <c r="AA15" s="162"/>
      <c r="AB15" s="235">
        <v>1</v>
      </c>
      <c r="AC15" s="235">
        <v>1</v>
      </c>
      <c r="AD15" s="49" t="s">
        <v>74</v>
      </c>
      <c r="AE15" s="59" t="s">
        <v>73</v>
      </c>
      <c r="AF15" s="59" t="s">
        <v>55</v>
      </c>
      <c r="AG15" s="146" t="s">
        <v>111</v>
      </c>
      <c r="AH15" s="133"/>
      <c r="AI15" s="134"/>
      <c r="AJ15" s="134"/>
      <c r="AK15" s="134"/>
      <c r="AL15" s="186" t="s">
        <v>112</v>
      </c>
      <c r="BQ15" s="65"/>
      <c r="BS15" s="66"/>
      <c r="BT15" s="67"/>
      <c r="BU15" s="66"/>
      <c r="BV15" s="68"/>
      <c r="CE15" s="65"/>
      <c r="CF15" s="68"/>
      <c r="DE15" s="32"/>
      <c r="DL15" s="31"/>
    </row>
    <row r="16" spans="1:38" ht="95.25" customHeight="1">
      <c r="A16" s="158"/>
      <c r="B16" s="159"/>
      <c r="C16" s="154"/>
      <c r="D16" s="159"/>
      <c r="E16" s="162"/>
      <c r="F16" s="160"/>
      <c r="G16" s="160"/>
      <c r="H16" s="161"/>
      <c r="I16" s="160"/>
      <c r="J16" s="160"/>
      <c r="K16" s="47"/>
      <c r="L16" s="177"/>
      <c r="M16" s="111"/>
      <c r="N16" s="111"/>
      <c r="O16" s="177"/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47"/>
      <c r="AA16" s="147"/>
      <c r="AB16" s="236"/>
      <c r="AC16" s="236"/>
      <c r="AD16" s="49" t="s">
        <v>75</v>
      </c>
      <c r="AE16" s="59" t="s">
        <v>73</v>
      </c>
      <c r="AF16" s="59" t="s">
        <v>55</v>
      </c>
      <c r="AG16" s="184"/>
      <c r="AH16" s="133"/>
      <c r="AI16" s="134"/>
      <c r="AJ16" s="134"/>
      <c r="AK16" s="134"/>
      <c r="AL16" s="186"/>
    </row>
    <row r="17" spans="1:38" ht="95.25" customHeight="1">
      <c r="A17" s="158"/>
      <c r="B17" s="159"/>
      <c r="C17" s="154"/>
      <c r="D17" s="159"/>
      <c r="E17" s="162"/>
      <c r="F17" s="160"/>
      <c r="G17" s="160"/>
      <c r="H17" s="161"/>
      <c r="I17" s="160"/>
      <c r="J17" s="160"/>
      <c r="K17" s="47"/>
      <c r="L17" s="177"/>
      <c r="M17" s="111"/>
      <c r="N17" s="111"/>
      <c r="O17" s="177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47"/>
      <c r="AA17" s="147"/>
      <c r="AB17" s="236"/>
      <c r="AC17" s="236"/>
      <c r="AD17" s="49" t="s">
        <v>76</v>
      </c>
      <c r="AE17" s="59" t="s">
        <v>73</v>
      </c>
      <c r="AF17" s="59" t="s">
        <v>55</v>
      </c>
      <c r="AG17" s="185"/>
      <c r="AH17" s="133"/>
      <c r="AI17" s="134"/>
      <c r="AJ17" s="134"/>
      <c r="AK17" s="134"/>
      <c r="AL17" s="186"/>
    </row>
    <row r="18" spans="1:117" ht="88.5" customHeight="1">
      <c r="A18" s="163" t="s">
        <v>61</v>
      </c>
      <c r="B18" s="165" t="s">
        <v>62</v>
      </c>
      <c r="C18" s="167" t="s">
        <v>63</v>
      </c>
      <c r="D18" s="165" t="s">
        <v>52</v>
      </c>
      <c r="E18" s="165" t="s">
        <v>64</v>
      </c>
      <c r="F18" s="165" t="s">
        <v>54</v>
      </c>
      <c r="G18" s="165" t="s">
        <v>55</v>
      </c>
      <c r="H18" s="165" t="s">
        <v>65</v>
      </c>
      <c r="I18" s="165">
        <v>5</v>
      </c>
      <c r="J18" s="165">
        <v>11</v>
      </c>
      <c r="K18" s="47"/>
      <c r="L18" s="177">
        <v>10</v>
      </c>
      <c r="M18" s="111"/>
      <c r="N18" s="111"/>
      <c r="O18" s="177" t="s">
        <v>101</v>
      </c>
      <c r="P18" s="112"/>
      <c r="Q18" s="113"/>
      <c r="R18" s="113"/>
      <c r="S18" s="113"/>
      <c r="T18" s="113"/>
      <c r="U18" s="113"/>
      <c r="V18" s="113"/>
      <c r="W18" s="113"/>
      <c r="X18" s="113"/>
      <c r="Y18" s="113"/>
      <c r="Z18" s="162" t="s">
        <v>120</v>
      </c>
      <c r="AA18" s="177"/>
      <c r="AB18" s="144">
        <v>1</v>
      </c>
      <c r="AC18" s="233">
        <v>90.9090909090909</v>
      </c>
      <c r="AD18" s="49" t="s">
        <v>77</v>
      </c>
      <c r="AE18" s="96" t="s">
        <v>73</v>
      </c>
      <c r="AF18" s="96" t="s">
        <v>78</v>
      </c>
      <c r="AG18" s="97" t="s">
        <v>98</v>
      </c>
      <c r="AH18" s="148"/>
      <c r="AI18" s="94"/>
      <c r="AJ18" s="95"/>
      <c r="AK18" s="95"/>
      <c r="AL18" s="137" t="s">
        <v>100</v>
      </c>
      <c r="AM18" s="149"/>
      <c r="BR18" s="31"/>
      <c r="BT18" s="65"/>
      <c r="BU18" s="66"/>
      <c r="BV18" s="67"/>
      <c r="BW18" s="66"/>
      <c r="CF18" s="68"/>
      <c r="CG18" s="65"/>
      <c r="DF18" s="68"/>
      <c r="DM18" s="32"/>
    </row>
    <row r="19" spans="1:117" ht="104.25" customHeight="1">
      <c r="A19" s="164"/>
      <c r="B19" s="166"/>
      <c r="C19" s="168"/>
      <c r="D19" s="166"/>
      <c r="E19" s="166"/>
      <c r="F19" s="166"/>
      <c r="G19" s="166"/>
      <c r="H19" s="166"/>
      <c r="I19" s="166"/>
      <c r="J19" s="166"/>
      <c r="K19" s="47"/>
      <c r="L19" s="177"/>
      <c r="M19" s="111"/>
      <c r="N19" s="111"/>
      <c r="O19" s="177"/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43"/>
      <c r="AA19" s="177"/>
      <c r="AB19" s="145"/>
      <c r="AC19" s="233"/>
      <c r="AD19" s="49" t="s">
        <v>79</v>
      </c>
      <c r="AE19" s="96" t="s">
        <v>73</v>
      </c>
      <c r="AF19" s="96" t="s">
        <v>78</v>
      </c>
      <c r="AG19" s="96" t="s">
        <v>99</v>
      </c>
      <c r="AH19" s="148"/>
      <c r="AI19" s="94"/>
      <c r="AJ19" s="95"/>
      <c r="AK19" s="95"/>
      <c r="AL19" s="137" t="s">
        <v>121</v>
      </c>
      <c r="AM19" s="142"/>
      <c r="BR19" s="31"/>
      <c r="BT19" s="65"/>
      <c r="BU19" s="66"/>
      <c r="BV19" s="67"/>
      <c r="BW19" s="66"/>
      <c r="CF19" s="68"/>
      <c r="CG19" s="65"/>
      <c r="DF19" s="68"/>
      <c r="DM19" s="32"/>
    </row>
    <row r="20" spans="1:117" ht="88.5" customHeight="1">
      <c r="A20" s="164"/>
      <c r="B20" s="166"/>
      <c r="C20" s="168"/>
      <c r="D20" s="166"/>
      <c r="E20" s="166"/>
      <c r="F20" s="166"/>
      <c r="G20" s="166"/>
      <c r="H20" s="166"/>
      <c r="I20" s="166"/>
      <c r="J20" s="166"/>
      <c r="K20" s="47"/>
      <c r="L20" s="177"/>
      <c r="M20" s="111"/>
      <c r="N20" s="111"/>
      <c r="O20" s="177"/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43"/>
      <c r="AA20" s="177"/>
      <c r="AB20" s="145"/>
      <c r="AC20" s="233"/>
      <c r="AD20" s="49" t="s">
        <v>80</v>
      </c>
      <c r="AE20" s="96" t="s">
        <v>73</v>
      </c>
      <c r="AF20" s="96" t="s">
        <v>78</v>
      </c>
      <c r="AG20" s="96" t="s">
        <v>102</v>
      </c>
      <c r="AH20" s="148"/>
      <c r="AI20" s="94"/>
      <c r="AJ20" s="95"/>
      <c r="AK20" s="95"/>
      <c r="AL20" s="138" t="s">
        <v>103</v>
      </c>
      <c r="AM20" s="142"/>
      <c r="BR20" s="31"/>
      <c r="BT20" s="65"/>
      <c r="BU20" s="66"/>
      <c r="BV20" s="67"/>
      <c r="BW20" s="66"/>
      <c r="CF20" s="68"/>
      <c r="CG20" s="65"/>
      <c r="DF20" s="68"/>
      <c r="DM20" s="32"/>
    </row>
    <row r="21" spans="1:38" ht="12">
      <c r="A21" s="51" t="s">
        <v>66</v>
      </c>
      <c r="B21" s="52"/>
      <c r="C21" s="52"/>
      <c r="D21" s="52"/>
      <c r="E21" s="52"/>
      <c r="F21" s="52"/>
      <c r="G21" s="52"/>
      <c r="H21" s="52"/>
      <c r="I21" s="52"/>
      <c r="J21" s="52"/>
      <c r="K21" s="103"/>
      <c r="L21" s="103"/>
      <c r="M21" s="104"/>
      <c r="N21" s="104"/>
      <c r="O21" s="105"/>
      <c r="P21" s="106"/>
      <c r="Q21" s="103"/>
      <c r="R21" s="103"/>
      <c r="S21" s="103"/>
      <c r="T21" s="103"/>
      <c r="U21" s="103"/>
      <c r="V21" s="103"/>
      <c r="W21" s="103"/>
      <c r="X21" s="103"/>
      <c r="Y21" s="103"/>
      <c r="Z21" s="107"/>
      <c r="AA21" s="107"/>
      <c r="AB21" s="107"/>
      <c r="AC21" s="107"/>
      <c r="AD21" s="52"/>
      <c r="AE21" s="52"/>
      <c r="AF21" s="52"/>
      <c r="AG21" s="108"/>
      <c r="AH21" s="109"/>
      <c r="AI21" s="110"/>
      <c r="AJ21" s="110"/>
      <c r="AK21" s="110"/>
      <c r="AL21" s="139"/>
    </row>
    <row r="22" spans="1:38" ht="57.75" customHeight="1">
      <c r="A22" s="163" t="s">
        <v>67</v>
      </c>
      <c r="B22" s="165">
        <v>3</v>
      </c>
      <c r="C22" s="167" t="s">
        <v>68</v>
      </c>
      <c r="D22" s="167" t="s">
        <v>52</v>
      </c>
      <c r="E22" s="167" t="s">
        <v>69</v>
      </c>
      <c r="F22" s="165" t="s">
        <v>54</v>
      </c>
      <c r="G22" s="171" t="s">
        <v>55</v>
      </c>
      <c r="H22" s="167" t="s">
        <v>70</v>
      </c>
      <c r="I22" s="165">
        <v>2</v>
      </c>
      <c r="J22" s="165">
        <v>4</v>
      </c>
      <c r="K22" s="47"/>
      <c r="L22" s="180">
        <v>4</v>
      </c>
      <c r="M22" s="111"/>
      <c r="N22" s="111"/>
      <c r="O22" s="177" t="s">
        <v>104</v>
      </c>
      <c r="P22" s="112"/>
      <c r="Q22" s="113"/>
      <c r="R22" s="113"/>
      <c r="S22" s="113"/>
      <c r="T22" s="113"/>
      <c r="U22" s="113"/>
      <c r="V22" s="113"/>
      <c r="W22" s="113"/>
      <c r="X22" s="113"/>
      <c r="Y22" s="113"/>
      <c r="Z22" s="177" t="s">
        <v>114</v>
      </c>
      <c r="AA22" s="177"/>
      <c r="AB22" s="234">
        <v>1</v>
      </c>
      <c r="AC22" s="234">
        <v>1</v>
      </c>
      <c r="AD22" s="50" t="s">
        <v>81</v>
      </c>
      <c r="AE22" s="50" t="s">
        <v>82</v>
      </c>
      <c r="AF22" s="50" t="s">
        <v>83</v>
      </c>
      <c r="AG22" s="99" t="s">
        <v>105</v>
      </c>
      <c r="AH22" s="177"/>
      <c r="AI22" s="177"/>
      <c r="AJ22" s="177"/>
      <c r="AK22" s="177"/>
      <c r="AL22" s="140" t="s">
        <v>106</v>
      </c>
    </row>
    <row r="23" spans="1:38" ht="33.75">
      <c r="A23" s="164"/>
      <c r="B23" s="166"/>
      <c r="C23" s="168"/>
      <c r="D23" s="168"/>
      <c r="E23" s="168"/>
      <c r="F23" s="166"/>
      <c r="G23" s="172"/>
      <c r="H23" s="168"/>
      <c r="I23" s="166"/>
      <c r="J23" s="166"/>
      <c r="K23" s="47"/>
      <c r="L23" s="181"/>
      <c r="M23" s="111"/>
      <c r="N23" s="111"/>
      <c r="O23" s="177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77"/>
      <c r="AA23" s="177"/>
      <c r="AB23" s="181"/>
      <c r="AC23" s="181"/>
      <c r="AD23" s="50" t="s">
        <v>84</v>
      </c>
      <c r="AE23" s="49" t="s">
        <v>85</v>
      </c>
      <c r="AF23" s="49" t="s">
        <v>78</v>
      </c>
      <c r="AG23" s="99" t="s">
        <v>107</v>
      </c>
      <c r="AH23" s="177"/>
      <c r="AI23" s="177"/>
      <c r="AJ23" s="177"/>
      <c r="AK23" s="177"/>
      <c r="AL23" s="140" t="s">
        <v>108</v>
      </c>
    </row>
    <row r="24" spans="1:38" ht="166.5" customHeight="1" thickBot="1">
      <c r="A24" s="174"/>
      <c r="B24" s="170"/>
      <c r="C24" s="169"/>
      <c r="D24" s="169"/>
      <c r="E24" s="169"/>
      <c r="F24" s="170"/>
      <c r="G24" s="173"/>
      <c r="H24" s="169"/>
      <c r="I24" s="170"/>
      <c r="J24" s="170"/>
      <c r="K24" s="48"/>
      <c r="L24" s="182"/>
      <c r="M24" s="114"/>
      <c r="N24" s="114"/>
      <c r="O24" s="179"/>
      <c r="P24" s="115"/>
      <c r="Q24" s="116"/>
      <c r="R24" s="116"/>
      <c r="S24" s="116"/>
      <c r="T24" s="116"/>
      <c r="U24" s="116"/>
      <c r="V24" s="116"/>
      <c r="W24" s="116"/>
      <c r="X24" s="116"/>
      <c r="Y24" s="116"/>
      <c r="Z24" s="179"/>
      <c r="AA24" s="179"/>
      <c r="AB24" s="182"/>
      <c r="AC24" s="182"/>
      <c r="AD24" s="60" t="s">
        <v>86</v>
      </c>
      <c r="AE24" s="61" t="s">
        <v>73</v>
      </c>
      <c r="AF24" s="61" t="s">
        <v>78</v>
      </c>
      <c r="AG24" s="100" t="s">
        <v>109</v>
      </c>
      <c r="AH24" s="179"/>
      <c r="AI24" s="179"/>
      <c r="AJ24" s="179"/>
      <c r="AK24" s="179"/>
      <c r="AL24" s="141" t="s">
        <v>110</v>
      </c>
    </row>
    <row r="25" spans="33:39" ht="12">
      <c r="AG25" s="62"/>
      <c r="AH25" s="63"/>
      <c r="AI25" s="64"/>
      <c r="AJ25" s="64"/>
      <c r="AK25" s="64"/>
      <c r="AL25" s="64"/>
      <c r="AM25" s="32"/>
    </row>
    <row r="26" spans="33:39" ht="12">
      <c r="AG26" s="62"/>
      <c r="AH26" s="63"/>
      <c r="AI26" s="64"/>
      <c r="AJ26" s="64"/>
      <c r="AK26" s="64"/>
      <c r="AL26" s="64"/>
      <c r="AM26" s="32"/>
    </row>
    <row r="27" spans="33:39" ht="12">
      <c r="AG27" s="62"/>
      <c r="AH27" s="63"/>
      <c r="AI27" s="64"/>
      <c r="AJ27" s="64"/>
      <c r="AK27" s="64"/>
      <c r="AL27" s="64"/>
      <c r="AM27" s="32"/>
    </row>
    <row r="28" spans="33:39" ht="12">
      <c r="AG28" s="62"/>
      <c r="AH28" s="63"/>
      <c r="AI28" s="64"/>
      <c r="AJ28" s="64"/>
      <c r="AK28" s="64"/>
      <c r="AL28" s="64"/>
      <c r="AM28" s="32"/>
    </row>
    <row r="29" spans="33:39" ht="12">
      <c r="AG29" s="62"/>
      <c r="AH29" s="63"/>
      <c r="AI29" s="64"/>
      <c r="AJ29" s="64"/>
      <c r="AK29" s="64"/>
      <c r="AL29" s="64"/>
      <c r="AM29" s="32"/>
    </row>
    <row r="30" spans="33:39" ht="12">
      <c r="AG30" s="62"/>
      <c r="AH30" s="63"/>
      <c r="AI30" s="64"/>
      <c r="AJ30" s="64"/>
      <c r="AK30" s="64"/>
      <c r="AL30" s="64"/>
      <c r="AM30" s="32"/>
    </row>
    <row r="31" spans="33:39" ht="12">
      <c r="AG31" s="62"/>
      <c r="AH31" s="63"/>
      <c r="AI31" s="64"/>
      <c r="AJ31" s="64"/>
      <c r="AK31" s="64"/>
      <c r="AL31" s="64"/>
      <c r="AM31" s="32"/>
    </row>
    <row r="32" spans="33:39" ht="12">
      <c r="AG32" s="62"/>
      <c r="AH32" s="63"/>
      <c r="AI32" s="64"/>
      <c r="AJ32" s="64"/>
      <c r="AK32" s="64"/>
      <c r="AL32" s="64"/>
      <c r="AM32" s="32"/>
    </row>
    <row r="33" spans="33:39" ht="12">
      <c r="AG33" s="62"/>
      <c r="AH33" s="63"/>
      <c r="AI33" s="64"/>
      <c r="AJ33" s="64"/>
      <c r="AK33" s="64"/>
      <c r="AL33" s="64"/>
      <c r="AM33" s="32"/>
    </row>
    <row r="34" spans="33:39" ht="12">
      <c r="AG34" s="62"/>
      <c r="AH34" s="63"/>
      <c r="AI34" s="64"/>
      <c r="AJ34" s="64"/>
      <c r="AK34" s="64"/>
      <c r="AL34" s="64"/>
      <c r="AM34" s="32"/>
    </row>
    <row r="35" spans="33:39" ht="12">
      <c r="AG35" s="62"/>
      <c r="AH35" s="63"/>
      <c r="AI35" s="64"/>
      <c r="AJ35" s="64"/>
      <c r="AK35" s="64"/>
      <c r="AL35" s="64"/>
      <c r="AM35" s="32"/>
    </row>
    <row r="36" spans="33:39" ht="12">
      <c r="AG36" s="62"/>
      <c r="AH36" s="63"/>
      <c r="AI36" s="64"/>
      <c r="AJ36" s="64"/>
      <c r="AK36" s="64"/>
      <c r="AL36" s="64"/>
      <c r="AM36" s="32"/>
    </row>
    <row r="37" spans="33:39" ht="12">
      <c r="AG37" s="62"/>
      <c r="AH37" s="63"/>
      <c r="AI37" s="64"/>
      <c r="AJ37" s="64"/>
      <c r="AK37" s="64"/>
      <c r="AL37" s="64"/>
      <c r="AM37" s="32"/>
    </row>
    <row r="38" spans="33:39" ht="12">
      <c r="AG38" s="62"/>
      <c r="AH38" s="63"/>
      <c r="AI38" s="64"/>
      <c r="AJ38" s="64"/>
      <c r="AK38" s="64"/>
      <c r="AL38" s="64"/>
      <c r="AM38" s="32"/>
    </row>
    <row r="39" spans="33:39" ht="12">
      <c r="AG39" s="62"/>
      <c r="AH39" s="63"/>
      <c r="AI39" s="64"/>
      <c r="AJ39" s="64"/>
      <c r="AK39" s="64"/>
      <c r="AL39" s="64"/>
      <c r="AM39" s="32"/>
    </row>
    <row r="40" spans="33:39" ht="12">
      <c r="AG40" s="62"/>
      <c r="AH40" s="63"/>
      <c r="AI40" s="64"/>
      <c r="AJ40" s="64"/>
      <c r="AK40" s="64"/>
      <c r="AL40" s="64"/>
      <c r="AM40" s="32"/>
    </row>
    <row r="41" spans="33:39" ht="12">
      <c r="AG41" s="62"/>
      <c r="AH41" s="63"/>
      <c r="AI41" s="64"/>
      <c r="AJ41" s="64"/>
      <c r="AK41" s="64"/>
      <c r="AL41" s="64"/>
      <c r="AM41" s="32"/>
    </row>
    <row r="42" spans="33:39" ht="12">
      <c r="AG42" s="62"/>
      <c r="AH42" s="63"/>
      <c r="AI42" s="64"/>
      <c r="AJ42" s="64"/>
      <c r="AK42" s="64"/>
      <c r="AL42" s="64"/>
      <c r="AM42" s="32"/>
    </row>
    <row r="43" spans="33:39" ht="12">
      <c r="AG43" s="62"/>
      <c r="AH43" s="63"/>
      <c r="AI43" s="64"/>
      <c r="AJ43" s="64"/>
      <c r="AK43" s="64"/>
      <c r="AL43" s="64"/>
      <c r="AM43" s="32"/>
    </row>
    <row r="5811" ht="12">
      <c r="AG5811" s="62"/>
    </row>
    <row r="6435" ht="12">
      <c r="AG6435" s="62"/>
    </row>
    <row r="10075" ht="12">
      <c r="AG10075" s="62"/>
    </row>
  </sheetData>
  <mergeCells count="97">
    <mergeCell ref="AC18:AC20"/>
    <mergeCell ref="AB22:AB24"/>
    <mergeCell ref="AC22:AC24"/>
    <mergeCell ref="AB15:AB17"/>
    <mergeCell ref="AC15:AC17"/>
    <mergeCell ref="AB10:AB11"/>
    <mergeCell ref="AC10:AC11"/>
    <mergeCell ref="AA13:AA14"/>
    <mergeCell ref="AB13:AB14"/>
    <mergeCell ref="AC13:AC14"/>
    <mergeCell ref="AE10:AE11"/>
    <mergeCell ref="AF10:AF11"/>
    <mergeCell ref="AI10:AK10"/>
    <mergeCell ref="Q10:S10"/>
    <mergeCell ref="T10:V10"/>
    <mergeCell ref="W10:Y10"/>
    <mergeCell ref="AD10:AD11"/>
    <mergeCell ref="Z8:Z11"/>
    <mergeCell ref="AA8:AA11"/>
    <mergeCell ref="AB8:AC9"/>
    <mergeCell ref="L10:N10"/>
    <mergeCell ref="O10:P10"/>
    <mergeCell ref="AL8:AL11"/>
    <mergeCell ref="A9:A11"/>
    <mergeCell ref="B9:B11"/>
    <mergeCell ref="C9:C11"/>
    <mergeCell ref="D9:D11"/>
    <mergeCell ref="E9:E11"/>
    <mergeCell ref="F9:G10"/>
    <mergeCell ref="H9:H11"/>
    <mergeCell ref="AG15:AG17"/>
    <mergeCell ref="AL15:AL17"/>
    <mergeCell ref="O18:O20"/>
    <mergeCell ref="A4:U4"/>
    <mergeCell ref="A5:B5"/>
    <mergeCell ref="A6:B6"/>
    <mergeCell ref="A7:P7"/>
    <mergeCell ref="B8:K8"/>
    <mergeCell ref="M8:Y9"/>
    <mergeCell ref="I9:K10"/>
    <mergeCell ref="AA18:AA20"/>
    <mergeCell ref="AH18:AH20"/>
    <mergeCell ref="Z22:Z24"/>
    <mergeCell ref="AM18:AM20"/>
    <mergeCell ref="Z18:Z20"/>
    <mergeCell ref="AI22:AI24"/>
    <mergeCell ref="AJ22:AJ24"/>
    <mergeCell ref="AH22:AH24"/>
    <mergeCell ref="AK22:AK24"/>
    <mergeCell ref="AB18:AB20"/>
    <mergeCell ref="Z13:Z14"/>
    <mergeCell ref="O13:O14"/>
    <mergeCell ref="AA15:AA17"/>
    <mergeCell ref="Z15:Z17"/>
    <mergeCell ref="O15:O17"/>
    <mergeCell ref="O22:O24"/>
    <mergeCell ref="AA22:AA24"/>
    <mergeCell ref="I22:I24"/>
    <mergeCell ref="J22:J24"/>
    <mergeCell ref="L22:L24"/>
    <mergeCell ref="L13:L14"/>
    <mergeCell ref="L15:L17"/>
    <mergeCell ref="I18:I20"/>
    <mergeCell ref="J18:J20"/>
    <mergeCell ref="I13:I14"/>
    <mergeCell ref="J13:J14"/>
    <mergeCell ref="I15:I17"/>
    <mergeCell ref="J15:J17"/>
    <mergeCell ref="L18:L20"/>
    <mergeCell ref="A22:A24"/>
    <mergeCell ref="B22:B24"/>
    <mergeCell ref="C22:C24"/>
    <mergeCell ref="D22:D24"/>
    <mergeCell ref="F18:F20"/>
    <mergeCell ref="G18:G20"/>
    <mergeCell ref="H18:H20"/>
    <mergeCell ref="E22:E24"/>
    <mergeCell ref="F22:F24"/>
    <mergeCell ref="G22:G24"/>
    <mergeCell ref="H22:H24"/>
    <mergeCell ref="E15:E17"/>
    <mergeCell ref="E13:E14"/>
    <mergeCell ref="A18:A20"/>
    <mergeCell ref="B18:B20"/>
    <mergeCell ref="C18:C20"/>
    <mergeCell ref="D18:D20"/>
    <mergeCell ref="E18:E20"/>
    <mergeCell ref="F13:F14"/>
    <mergeCell ref="G13:G14"/>
    <mergeCell ref="H13:H14"/>
    <mergeCell ref="A13:A17"/>
    <mergeCell ref="B13:B17"/>
    <mergeCell ref="C13:C17"/>
    <mergeCell ref="D13:D17"/>
    <mergeCell ref="F15:F17"/>
    <mergeCell ref="G15:G17"/>
    <mergeCell ref="H15:H17"/>
  </mergeCells>
  <printOptions/>
  <pageMargins left="1.141732283464567" right="0.03937007874015748" top="0.1968503937007874" bottom="0.1968503937007874" header="0" footer="0"/>
  <pageSetup horizontalDpi="600" verticalDpi="600" orientation="landscape" paperSize="5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COMERCIO, INDUSTRIA Y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libiag</cp:lastModifiedBy>
  <cp:lastPrinted>2006-01-25T19:44:55Z</cp:lastPrinted>
  <dcterms:created xsi:type="dcterms:W3CDTF">2005-07-18T09:59:17Z</dcterms:created>
  <dcterms:modified xsi:type="dcterms:W3CDTF">2006-05-08T16:21:08Z</dcterms:modified>
  <cp:category/>
  <cp:version/>
  <cp:contentType/>
  <cp:contentStatus/>
</cp:coreProperties>
</file>