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avar\Documents\Documentos Min. Comercio, Industria y Turismo\Matriz y Guía\Monitoreo Riesgos de Gestión\Seguimiento Riesgos de Gestión 2023\2023\"/>
    </mc:Choice>
  </mc:AlternateContent>
  <xr:revisionPtr revIDLastSave="0" documentId="13_ncr:1_{B6D70307-CB40-49B9-A37A-CB1881618057}"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'!$A$13:$BG$317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70" i="1" l="1"/>
  <c r="AF243" i="1"/>
  <c r="AE243" i="1" s="1"/>
  <c r="AH242" i="1"/>
  <c r="AG242" i="1" s="1"/>
  <c r="AF242" i="1"/>
  <c r="AE242" i="1"/>
  <c r="AH220" i="1"/>
  <c r="AG220" i="1" s="1"/>
  <c r="AH133" i="1"/>
  <c r="AG133" i="1" s="1"/>
  <c r="AF133" i="1"/>
  <c r="AF132" i="1"/>
  <c r="AE132" i="1" s="1"/>
  <c r="AH131" i="1"/>
  <c r="AG131" i="1"/>
  <c r="AF131" i="1"/>
  <c r="AE131" i="1" s="1"/>
  <c r="AH128" i="1"/>
  <c r="AG128" i="1"/>
  <c r="AF128" i="1"/>
  <c r="AE128" i="1" s="1"/>
  <c r="AH121" i="1"/>
  <c r="AG121" i="1" s="1"/>
  <c r="AH119" i="1"/>
  <c r="AG119" i="1" s="1"/>
  <c r="AH112" i="1"/>
  <c r="AG112" i="1" s="1"/>
  <c r="AG95" i="1"/>
  <c r="AH79" i="1"/>
  <c r="AG79" i="1" s="1"/>
  <c r="O279" i="1"/>
  <c r="AH279" i="1" s="1"/>
  <c r="AG279" i="1" s="1"/>
  <c r="M279" i="1"/>
  <c r="O261" i="1"/>
  <c r="AH261" i="1" s="1"/>
  <c r="AG261" i="1" s="1"/>
  <c r="M261" i="1"/>
  <c r="O259" i="1"/>
  <c r="AH259" i="1" s="1"/>
  <c r="AG259" i="1" s="1"/>
  <c r="M259" i="1"/>
  <c r="O257" i="1"/>
  <c r="AH257" i="1" s="1"/>
  <c r="AG257" i="1" s="1"/>
  <c r="M257" i="1"/>
  <c r="O255" i="1"/>
  <c r="AH255" i="1" s="1"/>
  <c r="AG255" i="1" s="1"/>
  <c r="M255" i="1"/>
  <c r="O254" i="1"/>
  <c r="AH254" i="1" s="1"/>
  <c r="AG254" i="1" s="1"/>
  <c r="M254" i="1"/>
  <c r="O250" i="1"/>
  <c r="AH250" i="1" s="1"/>
  <c r="M250" i="1"/>
  <c r="O244" i="1"/>
  <c r="AH244" i="1" s="1"/>
  <c r="AG244" i="1" s="1"/>
  <c r="M244" i="1"/>
  <c r="O240" i="1"/>
  <c r="AH240" i="1" s="1"/>
  <c r="AG240" i="1" s="1"/>
  <c r="M240" i="1"/>
  <c r="O235" i="1"/>
  <c r="AH235" i="1" s="1"/>
  <c r="AG235" i="1" s="1"/>
  <c r="M235" i="1"/>
  <c r="O225" i="1"/>
  <c r="AH225" i="1" s="1"/>
  <c r="AG225" i="1" s="1"/>
  <c r="M225" i="1"/>
  <c r="M220" i="1"/>
  <c r="O211" i="1"/>
  <c r="AH211" i="1" s="1"/>
  <c r="AG211" i="1" s="1"/>
  <c r="M211" i="1"/>
  <c r="O208" i="1"/>
  <c r="AH208" i="1" s="1"/>
  <c r="AG208" i="1" s="1"/>
  <c r="M208" i="1"/>
  <c r="O206" i="1"/>
  <c r="AH206" i="1" s="1"/>
  <c r="AG206" i="1" s="1"/>
  <c r="M206" i="1"/>
  <c r="O201" i="1"/>
  <c r="AH201" i="1" s="1"/>
  <c r="AG201" i="1" s="1"/>
  <c r="M201" i="1"/>
  <c r="O194" i="1"/>
  <c r="AH194" i="1" s="1"/>
  <c r="AG194" i="1" s="1"/>
  <c r="M194" i="1"/>
  <c r="O188" i="1"/>
  <c r="AH188" i="1" s="1"/>
  <c r="AG188" i="1" s="1"/>
  <c r="M188" i="1"/>
  <c r="O186" i="1"/>
  <c r="AH186" i="1" s="1"/>
  <c r="AG186" i="1" s="1"/>
  <c r="M186" i="1"/>
  <c r="O184" i="1"/>
  <c r="AH184" i="1" s="1"/>
  <c r="AG184" i="1" s="1"/>
  <c r="M184" i="1"/>
  <c r="O183" i="1"/>
  <c r="AH183" i="1" s="1"/>
  <c r="AG183" i="1" s="1"/>
  <c r="M183" i="1"/>
  <c r="O181" i="1"/>
  <c r="AH181" i="1" s="1"/>
  <c r="AG181" i="1" s="1"/>
  <c r="M181" i="1"/>
  <c r="O180" i="1"/>
  <c r="AH180" i="1" s="1"/>
  <c r="AG180" i="1" s="1"/>
  <c r="M180" i="1"/>
  <c r="O173" i="1"/>
  <c r="AH173" i="1" s="1"/>
  <c r="AG173" i="1" s="1"/>
  <c r="M173" i="1"/>
  <c r="O171" i="1"/>
  <c r="AH171" i="1" s="1"/>
  <c r="AG171" i="1" s="1"/>
  <c r="M171" i="1"/>
  <c r="O167" i="1"/>
  <c r="AH167" i="1" s="1"/>
  <c r="AG167" i="1" s="1"/>
  <c r="M167" i="1"/>
  <c r="O158" i="1"/>
  <c r="AH158" i="1" s="1"/>
  <c r="AG158" i="1" s="1"/>
  <c r="M158" i="1"/>
  <c r="O155" i="1"/>
  <c r="AH155" i="1" s="1"/>
  <c r="AG155" i="1" s="1"/>
  <c r="M155" i="1"/>
  <c r="O150" i="1"/>
  <c r="AH150" i="1" s="1"/>
  <c r="AG150" i="1" s="1"/>
  <c r="M150" i="1"/>
  <c r="O147" i="1"/>
  <c r="AH147" i="1" s="1"/>
  <c r="AG147" i="1" s="1"/>
  <c r="M147" i="1"/>
  <c r="O143" i="1"/>
  <c r="M143" i="1"/>
  <c r="O141" i="1"/>
  <c r="AH141" i="1" s="1"/>
  <c r="AG141" i="1" s="1"/>
  <c r="M141" i="1"/>
  <c r="O139" i="1"/>
  <c r="AH139" i="1" s="1"/>
  <c r="AG139" i="1" s="1"/>
  <c r="M139" i="1"/>
  <c r="O138" i="1"/>
  <c r="AH138" i="1" s="1"/>
  <c r="AG138" i="1" s="1"/>
  <c r="M138" i="1"/>
  <c r="O136" i="1"/>
  <c r="AH136" i="1" s="1"/>
  <c r="AG136" i="1" s="1"/>
  <c r="M136" i="1"/>
  <c r="O110" i="1"/>
  <c r="AH110" i="1" s="1"/>
  <c r="AG110" i="1" s="1"/>
  <c r="M110" i="1"/>
  <c r="O101" i="1"/>
  <c r="AH101" i="1" s="1"/>
  <c r="AG101" i="1" s="1"/>
  <c r="M101" i="1"/>
  <c r="O95" i="1"/>
  <c r="M95" i="1"/>
  <c r="O88" i="1"/>
  <c r="AH88" i="1" s="1"/>
  <c r="AG88" i="1" s="1"/>
  <c r="M88" i="1"/>
  <c r="O85" i="1"/>
  <c r="AH85" i="1" s="1"/>
  <c r="AG85" i="1" s="1"/>
  <c r="M85" i="1"/>
  <c r="O83" i="1"/>
  <c r="AH83" i="1" s="1"/>
  <c r="AG83" i="1" s="1"/>
  <c r="M83" i="1"/>
  <c r="O82" i="1"/>
  <c r="AH82" i="1" s="1"/>
  <c r="AG82" i="1" s="1"/>
  <c r="M82" i="1"/>
  <c r="O76" i="1"/>
  <c r="AH76" i="1" s="1"/>
  <c r="AG76" i="1" s="1"/>
  <c r="M76" i="1"/>
  <c r="O69" i="1"/>
  <c r="AH69" i="1" s="1"/>
  <c r="AG69" i="1" s="1"/>
  <c r="M69" i="1"/>
  <c r="O65" i="1"/>
  <c r="AH65" i="1" s="1"/>
  <c r="AG65" i="1" s="1"/>
  <c r="M65" i="1"/>
  <c r="AE133" i="1" l="1"/>
  <c r="AE270" i="1"/>
  <c r="Y317" i="1" l="1"/>
  <c r="W317" i="1"/>
  <c r="Y316" i="1"/>
  <c r="W316" i="1"/>
  <c r="AD316" i="1" s="1"/>
  <c r="O316" i="1"/>
  <c r="AH316" i="1" s="1"/>
  <c r="AG316" i="1" s="1"/>
  <c r="M316" i="1"/>
  <c r="Y315" i="1"/>
  <c r="W315" i="1"/>
  <c r="Y314" i="1"/>
  <c r="W314" i="1"/>
  <c r="O314" i="1"/>
  <c r="AH314" i="1" s="1"/>
  <c r="AG314" i="1" s="1"/>
  <c r="M314" i="1"/>
  <c r="Y313" i="1"/>
  <c r="W313" i="1"/>
  <c r="Y312" i="1"/>
  <c r="W312" i="1"/>
  <c r="O312" i="1"/>
  <c r="AH312" i="1" s="1"/>
  <c r="AG312" i="1" s="1"/>
  <c r="M312" i="1"/>
  <c r="Y311" i="1"/>
  <c r="W311" i="1"/>
  <c r="AD311" i="1" s="1"/>
  <c r="O311" i="1"/>
  <c r="AH311" i="1" s="1"/>
  <c r="AG311" i="1" s="1"/>
  <c r="M311" i="1"/>
  <c r="Y310" i="1"/>
  <c r="W310" i="1"/>
  <c r="O310" i="1"/>
  <c r="AH310" i="1" s="1"/>
  <c r="AG310" i="1" s="1"/>
  <c r="M310" i="1"/>
  <c r="Y309" i="1"/>
  <c r="W309" i="1"/>
  <c r="O309" i="1"/>
  <c r="AH309" i="1" s="1"/>
  <c r="AG309" i="1" s="1"/>
  <c r="M309" i="1"/>
  <c r="Y308" i="1"/>
  <c r="W308" i="1"/>
  <c r="Y307" i="1"/>
  <c r="W307" i="1"/>
  <c r="AD307" i="1" s="1"/>
  <c r="Y306" i="1"/>
  <c r="W306" i="1"/>
  <c r="AD306" i="1" s="1"/>
  <c r="O306" i="1"/>
  <c r="AH306" i="1" s="1"/>
  <c r="AG306" i="1" s="1"/>
  <c r="M306" i="1"/>
  <c r="Y305" i="1"/>
  <c r="W305" i="1"/>
  <c r="Y304" i="1"/>
  <c r="W304" i="1"/>
  <c r="AD304" i="1" s="1"/>
  <c r="Y303" i="1"/>
  <c r="W303" i="1"/>
  <c r="Y302" i="1"/>
  <c r="W302" i="1"/>
  <c r="O302" i="1"/>
  <c r="M302" i="1"/>
  <c r="Y301" i="1"/>
  <c r="W301" i="1"/>
  <c r="O301" i="1"/>
  <c r="AH301" i="1" s="1"/>
  <c r="AG301" i="1" s="1"/>
  <c r="M301" i="1"/>
  <c r="Y300" i="1"/>
  <c r="W300" i="1"/>
  <c r="Y299" i="1"/>
  <c r="W299" i="1"/>
  <c r="Y298" i="1"/>
  <c r="W298" i="1"/>
  <c r="AD298" i="1" s="1"/>
  <c r="O298" i="1"/>
  <c r="AH298" i="1" s="1"/>
  <c r="AG298" i="1" s="1"/>
  <c r="M298" i="1"/>
  <c r="Y297" i="1"/>
  <c r="W297" i="1"/>
  <c r="Y296" i="1"/>
  <c r="W296" i="1"/>
  <c r="AD296" i="1" s="1"/>
  <c r="Y295" i="1"/>
  <c r="W295" i="1"/>
  <c r="O295" i="1"/>
  <c r="AH295" i="1" s="1"/>
  <c r="AG295" i="1" s="1"/>
  <c r="M295" i="1"/>
  <c r="Y294" i="1"/>
  <c r="W294" i="1"/>
  <c r="Y293" i="1"/>
  <c r="W293" i="1"/>
  <c r="AD293" i="1" s="1"/>
  <c r="Y292" i="1"/>
  <c r="W292" i="1"/>
  <c r="AD292" i="1" s="1"/>
  <c r="O292" i="1"/>
  <c r="M292" i="1"/>
  <c r="Y291" i="1"/>
  <c r="W291" i="1"/>
  <c r="Y290" i="1"/>
  <c r="W290" i="1"/>
  <c r="AD290" i="1" s="1"/>
  <c r="O290" i="1"/>
  <c r="AH290" i="1" s="1"/>
  <c r="AG290" i="1" s="1"/>
  <c r="M290" i="1"/>
  <c r="Y289" i="1"/>
  <c r="W289" i="1"/>
  <c r="AD289" i="1" s="1"/>
  <c r="AF289" i="1" s="1"/>
  <c r="AE289" i="1" s="1"/>
  <c r="O289" i="1"/>
  <c r="AH289" i="1" s="1"/>
  <c r="AG289" i="1" s="1"/>
  <c r="M289" i="1"/>
  <c r="Y288" i="1"/>
  <c r="W288" i="1"/>
  <c r="AD288" i="1" s="1"/>
  <c r="Y287" i="1"/>
  <c r="W287" i="1"/>
  <c r="O287" i="1"/>
  <c r="AH287" i="1" s="1"/>
  <c r="AG287" i="1" s="1"/>
  <c r="M287" i="1"/>
  <c r="Y284" i="1"/>
  <c r="W284" i="1"/>
  <c r="Y282" i="1"/>
  <c r="W282" i="1"/>
  <c r="Y281" i="1"/>
  <c r="W281" i="1"/>
  <c r="O281" i="1"/>
  <c r="AH281" i="1" s="1"/>
  <c r="AG281" i="1" s="1"/>
  <c r="M281" i="1"/>
  <c r="Y279" i="1"/>
  <c r="W279" i="1"/>
  <c r="Y278" i="1"/>
  <c r="W278" i="1"/>
  <c r="AD278" i="1" s="1"/>
  <c r="Y277" i="1"/>
  <c r="W277" i="1"/>
  <c r="Y276" i="1"/>
  <c r="W276" i="1"/>
  <c r="AD276" i="1" s="1"/>
  <c r="Y275" i="1"/>
  <c r="W275" i="1"/>
  <c r="Y274" i="1"/>
  <c r="W274" i="1"/>
  <c r="Y273" i="1"/>
  <c r="W273" i="1"/>
  <c r="Y272" i="1"/>
  <c r="W272" i="1"/>
  <c r="AD272" i="1" s="1"/>
  <c r="AF272" i="1" s="1"/>
  <c r="Y270" i="1"/>
  <c r="W270" i="1"/>
  <c r="Y268" i="1"/>
  <c r="W268" i="1"/>
  <c r="Y266" i="1"/>
  <c r="W266" i="1"/>
  <c r="AD266" i="1" s="1"/>
  <c r="Y265" i="1"/>
  <c r="W265" i="1"/>
  <c r="Y263" i="1"/>
  <c r="W263" i="1"/>
  <c r="Y262" i="1"/>
  <c r="W262" i="1"/>
  <c r="Y261" i="1"/>
  <c r="W261" i="1"/>
  <c r="Y260" i="1"/>
  <c r="W260" i="1"/>
  <c r="Y259" i="1"/>
  <c r="W259" i="1"/>
  <c r="AD259" i="1" s="1"/>
  <c r="AF259" i="1" s="1"/>
  <c r="Y258" i="1"/>
  <c r="W258" i="1"/>
  <c r="Y257" i="1"/>
  <c r="W257" i="1"/>
  <c r="AD257" i="1" s="1"/>
  <c r="AF257" i="1" s="1"/>
  <c r="AE257" i="1" s="1"/>
  <c r="Y256" i="1"/>
  <c r="W256" i="1"/>
  <c r="Y255" i="1"/>
  <c r="W255" i="1"/>
  <c r="Y254" i="1"/>
  <c r="W254" i="1"/>
  <c r="Y253" i="1"/>
  <c r="W253" i="1"/>
  <c r="AD253" i="1" s="1"/>
  <c r="AD252" i="1"/>
  <c r="Y252" i="1"/>
  <c r="W252" i="1"/>
  <c r="Y251" i="1"/>
  <c r="W251" i="1"/>
  <c r="AD251" i="1" s="1"/>
  <c r="Y250" i="1"/>
  <c r="W250" i="1"/>
  <c r="AD250" i="1" s="1"/>
  <c r="AF250" i="1" s="1"/>
  <c r="AF251" i="1" s="1"/>
  <c r="Y249" i="1"/>
  <c r="W249" i="1"/>
  <c r="Y248" i="1"/>
  <c r="W248" i="1"/>
  <c r="Y247" i="1"/>
  <c r="W247" i="1"/>
  <c r="Y246" i="1"/>
  <c r="W246" i="1"/>
  <c r="AD246" i="1" s="1"/>
  <c r="AD245" i="1"/>
  <c r="Y244" i="1"/>
  <c r="W244" i="1"/>
  <c r="AD243" i="1"/>
  <c r="AD242" i="1"/>
  <c r="Y240" i="1"/>
  <c r="W240" i="1"/>
  <c r="Y239" i="1"/>
  <c r="W239" i="1"/>
  <c r="AD239" i="1" s="1"/>
  <c r="Y238" i="1"/>
  <c r="W238" i="1"/>
  <c r="Y237" i="1"/>
  <c r="W237" i="1"/>
  <c r="Y236" i="1"/>
  <c r="W236" i="1"/>
  <c r="AD236" i="1" s="1"/>
  <c r="Y235" i="1"/>
  <c r="W235" i="1"/>
  <c r="Y234" i="1"/>
  <c r="W234" i="1"/>
  <c r="Y233" i="1"/>
  <c r="W233" i="1"/>
  <c r="Y232" i="1"/>
  <c r="W232" i="1"/>
  <c r="AD232" i="1" s="1"/>
  <c r="Y231" i="1"/>
  <c r="W231" i="1"/>
  <c r="Y230" i="1"/>
  <c r="W230" i="1"/>
  <c r="Y229" i="1"/>
  <c r="W229" i="1"/>
  <c r="Y228" i="1"/>
  <c r="W228" i="1"/>
  <c r="AD228" i="1" s="1"/>
  <c r="Y227" i="1"/>
  <c r="W227" i="1"/>
  <c r="AD227" i="1" s="1"/>
  <c r="Y226" i="1"/>
  <c r="W226" i="1"/>
  <c r="AD226" i="1" s="1"/>
  <c r="Y225" i="1"/>
  <c r="W225" i="1"/>
  <c r="Y224" i="1"/>
  <c r="W224" i="1"/>
  <c r="AD224" i="1" s="1"/>
  <c r="Y223" i="1"/>
  <c r="W223" i="1"/>
  <c r="Y222" i="1"/>
  <c r="W222" i="1"/>
  <c r="AD222" i="1" s="1"/>
  <c r="Y221" i="1"/>
  <c r="W221" i="1"/>
  <c r="AD221" i="1" s="1"/>
  <c r="Y220" i="1"/>
  <c r="W220" i="1"/>
  <c r="Y219" i="1"/>
  <c r="W219" i="1"/>
  <c r="Y218" i="1"/>
  <c r="W218" i="1"/>
  <c r="Y217" i="1"/>
  <c r="W217" i="1"/>
  <c r="Y216" i="1"/>
  <c r="W216" i="1"/>
  <c r="Y215" i="1"/>
  <c r="W215" i="1"/>
  <c r="Y214" i="1"/>
  <c r="W214" i="1"/>
  <c r="Y213" i="1"/>
  <c r="W213" i="1"/>
  <c r="AD213" i="1" s="1"/>
  <c r="Y212" i="1"/>
  <c r="W212" i="1"/>
  <c r="Y211" i="1"/>
  <c r="W211" i="1"/>
  <c r="Y210" i="1"/>
  <c r="W210" i="1"/>
  <c r="Y209" i="1"/>
  <c r="W209" i="1"/>
  <c r="AD209" i="1" s="1"/>
  <c r="Y208" i="1"/>
  <c r="W208" i="1"/>
  <c r="AD208" i="1" s="1"/>
  <c r="AF208" i="1" s="1"/>
  <c r="Y207" i="1"/>
  <c r="W207" i="1"/>
  <c r="Y206" i="1"/>
  <c r="W206" i="1"/>
  <c r="Y205" i="1"/>
  <c r="W205" i="1"/>
  <c r="Y204" i="1"/>
  <c r="W204" i="1"/>
  <c r="Y203" i="1"/>
  <c r="W203" i="1"/>
  <c r="Y202" i="1"/>
  <c r="W202" i="1"/>
  <c r="Y201" i="1"/>
  <c r="W201" i="1"/>
  <c r="Y200" i="1"/>
  <c r="W200" i="1"/>
  <c r="Y199" i="1"/>
  <c r="W199" i="1"/>
  <c r="Y198" i="1"/>
  <c r="W198" i="1"/>
  <c r="Y197" i="1"/>
  <c r="W197" i="1"/>
  <c r="Y196" i="1"/>
  <c r="W196" i="1"/>
  <c r="AD196" i="1" s="1"/>
  <c r="Y195" i="1"/>
  <c r="W195" i="1"/>
  <c r="Y194" i="1"/>
  <c r="W194" i="1"/>
  <c r="Y193" i="1"/>
  <c r="W193" i="1"/>
  <c r="Y192" i="1"/>
  <c r="W192" i="1"/>
  <c r="Y191" i="1"/>
  <c r="W191" i="1"/>
  <c r="Y190" i="1"/>
  <c r="W190" i="1"/>
  <c r="Y189" i="1"/>
  <c r="W189" i="1"/>
  <c r="Y188" i="1"/>
  <c r="W188" i="1"/>
  <c r="AD188" i="1" s="1"/>
  <c r="AF188" i="1" s="1"/>
  <c r="Y187" i="1"/>
  <c r="W187" i="1"/>
  <c r="Y186" i="1"/>
  <c r="W186" i="1"/>
  <c r="Y185" i="1"/>
  <c r="W185" i="1"/>
  <c r="Y184" i="1"/>
  <c r="W184" i="1"/>
  <c r="AD184" i="1" s="1"/>
  <c r="AF184" i="1" s="1"/>
  <c r="Y183" i="1"/>
  <c r="W183" i="1"/>
  <c r="Y182" i="1"/>
  <c r="W182" i="1"/>
  <c r="Y181" i="1"/>
  <c r="W181" i="1"/>
  <c r="Y180" i="1"/>
  <c r="W180" i="1"/>
  <c r="Y179" i="1"/>
  <c r="W179" i="1"/>
  <c r="Y178" i="1"/>
  <c r="W178" i="1"/>
  <c r="Y177" i="1"/>
  <c r="W177" i="1"/>
  <c r="Y176" i="1"/>
  <c r="W176" i="1"/>
  <c r="Y175" i="1"/>
  <c r="W175" i="1"/>
  <c r="Y174" i="1"/>
  <c r="W174" i="1"/>
  <c r="Y173" i="1"/>
  <c r="W173" i="1"/>
  <c r="Y172" i="1"/>
  <c r="W172" i="1"/>
  <c r="AD172" i="1" s="1"/>
  <c r="Y171" i="1"/>
  <c r="W171" i="1"/>
  <c r="Y170" i="1"/>
  <c r="W170" i="1"/>
  <c r="Y169" i="1"/>
  <c r="W169" i="1"/>
  <c r="Y168" i="1"/>
  <c r="W168" i="1"/>
  <c r="Y167" i="1"/>
  <c r="W167" i="1"/>
  <c r="Y166" i="1"/>
  <c r="AD166" i="1" s="1"/>
  <c r="W166" i="1"/>
  <c r="Y165" i="1"/>
  <c r="W165" i="1"/>
  <c r="AD165" i="1" s="1"/>
  <c r="Y164" i="1"/>
  <c r="W164" i="1"/>
  <c r="Y163" i="1"/>
  <c r="W163" i="1"/>
  <c r="Y162" i="1"/>
  <c r="AD162" i="1" s="1"/>
  <c r="W162" i="1"/>
  <c r="Y161" i="1"/>
  <c r="W161" i="1"/>
  <c r="Y160" i="1"/>
  <c r="W160" i="1"/>
  <c r="Y159" i="1"/>
  <c r="W159" i="1"/>
  <c r="Y158" i="1"/>
  <c r="W158" i="1"/>
  <c r="Y157" i="1"/>
  <c r="W157" i="1"/>
  <c r="Y156" i="1"/>
  <c r="W156" i="1"/>
  <c r="Y155" i="1"/>
  <c r="W155" i="1"/>
  <c r="Y154" i="1"/>
  <c r="W154" i="1"/>
  <c r="Y153" i="1"/>
  <c r="W153" i="1"/>
  <c r="Y152" i="1"/>
  <c r="W152" i="1"/>
  <c r="Y151" i="1"/>
  <c r="W151" i="1"/>
  <c r="Y150" i="1"/>
  <c r="W150" i="1"/>
  <c r="Y149" i="1"/>
  <c r="W149" i="1"/>
  <c r="Y148" i="1"/>
  <c r="W148" i="1"/>
  <c r="Y147" i="1"/>
  <c r="W147" i="1"/>
  <c r="AD146" i="1"/>
  <c r="Y146" i="1"/>
  <c r="W146" i="1"/>
  <c r="Y145" i="1"/>
  <c r="W145" i="1"/>
  <c r="Y143" i="1"/>
  <c r="W143" i="1"/>
  <c r="AD143" i="1" s="1"/>
  <c r="AF143" i="1" s="1"/>
  <c r="Y142" i="1"/>
  <c r="W142" i="1"/>
  <c r="Y141" i="1"/>
  <c r="W141" i="1"/>
  <c r="Y140" i="1"/>
  <c r="W140" i="1"/>
  <c r="Y139" i="1"/>
  <c r="W139" i="1"/>
  <c r="AD139" i="1" s="1"/>
  <c r="AF139" i="1" s="1"/>
  <c r="Y138" i="1"/>
  <c r="W138" i="1"/>
  <c r="Y137" i="1"/>
  <c r="W137" i="1"/>
  <c r="Y136" i="1"/>
  <c r="W136" i="1"/>
  <c r="AD135" i="1"/>
  <c r="Y134" i="1"/>
  <c r="W134" i="1"/>
  <c r="AD133" i="1"/>
  <c r="AD132" i="1"/>
  <c r="AD131" i="1"/>
  <c r="AD130" i="1"/>
  <c r="Y129" i="1"/>
  <c r="W129" i="1"/>
  <c r="AD128" i="1"/>
  <c r="AD127" i="1"/>
  <c r="Y126" i="1"/>
  <c r="W126" i="1"/>
  <c r="Y125" i="1"/>
  <c r="W125" i="1"/>
  <c r="AD124" i="1"/>
  <c r="AD123" i="1"/>
  <c r="AD122" i="1"/>
  <c r="Y121" i="1"/>
  <c r="W121" i="1"/>
  <c r="AD121" i="1" s="1"/>
  <c r="AF121" i="1" s="1"/>
  <c r="AD120" i="1"/>
  <c r="Y119" i="1"/>
  <c r="W119" i="1"/>
  <c r="AD119" i="1" s="1"/>
  <c r="AF119" i="1" s="1"/>
  <c r="AD118" i="1"/>
  <c r="Y117" i="1"/>
  <c r="W117" i="1"/>
  <c r="Y116" i="1"/>
  <c r="W116" i="1"/>
  <c r="AD115" i="1"/>
  <c r="AD114" i="1"/>
  <c r="W113" i="1"/>
  <c r="AD113" i="1" s="1"/>
  <c r="W112" i="1"/>
  <c r="AD112" i="1" s="1"/>
  <c r="AF112" i="1" s="1"/>
  <c r="Y111" i="1"/>
  <c r="W111" i="1"/>
  <c r="AD111" i="1" s="1"/>
  <c r="Y110" i="1"/>
  <c r="W110" i="1"/>
  <c r="Y109" i="1"/>
  <c r="W109" i="1"/>
  <c r="AD109" i="1" s="1"/>
  <c r="Y108" i="1"/>
  <c r="W108" i="1"/>
  <c r="Y107" i="1"/>
  <c r="W107" i="1"/>
  <c r="AD107" i="1" s="1"/>
  <c r="Y104" i="1"/>
  <c r="W104" i="1"/>
  <c r="Y103" i="1"/>
  <c r="W103" i="1"/>
  <c r="Y101" i="1"/>
  <c r="W101" i="1"/>
  <c r="AD101" i="1" s="1"/>
  <c r="AF101" i="1" s="1"/>
  <c r="Y100" i="1"/>
  <c r="W100" i="1"/>
  <c r="Y99" i="1"/>
  <c r="W99" i="1"/>
  <c r="Y98" i="1"/>
  <c r="W98" i="1"/>
  <c r="Y97" i="1"/>
  <c r="W97" i="1"/>
  <c r="AD97" i="1" s="1"/>
  <c r="AF97" i="1" s="1"/>
  <c r="AE97" i="1" s="1"/>
  <c r="Y96" i="1"/>
  <c r="W96" i="1"/>
  <c r="Y95" i="1"/>
  <c r="W95" i="1"/>
  <c r="AD95" i="1" s="1"/>
  <c r="AF95" i="1" s="1"/>
  <c r="AE95" i="1" s="1"/>
  <c r="Y94" i="1"/>
  <c r="W94" i="1"/>
  <c r="AD94" i="1" s="1"/>
  <c r="Y93" i="1"/>
  <c r="W93" i="1"/>
  <c r="AD93" i="1" s="1"/>
  <c r="Y92" i="1"/>
  <c r="W92" i="1"/>
  <c r="Y91" i="1"/>
  <c r="W91" i="1"/>
  <c r="AD91" i="1" s="1"/>
  <c r="Y90" i="1"/>
  <c r="W90" i="1"/>
  <c r="AD90" i="1" s="1"/>
  <c r="Y89" i="1"/>
  <c r="W89" i="1"/>
  <c r="Y88" i="1"/>
  <c r="W88" i="1"/>
  <c r="Y87" i="1"/>
  <c r="W87" i="1"/>
  <c r="Y86" i="1"/>
  <c r="W86" i="1"/>
  <c r="AD86" i="1" s="1"/>
  <c r="Y85" i="1"/>
  <c r="W85" i="1"/>
  <c r="Y84" i="1"/>
  <c r="W84" i="1"/>
  <c r="Y83" i="1"/>
  <c r="W83" i="1"/>
  <c r="Y82" i="1"/>
  <c r="W82" i="1"/>
  <c r="AD82" i="1" s="1"/>
  <c r="AF82" i="1" s="1"/>
  <c r="AE82" i="1" s="1"/>
  <c r="Y81" i="1"/>
  <c r="W81" i="1"/>
  <c r="Y80" i="1"/>
  <c r="W80" i="1"/>
  <c r="Y79" i="1"/>
  <c r="W79" i="1"/>
  <c r="Y76" i="1"/>
  <c r="W76" i="1"/>
  <c r="AD76" i="1" s="1"/>
  <c r="AF76" i="1" s="1"/>
  <c r="AE76" i="1" s="1"/>
  <c r="Y75" i="1"/>
  <c r="W75" i="1"/>
  <c r="Y74" i="1"/>
  <c r="W74" i="1"/>
  <c r="AD74" i="1" s="1"/>
  <c r="Y73" i="1"/>
  <c r="W73" i="1"/>
  <c r="Y72" i="1"/>
  <c r="W72" i="1"/>
  <c r="AD72" i="1" s="1"/>
  <c r="Y71" i="1"/>
  <c r="W71" i="1"/>
  <c r="Y70" i="1"/>
  <c r="W70" i="1"/>
  <c r="AD70" i="1" s="1"/>
  <c r="Y69" i="1"/>
  <c r="W69" i="1"/>
  <c r="Y68" i="1"/>
  <c r="W68" i="1"/>
  <c r="AD68" i="1" s="1"/>
  <c r="Y67" i="1"/>
  <c r="W67" i="1"/>
  <c r="AD67" i="1" s="1"/>
  <c r="Y66" i="1"/>
  <c r="AD66" i="1" s="1"/>
  <c r="W66" i="1"/>
  <c r="Y65" i="1"/>
  <c r="W65" i="1"/>
  <c r="AF64" i="1"/>
  <c r="AE64" i="1"/>
  <c r="AD64" i="1"/>
  <c r="AH63" i="1"/>
  <c r="AG63" i="1"/>
  <c r="AF63" i="1"/>
  <c r="AE63" i="1"/>
  <c r="AD63" i="1"/>
  <c r="AH61" i="1"/>
  <c r="AG61" i="1"/>
  <c r="AF61" i="1"/>
  <c r="AE61" i="1"/>
  <c r="AD61" i="1"/>
  <c r="AF60" i="1"/>
  <c r="AE60" i="1"/>
  <c r="AD60" i="1"/>
  <c r="AH59" i="1"/>
  <c r="AG59" i="1"/>
  <c r="AF59" i="1"/>
  <c r="AE59" i="1"/>
  <c r="AD59" i="1"/>
  <c r="AF58" i="1"/>
  <c r="AE58" i="1"/>
  <c r="AD58" i="1"/>
  <c r="AF57" i="1"/>
  <c r="AE57" i="1"/>
  <c r="AD57" i="1"/>
  <c r="AH56" i="1"/>
  <c r="AG56" i="1"/>
  <c r="AF56" i="1"/>
  <c r="AE56" i="1"/>
  <c r="AD56" i="1"/>
  <c r="AF55" i="1"/>
  <c r="AE55" i="1"/>
  <c r="AD55" i="1"/>
  <c r="AH54" i="1"/>
  <c r="AG54" i="1"/>
  <c r="AF54" i="1"/>
  <c r="AE54" i="1"/>
  <c r="AD54" i="1"/>
  <c r="AF53" i="1"/>
  <c r="AE53" i="1"/>
  <c r="AD53" i="1"/>
  <c r="AH52" i="1"/>
  <c r="AG52" i="1"/>
  <c r="AF52" i="1"/>
  <c r="AE52" i="1"/>
  <c r="AD52" i="1"/>
  <c r="AH50" i="1"/>
  <c r="AG50" i="1" s="1"/>
  <c r="Y50" i="1"/>
  <c r="W50" i="1"/>
  <c r="Y49" i="1"/>
  <c r="W49" i="1"/>
  <c r="Y48" i="1"/>
  <c r="W48" i="1"/>
  <c r="AD48" i="1" s="1"/>
  <c r="O48" i="1"/>
  <c r="AH48" i="1" s="1"/>
  <c r="AG48" i="1" s="1"/>
  <c r="M48" i="1"/>
  <c r="Y47" i="1"/>
  <c r="W47" i="1"/>
  <c r="Y46" i="1"/>
  <c r="W46" i="1"/>
  <c r="Y45" i="1"/>
  <c r="W45" i="1"/>
  <c r="O45" i="1"/>
  <c r="AH45" i="1" s="1"/>
  <c r="AG45" i="1" s="1"/>
  <c r="M45" i="1"/>
  <c r="Y44" i="1"/>
  <c r="W44" i="1"/>
  <c r="Y43" i="1"/>
  <c r="W43" i="1"/>
  <c r="Y42" i="1"/>
  <c r="W42" i="1"/>
  <c r="O42" i="1"/>
  <c r="AH42" i="1" s="1"/>
  <c r="AG42" i="1" s="1"/>
  <c r="M42" i="1"/>
  <c r="Y41" i="1"/>
  <c r="W41" i="1"/>
  <c r="O41" i="1"/>
  <c r="AH41" i="1" s="1"/>
  <c r="AG41" i="1" s="1"/>
  <c r="M41" i="1"/>
  <c r="Y40" i="1"/>
  <c r="W40" i="1"/>
  <c r="O40" i="1"/>
  <c r="AH40" i="1" s="1"/>
  <c r="AG40" i="1" s="1"/>
  <c r="M40" i="1"/>
  <c r="Y38" i="1"/>
  <c r="W38" i="1"/>
  <c r="Y36" i="1"/>
  <c r="W36" i="1"/>
  <c r="O36" i="1"/>
  <c r="AH36" i="1" s="1"/>
  <c r="AG36" i="1" s="1"/>
  <c r="M36" i="1"/>
  <c r="Y35" i="1"/>
  <c r="W35" i="1"/>
  <c r="AD35" i="1" s="1"/>
  <c r="Y34" i="1"/>
  <c r="W34" i="1"/>
  <c r="Y33" i="1"/>
  <c r="W33" i="1"/>
  <c r="Y32" i="1"/>
  <c r="W32" i="1"/>
  <c r="AD32" i="1" s="1"/>
  <c r="Y31" i="1"/>
  <c r="W31" i="1"/>
  <c r="O31" i="1"/>
  <c r="AH31" i="1" s="1"/>
  <c r="AG31" i="1" s="1"/>
  <c r="M31" i="1"/>
  <c r="Y30" i="1"/>
  <c r="W30" i="1"/>
  <c r="Y29" i="1"/>
  <c r="W29" i="1"/>
  <c r="O29" i="1"/>
  <c r="AH29" i="1" s="1"/>
  <c r="AG29" i="1" s="1"/>
  <c r="M29" i="1"/>
  <c r="Y28" i="1"/>
  <c r="W28" i="1"/>
  <c r="AD28" i="1" s="1"/>
  <c r="AF28" i="1" s="1"/>
  <c r="AE28" i="1" s="1"/>
  <c r="O28" i="1"/>
  <c r="AH28" i="1" s="1"/>
  <c r="AG28" i="1" s="1"/>
  <c r="M28" i="1"/>
  <c r="Y27" i="1"/>
  <c r="W27" i="1"/>
  <c r="O27" i="1"/>
  <c r="AH27" i="1" s="1"/>
  <c r="AG27" i="1" s="1"/>
  <c r="M27" i="1"/>
  <c r="Y26" i="1"/>
  <c r="AD26" i="1" s="1"/>
  <c r="W26" i="1"/>
  <c r="Y25" i="1"/>
  <c r="W25" i="1"/>
  <c r="Y24" i="1"/>
  <c r="W24" i="1"/>
  <c r="AD24" i="1" s="1"/>
  <c r="Y23" i="1"/>
  <c r="W23" i="1"/>
  <c r="AH22" i="1"/>
  <c r="AG22" i="1" s="1"/>
  <c r="Y22" i="1"/>
  <c r="W22" i="1"/>
  <c r="O22" i="1"/>
  <c r="M22" i="1"/>
  <c r="Y21" i="1"/>
  <c r="W21" i="1"/>
  <c r="AD21" i="1" s="1"/>
  <c r="Y20" i="1"/>
  <c r="W20" i="1"/>
  <c r="Y19" i="1"/>
  <c r="W19" i="1"/>
  <c r="Y18" i="1"/>
  <c r="W18" i="1"/>
  <c r="Y17" i="1"/>
  <c r="W17" i="1"/>
  <c r="O17" i="1"/>
  <c r="AH17" i="1" s="1"/>
  <c r="AG17" i="1" s="1"/>
  <c r="M17" i="1"/>
  <c r="Y16" i="1"/>
  <c r="W16" i="1"/>
  <c r="O16" i="1"/>
  <c r="AH16" i="1" s="1"/>
  <c r="AG16" i="1" s="1"/>
  <c r="M16" i="1"/>
  <c r="AD80" i="1" l="1"/>
  <c r="AD100" i="1"/>
  <c r="AF100" i="1" s="1"/>
  <c r="AE100" i="1" s="1"/>
  <c r="AD125" i="1"/>
  <c r="AD153" i="1"/>
  <c r="AD201" i="1"/>
  <c r="AF201" i="1" s="1"/>
  <c r="AF202" i="1" s="1"/>
  <c r="AD258" i="1"/>
  <c r="AF258" i="1" s="1"/>
  <c r="AE258" i="1" s="1"/>
  <c r="AD43" i="1"/>
  <c r="AD25" i="1"/>
  <c r="AD170" i="1"/>
  <c r="AD174" i="1"/>
  <c r="AD182" i="1"/>
  <c r="AD198" i="1"/>
  <c r="AD202" i="1"/>
  <c r="AD206" i="1"/>
  <c r="AF206" i="1" s="1"/>
  <c r="AE206" i="1" s="1"/>
  <c r="AD237" i="1"/>
  <c r="AD247" i="1"/>
  <c r="AD47" i="1"/>
  <c r="AD249" i="1"/>
  <c r="AD231" i="1"/>
  <c r="AD309" i="1"/>
  <c r="AF309" i="1" s="1"/>
  <c r="AE309" i="1" s="1"/>
  <c r="AD71" i="1"/>
  <c r="AD33" i="1"/>
  <c r="AD36" i="1"/>
  <c r="AF36" i="1" s="1"/>
  <c r="AD87" i="1"/>
  <c r="AD99" i="1"/>
  <c r="AF99" i="1" s="1"/>
  <c r="AE99" i="1" s="1"/>
  <c r="AD110" i="1"/>
  <c r="AF110" i="1" s="1"/>
  <c r="AD134" i="1"/>
  <c r="AF134" i="1" s="1"/>
  <c r="AD147" i="1"/>
  <c r="AF147" i="1" s="1"/>
  <c r="AD155" i="1"/>
  <c r="AF155" i="1" s="1"/>
  <c r="AE155" i="1" s="1"/>
  <c r="AD175" i="1"/>
  <c r="AD218" i="1"/>
  <c r="AD263" i="1"/>
  <c r="AD275" i="1"/>
  <c r="AD300" i="1"/>
  <c r="AD302" i="1"/>
  <c r="AD315" i="1"/>
  <c r="AD20" i="1"/>
  <c r="AD40" i="1"/>
  <c r="AF40" i="1" s="1"/>
  <c r="AE40" i="1" s="1"/>
  <c r="AD81" i="1"/>
  <c r="AD89" i="1"/>
  <c r="AD116" i="1"/>
  <c r="AD126" i="1"/>
  <c r="AD150" i="1"/>
  <c r="AF150" i="1" s="1"/>
  <c r="AD154" i="1"/>
  <c r="AD193" i="1"/>
  <c r="AD216" i="1"/>
  <c r="AD235" i="1"/>
  <c r="AF235" i="1" s="1"/>
  <c r="AF236" i="1" s="1"/>
  <c r="AD178" i="1"/>
  <c r="AD265" i="1"/>
  <c r="AD42" i="1"/>
  <c r="AF42" i="1" s="1"/>
  <c r="AD190" i="1"/>
  <c r="AF292" i="1"/>
  <c r="AD16" i="1"/>
  <c r="AF16" i="1" s="1"/>
  <c r="AE16" i="1" s="1"/>
  <c r="AD18" i="1"/>
  <c r="AD38" i="1"/>
  <c r="AD46" i="1"/>
  <c r="AD69" i="1"/>
  <c r="AF69" i="1" s="1"/>
  <c r="AD79" i="1"/>
  <c r="AF79" i="1" s="1"/>
  <c r="AD83" i="1"/>
  <c r="AF83" i="1" s="1"/>
  <c r="AD98" i="1"/>
  <c r="AF98" i="1" s="1"/>
  <c r="AE98" i="1" s="1"/>
  <c r="AD129" i="1"/>
  <c r="AF129" i="1" s="1"/>
  <c r="AE129" i="1" s="1"/>
  <c r="AD148" i="1"/>
  <c r="AF148" i="1" s="1"/>
  <c r="AD164" i="1"/>
  <c r="AD171" i="1"/>
  <c r="AF171" i="1" s="1"/>
  <c r="AE171" i="1" s="1"/>
  <c r="AD207" i="1"/>
  <c r="AD210" i="1"/>
  <c r="AD214" i="1"/>
  <c r="AD225" i="1"/>
  <c r="AF225" i="1" s="1"/>
  <c r="AF226" i="1" s="1"/>
  <c r="AD233" i="1"/>
  <c r="AD281" i="1"/>
  <c r="AD287" i="1"/>
  <c r="AF287" i="1" s="1"/>
  <c r="AD303" i="1"/>
  <c r="AF298" i="1"/>
  <c r="AD22" i="1"/>
  <c r="AD41" i="1"/>
  <c r="AF41" i="1" s="1"/>
  <c r="AE41" i="1" s="1"/>
  <c r="AD44" i="1"/>
  <c r="AD84" i="1"/>
  <c r="AD88" i="1"/>
  <c r="AF88" i="1" s="1"/>
  <c r="AE88" i="1" s="1"/>
  <c r="AD136" i="1"/>
  <c r="AF136" i="1" s="1"/>
  <c r="AE136" i="1" s="1"/>
  <c r="AD200" i="1"/>
  <c r="AD211" i="1"/>
  <c r="AF211" i="1" s="1"/>
  <c r="AE211" i="1" s="1"/>
  <c r="AD215" i="1"/>
  <c r="AD268" i="1"/>
  <c r="AD282" i="1"/>
  <c r="AD301" i="1"/>
  <c r="AD17" i="1"/>
  <c r="AF17" i="1" s="1"/>
  <c r="AF18" i="1" s="1"/>
  <c r="AE18" i="1" s="1"/>
  <c r="AF252" i="1"/>
  <c r="AF253" i="1" s="1"/>
  <c r="AD50" i="1"/>
  <c r="AF50" i="1" s="1"/>
  <c r="AE50" i="1" s="1"/>
  <c r="AD92" i="1"/>
  <c r="AD104" i="1"/>
  <c r="AD137" i="1"/>
  <c r="AD141" i="1"/>
  <c r="AF141" i="1" s="1"/>
  <c r="AE141" i="1" s="1"/>
  <c r="AD169" i="1"/>
  <c r="AD177" i="1"/>
  <c r="AD185" i="1"/>
  <c r="AF185" i="1" s="1"/>
  <c r="AE185" i="1" s="1"/>
  <c r="AD212" i="1"/>
  <c r="AD223" i="1"/>
  <c r="AD244" i="1"/>
  <c r="AF244" i="1" s="1"/>
  <c r="AE244" i="1" s="1"/>
  <c r="AD270" i="1"/>
  <c r="AD291" i="1"/>
  <c r="AD299" i="1"/>
  <c r="AF299" i="1" s="1"/>
  <c r="AE299" i="1" s="1"/>
  <c r="AE150" i="1"/>
  <c r="AE184" i="1"/>
  <c r="AE147" i="1"/>
  <c r="AE110" i="1"/>
  <c r="AF111" i="1"/>
  <c r="AE111" i="1" s="1"/>
  <c r="AF281" i="1"/>
  <c r="AF282" i="1" s="1"/>
  <c r="AE17" i="1"/>
  <c r="AE139" i="1"/>
  <c r="AF135" i="1"/>
  <c r="AE135" i="1" s="1"/>
  <c r="AE134" i="1"/>
  <c r="AE188" i="1"/>
  <c r="AF189" i="1"/>
  <c r="AE235" i="1"/>
  <c r="AD96" i="1"/>
  <c r="AF96" i="1" s="1"/>
  <c r="AE96" i="1" s="1"/>
  <c r="AE112" i="1"/>
  <c r="AF113" i="1"/>
  <c r="AD161" i="1"/>
  <c r="AD217" i="1"/>
  <c r="AD248" i="1"/>
  <c r="AF48" i="1"/>
  <c r="AF49" i="1" s="1"/>
  <c r="AE49" i="1" s="1"/>
  <c r="AE143" i="1"/>
  <c r="AD158" i="1"/>
  <c r="AF158" i="1" s="1"/>
  <c r="AD186" i="1"/>
  <c r="AF186" i="1" s="1"/>
  <c r="AD189" i="1"/>
  <c r="AD197" i="1"/>
  <c r="AD255" i="1"/>
  <c r="AF255" i="1" s="1"/>
  <c r="AD262" i="1"/>
  <c r="AD273" i="1"/>
  <c r="AF273" i="1" s="1"/>
  <c r="AD284" i="1"/>
  <c r="AF70" i="1"/>
  <c r="AE69" i="1"/>
  <c r="AE272" i="1"/>
  <c r="AF306" i="1"/>
  <c r="AE306" i="1" s="1"/>
  <c r="AF80" i="1"/>
  <c r="AE79" i="1"/>
  <c r="AD142" i="1"/>
  <c r="AD157" i="1"/>
  <c r="AD27" i="1"/>
  <c r="AD31" i="1"/>
  <c r="AF31" i="1" s="1"/>
  <c r="AD34" i="1"/>
  <c r="AD151" i="1"/>
  <c r="AD176" i="1"/>
  <c r="AD183" i="1"/>
  <c r="AF183" i="1" s="1"/>
  <c r="AE183" i="1" s="1"/>
  <c r="AD229" i="1"/>
  <c r="AD256" i="1"/>
  <c r="AD277" i="1"/>
  <c r="AD295" i="1"/>
  <c r="AF295" i="1" s="1"/>
  <c r="AD305" i="1"/>
  <c r="AH302" i="1" s="1"/>
  <c r="AG302" i="1" s="1"/>
  <c r="AD308" i="1"/>
  <c r="AD310" i="1"/>
  <c r="AD314" i="1"/>
  <c r="AF314" i="1" s="1"/>
  <c r="AF315" i="1" s="1"/>
  <c r="AE315" i="1" s="1"/>
  <c r="AF120" i="1"/>
  <c r="AE120" i="1" s="1"/>
  <c r="AE119" i="1"/>
  <c r="AE208" i="1"/>
  <c r="AF209" i="1"/>
  <c r="AE259" i="1"/>
  <c r="AF260" i="1"/>
  <c r="AE260" i="1" s="1"/>
  <c r="AD180" i="1"/>
  <c r="AF180" i="1" s="1"/>
  <c r="AE180" i="1" s="1"/>
  <c r="AD187" i="1"/>
  <c r="AD205" i="1"/>
  <c r="AD317" i="1"/>
  <c r="AE121" i="1"/>
  <c r="AF122" i="1"/>
  <c r="AD167" i="1"/>
  <c r="AF167" i="1" s="1"/>
  <c r="AD191" i="1"/>
  <c r="AD230" i="1"/>
  <c r="AD234" i="1"/>
  <c r="AD260" i="1"/>
  <c r="AD294" i="1"/>
  <c r="AH292" i="1" s="1"/>
  <c r="AG292" i="1" s="1"/>
  <c r="AF311" i="1"/>
  <c r="AE311" i="1" s="1"/>
  <c r="AD75" i="1"/>
  <c r="AF103" i="1"/>
  <c r="AE101" i="1"/>
  <c r="AD145" i="1"/>
  <c r="AF145" i="1" s="1"/>
  <c r="AD163" i="1"/>
  <c r="AD219" i="1"/>
  <c r="AD240" i="1"/>
  <c r="AF240" i="1" s="1"/>
  <c r="AE240" i="1" s="1"/>
  <c r="AD274" i="1"/>
  <c r="AD312" i="1"/>
  <c r="AF312" i="1" s="1"/>
  <c r="AD30" i="1"/>
  <c r="AD49" i="1"/>
  <c r="AD85" i="1"/>
  <c r="AF85" i="1" s="1"/>
  <c r="AD103" i="1"/>
  <c r="AD108" i="1"/>
  <c r="AD117" i="1"/>
  <c r="AD138" i="1"/>
  <c r="AF138" i="1" s="1"/>
  <c r="AE138" i="1" s="1"/>
  <c r="AD149" i="1"/>
  <c r="AD168" i="1"/>
  <c r="AD192" i="1"/>
  <c r="AD195" i="1"/>
  <c r="AD199" i="1"/>
  <c r="AD220" i="1"/>
  <c r="AF220" i="1" s="1"/>
  <c r="AD238" i="1"/>
  <c r="AD254" i="1"/>
  <c r="AF254" i="1" s="1"/>
  <c r="AE254" i="1" s="1"/>
  <c r="AD261" i="1"/>
  <c r="AF261" i="1" s="1"/>
  <c r="AF290" i="1"/>
  <c r="AF301" i="1"/>
  <c r="AE301" i="1" s="1"/>
  <c r="AD313" i="1"/>
  <c r="AD45" i="1"/>
  <c r="AF45" i="1" s="1"/>
  <c r="AD65" i="1"/>
  <c r="AF65" i="1" s="1"/>
  <c r="AD73" i="1"/>
  <c r="AD23" i="1"/>
  <c r="AD29" i="1"/>
  <c r="AF29" i="1" s="1"/>
  <c r="AE298" i="1"/>
  <c r="AD19" i="1"/>
  <c r="AF22" i="1"/>
  <c r="AF27" i="1"/>
  <c r="AE27" i="1" s="1"/>
  <c r="AF293" i="1"/>
  <c r="AE293" i="1" s="1"/>
  <c r="AE292" i="1"/>
  <c r="AD156" i="1"/>
  <c r="AD160" i="1"/>
  <c r="AD173" i="1"/>
  <c r="AF173" i="1" s="1"/>
  <c r="AD181" i="1"/>
  <c r="AF181" i="1" s="1"/>
  <c r="AD203" i="1"/>
  <c r="AF310" i="1"/>
  <c r="AE310" i="1" s="1"/>
  <c r="AF302" i="1"/>
  <c r="AD152" i="1"/>
  <c r="AD204" i="1"/>
  <c r="AF316" i="1"/>
  <c r="AD140" i="1"/>
  <c r="AF140" i="1" s="1"/>
  <c r="AE140" i="1" s="1"/>
  <c r="AD159" i="1"/>
  <c r="AD179" i="1"/>
  <c r="AD194" i="1"/>
  <c r="AF194" i="1" s="1"/>
  <c r="AD279" i="1"/>
  <c r="AF279" i="1" s="1"/>
  <c r="AE279" i="1" s="1"/>
  <c r="AE36" i="1" l="1"/>
  <c r="AF37" i="1"/>
  <c r="AF207" i="1"/>
  <c r="AE207" i="1" s="1"/>
  <c r="AF172" i="1"/>
  <c r="AE172" i="1" s="1"/>
  <c r="AF89" i="1"/>
  <c r="AE89" i="1" s="1"/>
  <c r="AE201" i="1"/>
  <c r="AF137" i="1"/>
  <c r="AE137" i="1" s="1"/>
  <c r="AF84" i="1"/>
  <c r="AE84" i="1" s="1"/>
  <c r="AE48" i="1"/>
  <c r="AF307" i="1"/>
  <c r="AF156" i="1"/>
  <c r="AF142" i="1"/>
  <c r="AE142" i="1" s="1"/>
  <c r="AF43" i="1"/>
  <c r="AF44" i="1" s="1"/>
  <c r="AE44" i="1" s="1"/>
  <c r="AE42" i="1"/>
  <c r="AF151" i="1"/>
  <c r="AF153" i="1" s="1"/>
  <c r="AE225" i="1"/>
  <c r="AE83" i="1"/>
  <c r="AF245" i="1"/>
  <c r="AE245" i="1" s="1"/>
  <c r="AF130" i="1"/>
  <c r="AE130" i="1" s="1"/>
  <c r="AF262" i="1"/>
  <c r="AF263" i="1" s="1"/>
  <c r="AF265" i="1" s="1"/>
  <c r="AF266" i="1" s="1"/>
  <c r="AF268" i="1" s="1"/>
  <c r="AF212" i="1"/>
  <c r="AF291" i="1"/>
  <c r="AE291" i="1" s="1"/>
  <c r="AF313" i="1"/>
  <c r="AE313" i="1" s="1"/>
  <c r="AE31" i="1"/>
  <c r="AF32" i="1"/>
  <c r="AF274" i="1"/>
  <c r="AE273" i="1"/>
  <c r="AF182" i="1"/>
  <c r="AE182" i="1" s="1"/>
  <c r="AE181" i="1"/>
  <c r="AE103" i="1"/>
  <c r="AF104" i="1"/>
  <c r="AF146" i="1"/>
  <c r="AE146" i="1" s="1"/>
  <c r="AE145" i="1"/>
  <c r="AE167" i="1"/>
  <c r="AF168" i="1"/>
  <c r="AE212" i="1"/>
  <c r="AF213" i="1"/>
  <c r="AE281" i="1"/>
  <c r="AE85" i="1"/>
  <c r="AF86" i="1"/>
  <c r="AF296" i="1"/>
  <c r="AE295" i="1"/>
  <c r="AF187" i="1"/>
  <c r="AE187" i="1" s="1"/>
  <c r="AE186" i="1"/>
  <c r="AF81" i="1"/>
  <c r="AE81" i="1" s="1"/>
  <c r="AE80" i="1"/>
  <c r="AE220" i="1"/>
  <c r="AF221" i="1"/>
  <c r="AF157" i="1"/>
  <c r="AE157" i="1" s="1"/>
  <c r="AE156" i="1"/>
  <c r="AF149" i="1"/>
  <c r="AE149" i="1" s="1"/>
  <c r="AE148" i="1"/>
  <c r="AE314" i="1"/>
  <c r="AE290" i="1"/>
  <c r="AE312" i="1"/>
  <c r="AE122" i="1"/>
  <c r="AF123" i="1"/>
  <c r="AF71" i="1"/>
  <c r="AE70" i="1"/>
  <c r="AF159" i="1"/>
  <c r="AE158" i="1"/>
  <c r="AF237" i="1"/>
  <c r="AE236" i="1"/>
  <c r="AE194" i="1"/>
  <c r="AF195" i="1"/>
  <c r="AF227" i="1"/>
  <c r="AE226" i="1"/>
  <c r="AF174" i="1"/>
  <c r="AE173" i="1"/>
  <c r="AF90" i="1"/>
  <c r="AF210" i="1"/>
  <c r="AE210" i="1" s="1"/>
  <c r="AE209" i="1"/>
  <c r="AF190" i="1"/>
  <c r="AE189" i="1"/>
  <c r="AF19" i="1"/>
  <c r="AE65" i="1"/>
  <c r="AF66" i="1"/>
  <c r="AF203" i="1"/>
  <c r="AE202" i="1"/>
  <c r="AF256" i="1"/>
  <c r="AE256" i="1" s="1"/>
  <c r="AE255" i="1"/>
  <c r="AF114" i="1"/>
  <c r="AE113" i="1"/>
  <c r="AE19" i="1"/>
  <c r="AF20" i="1"/>
  <c r="AF30" i="1"/>
  <c r="AE30" i="1" s="1"/>
  <c r="AE29" i="1"/>
  <c r="AF303" i="1"/>
  <c r="AE302" i="1"/>
  <c r="AF284" i="1"/>
  <c r="AE284" i="1" s="1"/>
  <c r="AE282" i="1"/>
  <c r="AF23" i="1"/>
  <c r="AE22" i="1"/>
  <c r="AF308" i="1"/>
  <c r="AE308" i="1" s="1"/>
  <c r="AE307" i="1"/>
  <c r="AF33" i="1"/>
  <c r="AE32" i="1"/>
  <c r="AE37" i="1"/>
  <c r="AF38" i="1"/>
  <c r="AE38" i="1" s="1"/>
  <c r="AF46" i="1"/>
  <c r="AE45" i="1"/>
  <c r="AF317" i="1"/>
  <c r="AE317" i="1" s="1"/>
  <c r="AE316" i="1"/>
  <c r="AF288" i="1"/>
  <c r="AE288" i="1" s="1"/>
  <c r="AE287" i="1"/>
  <c r="AF152" i="1" l="1"/>
  <c r="AE152" i="1" s="1"/>
  <c r="AE151" i="1"/>
  <c r="AE43" i="1"/>
  <c r="AF246" i="1"/>
  <c r="AF247" i="1" s="1"/>
  <c r="AE190" i="1"/>
  <c r="AF191" i="1"/>
  <c r="AF72" i="1"/>
  <c r="AE71" i="1"/>
  <c r="AF124" i="1"/>
  <c r="AE123" i="1"/>
  <c r="AE221" i="1"/>
  <c r="AF222" i="1"/>
  <c r="AF228" i="1"/>
  <c r="AE227" i="1"/>
  <c r="AF196" i="1"/>
  <c r="AE195" i="1"/>
  <c r="AF170" i="1"/>
  <c r="AE170" i="1" s="1"/>
  <c r="AF169" i="1"/>
  <c r="AE169" i="1" s="1"/>
  <c r="AE168" i="1"/>
  <c r="AE203" i="1"/>
  <c r="AF204" i="1"/>
  <c r="AF154" i="1"/>
  <c r="AE154" i="1" s="1"/>
  <c r="AE153" i="1"/>
  <c r="AE66" i="1"/>
  <c r="AF67" i="1"/>
  <c r="AE104" i="1"/>
  <c r="AF107" i="1"/>
  <c r="AF175" i="1"/>
  <c r="AE174" i="1"/>
  <c r="AE159" i="1"/>
  <c r="AF160" i="1"/>
  <c r="AF91" i="1"/>
  <c r="AE90" i="1"/>
  <c r="AE237" i="1"/>
  <c r="AF238" i="1"/>
  <c r="AF87" i="1"/>
  <c r="AE87" i="1" s="1"/>
  <c r="AE86" i="1"/>
  <c r="AF275" i="1"/>
  <c r="AE274" i="1"/>
  <c r="AF115" i="1"/>
  <c r="AE114" i="1"/>
  <c r="AF214" i="1"/>
  <c r="AE213" i="1"/>
  <c r="AE23" i="1"/>
  <c r="AF24" i="1"/>
  <c r="AE33" i="1"/>
  <c r="AF34" i="1"/>
  <c r="AE46" i="1"/>
  <c r="AF47" i="1"/>
  <c r="AE47" i="1" s="1"/>
  <c r="AF21" i="1"/>
  <c r="AE21" i="1" s="1"/>
  <c r="AE20" i="1"/>
  <c r="AF304" i="1"/>
  <c r="AE304" i="1" s="1"/>
  <c r="AE303" i="1"/>
  <c r="AE246" i="1" l="1"/>
  <c r="AF223" i="1"/>
  <c r="AE222" i="1"/>
  <c r="AF116" i="1"/>
  <c r="AE115" i="1"/>
  <c r="AF92" i="1"/>
  <c r="AE91" i="1"/>
  <c r="AE214" i="1"/>
  <c r="AF215" i="1"/>
  <c r="AE107" i="1"/>
  <c r="AF108" i="1"/>
  <c r="AF68" i="1"/>
  <c r="AE68" i="1" s="1"/>
  <c r="AE67" i="1"/>
  <c r="AF125" i="1"/>
  <c r="AE124" i="1"/>
  <c r="AE175" i="1"/>
  <c r="AF176" i="1"/>
  <c r="AE196" i="1"/>
  <c r="AF197" i="1"/>
  <c r="AF192" i="1"/>
  <c r="AE191" i="1"/>
  <c r="AE275" i="1"/>
  <c r="AF276" i="1"/>
  <c r="AF248" i="1"/>
  <c r="AE247" i="1"/>
  <c r="AE160" i="1"/>
  <c r="AF161" i="1"/>
  <c r="AF73" i="1"/>
  <c r="AE72" i="1"/>
  <c r="AE238" i="1"/>
  <c r="AF239" i="1"/>
  <c r="AE239" i="1" s="1"/>
  <c r="AE204" i="1"/>
  <c r="AF205" i="1"/>
  <c r="AE205" i="1" s="1"/>
  <c r="AE228" i="1"/>
  <c r="AF229" i="1"/>
  <c r="AE34" i="1"/>
  <c r="AF35" i="1"/>
  <c r="AE35" i="1" s="1"/>
  <c r="AF25" i="1"/>
  <c r="AE24" i="1"/>
  <c r="AE176" i="1" l="1"/>
  <c r="AF177" i="1"/>
  <c r="AF249" i="1"/>
  <c r="AE249" i="1" s="1"/>
  <c r="AE248" i="1"/>
  <c r="AF277" i="1"/>
  <c r="AE276" i="1"/>
  <c r="AF216" i="1"/>
  <c r="AE215" i="1"/>
  <c r="AE125" i="1"/>
  <c r="AF126" i="1"/>
  <c r="AF93" i="1"/>
  <c r="AE92" i="1"/>
  <c r="AF162" i="1"/>
  <c r="AE161" i="1"/>
  <c r="AE197" i="1"/>
  <c r="AF198" i="1"/>
  <c r="AF109" i="1"/>
  <c r="AE109" i="1" s="1"/>
  <c r="AE108" i="1"/>
  <c r="AE73" i="1"/>
  <c r="AF74" i="1"/>
  <c r="AE192" i="1"/>
  <c r="AF193" i="1"/>
  <c r="AE193" i="1" s="1"/>
  <c r="AE116" i="1"/>
  <c r="AF117" i="1"/>
  <c r="AF230" i="1"/>
  <c r="AE229" i="1"/>
  <c r="AF224" i="1"/>
  <c r="AE224" i="1" s="1"/>
  <c r="AE223" i="1"/>
  <c r="AE25" i="1"/>
  <c r="AF26" i="1"/>
  <c r="AE26" i="1" s="1"/>
  <c r="AF118" i="1" l="1"/>
  <c r="AE118" i="1" s="1"/>
  <c r="AE117" i="1"/>
  <c r="AF217" i="1"/>
  <c r="AE216" i="1"/>
  <c r="AF163" i="1"/>
  <c r="AE162" i="1"/>
  <c r="AF278" i="1"/>
  <c r="AE278" i="1" s="1"/>
  <c r="AE277" i="1"/>
  <c r="AF94" i="1"/>
  <c r="AE94" i="1" s="1"/>
  <c r="AE93" i="1"/>
  <c r="AE126" i="1"/>
  <c r="AF127" i="1"/>
  <c r="AE127" i="1" s="1"/>
  <c r="AF178" i="1"/>
  <c r="AE177" i="1"/>
  <c r="AF199" i="1"/>
  <c r="AE198" i="1"/>
  <c r="AF75" i="1"/>
  <c r="AE75" i="1" s="1"/>
  <c r="AE74" i="1"/>
  <c r="AF231" i="1"/>
  <c r="AE230" i="1"/>
  <c r="AE199" i="1" l="1"/>
  <c r="AF200" i="1"/>
  <c r="AE200" i="1" s="1"/>
  <c r="AF179" i="1"/>
  <c r="AE179" i="1" s="1"/>
  <c r="AE178" i="1"/>
  <c r="AE163" i="1"/>
  <c r="AF164" i="1"/>
  <c r="AE231" i="1"/>
  <c r="AF232" i="1"/>
  <c r="AE217" i="1"/>
  <c r="AF218" i="1"/>
  <c r="AF165" i="1" l="1"/>
  <c r="AE164" i="1"/>
  <c r="AE218" i="1"/>
  <c r="AF219" i="1"/>
  <c r="AE219" i="1" s="1"/>
  <c r="AE232" i="1"/>
  <c r="AF233" i="1"/>
  <c r="AF234" i="1" l="1"/>
  <c r="AE234" i="1" s="1"/>
  <c r="AE233" i="1"/>
  <c r="AF166" i="1"/>
  <c r="AE166" i="1" s="1"/>
  <c r="AE1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50" authorId="0" shapeId="0" xr:uid="{00000000-0006-0000-0000-000012000000}">
      <text>
        <r>
          <rPr>
            <b/>
            <sz val="9"/>
            <color indexed="81"/>
            <rFont val="Tahoma"/>
            <family val="2"/>
          </rPr>
          <t>El control es preventivo, dectectivo o correctivo</t>
        </r>
      </text>
    </comment>
    <comment ref="G127"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7"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32"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List>
</comments>
</file>

<file path=xl/sharedStrings.xml><?xml version="1.0" encoding="utf-8"?>
<sst xmlns="http://schemas.openxmlformats.org/spreadsheetml/2006/main" count="4869" uniqueCount="1802">
  <si>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</si>
  <si>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</si>
  <si>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</si>
  <si>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</si>
  <si>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</si>
  <si>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</si>
  <si>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</si>
  <si>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</si>
  <si>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</si>
  <si>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</si>
  <si>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</si>
  <si>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</si>
  <si>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</si>
  <si>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</si>
  <si>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</si>
  <si>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</si>
  <si>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</si>
  <si>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</si>
  <si>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</si>
  <si>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</si>
  <si>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</si>
  <si>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</si>
  <si>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</si>
  <si>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</si>
  <si>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</si>
  <si>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</si>
  <si>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</si>
  <si>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</si>
  <si>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</si>
  <si>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</si>
  <si>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</si>
  <si>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</si>
  <si>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</si>
  <si>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</si>
  <si>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</si>
  <si>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</si>
  <si>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</si>
  <si>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</si>
  <si>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</si>
  <si>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</si>
  <si>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</si>
  <si>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</si>
  <si>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</si>
  <si>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</si>
  <si>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</si>
  <si>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</si>
  <si>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</si>
  <si>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</si>
  <si>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</si>
  <si>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</si>
  <si>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</si>
  <si>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</si>
  <si>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</si>
  <si>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</si>
  <si>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</si>
  <si>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</si>
  <si>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</si>
  <si>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</si>
  <si>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</si>
  <si>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</si>
  <si>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</si>
  <si>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</si>
  <si>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</si>
  <si>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</si>
  <si>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</si>
  <si>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</si>
  <si>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</si>
  <si>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</si>
  <si>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</si>
  <si>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</si>
  <si>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</si>
  <si>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</si>
  <si>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</si>
  <si>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</si>
  <si>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</si>
  <si>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</si>
  <si>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</si>
  <si>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</si>
  <si>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</si>
  <si>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</si>
  <si>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</si>
  <si>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</si>
  <si>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</si>
  <si>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</si>
  <si>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</si>
  <si>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</si>
  <si>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</si>
  <si>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</si>
  <si>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</si>
  <si>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</si>
  <si>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</si>
  <si>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</si>
  <si>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</si>
  <si>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</si>
  <si>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</si>
  <si>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</si>
  <si>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</si>
  <si>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</si>
  <si>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</si>
  <si>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</si>
  <si>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</si>
  <si>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</si>
  <si>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</si>
  <si>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</si>
  <si>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</si>
  <si>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</si>
  <si>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</si>
  <si>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</si>
  <si>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</si>
  <si>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</si>
  <si>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</si>
  <si>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</si>
  <si>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</si>
  <si>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</si>
  <si>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</si>
  <si>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</si>
  <si>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</si>
  <si>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</si>
  <si>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</si>
  <si>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</si>
  <si>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</si>
  <si>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</si>
  <si>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</si>
  <si>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</si>
  <si>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</si>
  <si>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</si>
  <si>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</si>
  <si>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</si>
  <si>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</si>
  <si>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</si>
  <si>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</si>
  <si>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</si>
  <si>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</si>
  <si>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</si>
  <si>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</si>
  <si>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</si>
  <si>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</si>
  <si>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</si>
  <si>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</si>
  <si>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</si>
  <si>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</si>
  <si>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</si>
  <si>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</si>
  <si>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</si>
  <si>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</si>
  <si>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</si>
  <si>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</si>
  <si>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</si>
  <si>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</si>
  <si>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</si>
  <si>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</si>
  <si>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</si>
  <si>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</si>
  <si>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</si>
  <si>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</si>
  <si>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</si>
  <si>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</si>
  <si>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</si>
  <si>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</si>
  <si>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</si>
  <si>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</si>
  <si>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</si>
  <si>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</si>
  <si>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</si>
  <si>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</si>
  <si>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</si>
  <si>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</si>
  <si>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</si>
  <si>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</si>
  <si>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</si>
  <si>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</si>
  <si>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</si>
  <si>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</si>
  <si>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</si>
  <si>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</si>
  <si>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</si>
  <si>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</si>
  <si>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</si>
  <si>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</si>
  <si>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</si>
  <si>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</si>
  <si>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</si>
  <si>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</si>
  <si>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</si>
  <si>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</si>
  <si>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</si>
  <si>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</si>
  <si>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</si>
  <si>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</si>
  <si>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</si>
  <si>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</si>
  <si>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</si>
  <si>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</si>
  <si>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</si>
  <si>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</si>
  <si>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</si>
  <si>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</si>
  <si>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</si>
  <si>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</si>
  <si>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</si>
  <si>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</si>
  <si>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</si>
  <si>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</si>
  <si>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</si>
  <si>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</si>
  <si>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</si>
  <si>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</si>
  <si>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</si>
  <si>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</si>
  <si>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</si>
  <si>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</si>
  <si>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</si>
  <si>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</si>
  <si>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</si>
  <si>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</si>
  <si>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</si>
  <si>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</si>
  <si>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</si>
  <si>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</si>
  <si>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</si>
  <si>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</si>
  <si>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</si>
  <si>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</si>
  <si>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</si>
  <si>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</si>
  <si>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</si>
  <si>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</si>
  <si>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</si>
  <si>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</si>
  <si>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</si>
  <si>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</si>
  <si>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</si>
  <si>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</si>
  <si>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</si>
  <si>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</si>
  <si>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</si>
  <si>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</si>
  <si>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</si>
  <si>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</si>
  <si>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</si>
  <si>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</si>
  <si>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</si>
  <si>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</si>
  <si>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</si>
  <si>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</si>
  <si>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</si>
  <si>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</si>
  <si>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</si>
  <si>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</si>
  <si>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</si>
  <si>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</si>
  <si>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</si>
  <si>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</si>
  <si>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</si>
  <si>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</si>
  <si>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</si>
  <si>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</si>
  <si>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</si>
  <si>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</si>
  <si>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</si>
  <si>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</si>
  <si>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</si>
  <si>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</si>
  <si>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</si>
  <si>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</si>
  <si>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</si>
  <si>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</si>
  <si>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</si>
  <si>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</si>
  <si>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</si>
  <si>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</si>
  <si>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</si>
  <si>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</si>
  <si>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</si>
  <si>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</si>
  <si>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</si>
  <si>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</si>
  <si>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</si>
  <si>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</si>
  <si>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</si>
  <si>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</si>
  <si>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</si>
  <si>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</si>
  <si>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</si>
  <si>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</si>
  <si>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</si>
  <si>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</si>
  <si>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</si>
  <si>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</si>
  <si>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</si>
  <si>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</si>
  <si>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</si>
  <si>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</si>
  <si>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</si>
  <si>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</si>
  <si>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</si>
  <si>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</si>
  <si>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</si>
  <si>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</si>
  <si>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</si>
  <si>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</si>
  <si>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</si>
  <si>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</si>
  <si>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</si>
  <si>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</si>
  <si>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</si>
  <si>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</si>
  <si>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</si>
  <si>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</si>
  <si>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</si>
  <si>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</si>
  <si>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</si>
  <si>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</si>
  <si>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</si>
  <si>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</si>
  <si>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</si>
  <si>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</si>
  <si>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</si>
  <si>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</si>
  <si>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</si>
  <si>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</si>
  <si>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</si>
  <si>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</si>
  <si>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</si>
  <si>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</si>
  <si>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</si>
  <si>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</si>
  <si>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</si>
  <si>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</si>
  <si>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</si>
  <si>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</si>
  <si>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</si>
  <si>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</si>
  <si>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</si>
  <si>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</si>
  <si>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</si>
  <si>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</si>
  <si>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</si>
  <si>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</si>
  <si>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</si>
  <si>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</si>
  <si>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</si>
  <si>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</si>
  <si>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</si>
  <si>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</si>
  <si>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</si>
  <si>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</si>
  <si>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</si>
  <si>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</si>
  <si>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</si>
  <si>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</si>
  <si>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</si>
  <si>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</si>
  <si>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</si>
  <si>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</si>
  <si>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</si>
  <si>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</si>
  <si>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</si>
  <si>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</si>
  <si>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</si>
  <si>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</si>
  <si>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</si>
  <si>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</si>
  <si>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</si>
  <si>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</si>
  <si>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</si>
  <si>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</si>
  <si>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</si>
  <si>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</si>
  <si>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</si>
  <si>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</si>
  <si>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</si>
  <si>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</si>
  <si>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</si>
  <si>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</si>
  <si>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</si>
  <si>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</si>
  <si>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</si>
  <si>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</si>
  <si>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</si>
  <si>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</si>
  <si>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</si>
  <si>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</si>
  <si>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</si>
  <si>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</si>
  <si>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</si>
  <si>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</si>
  <si>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</si>
  <si>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</si>
  <si>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</si>
  <si>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</si>
  <si>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</si>
  <si>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</si>
  <si>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</si>
  <si>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</si>
  <si>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</si>
  <si>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</si>
  <si>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</si>
  <si>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</si>
  <si>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</si>
  <si>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</si>
  <si>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</si>
  <si>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</si>
  <si>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</si>
  <si>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</si>
  <si>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</si>
  <si>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</si>
  <si>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</si>
  <si>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</si>
  <si>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</si>
  <si>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</si>
  <si>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</si>
  <si>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</si>
  <si>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</si>
  <si>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</si>
  <si>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</si>
  <si>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</si>
  <si>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</si>
  <si>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</si>
  <si>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</si>
  <si>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</si>
  <si>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</si>
  <si>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</si>
  <si>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</si>
  <si>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</si>
  <si>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</si>
  <si>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</si>
  <si>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</si>
  <si>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</si>
  <si>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</si>
  <si>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</si>
  <si>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</si>
  <si>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</si>
  <si>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</si>
  <si>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</si>
  <si>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</si>
  <si>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</si>
  <si>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</si>
  <si>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</si>
  <si>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</si>
  <si>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</si>
  <si>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</si>
  <si>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</si>
  <si>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</si>
  <si>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</si>
  <si>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</si>
  <si>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</si>
  <si>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</si>
  <si>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</si>
  <si>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</si>
  <si>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</si>
  <si>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</si>
  <si>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</si>
  <si>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</si>
  <si>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</si>
  <si>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</si>
  <si>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</si>
  <si>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</si>
  <si>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</si>
  <si>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</si>
  <si>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</si>
  <si>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</si>
  <si>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</si>
  <si>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</si>
  <si>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</si>
  <si>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</si>
  <si>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</si>
  <si>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</si>
  <si>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</si>
  <si>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</si>
  <si>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</si>
  <si>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</si>
  <si>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</si>
  <si>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</si>
  <si>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</si>
  <si>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</si>
  <si>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</si>
  <si>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</si>
  <si>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</si>
  <si>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</si>
  <si>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</si>
  <si>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</si>
  <si>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</si>
  <si>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</si>
  <si>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</si>
  <si>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</si>
  <si>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</si>
  <si>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</si>
  <si>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</si>
  <si>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</si>
  <si>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</si>
  <si>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</si>
  <si>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</si>
  <si>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</si>
  <si>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</si>
  <si>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</si>
  <si>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</si>
  <si>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</si>
  <si>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</si>
  <si>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</si>
  <si>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</si>
  <si>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</si>
  <si>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</si>
  <si>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</si>
  <si>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</si>
  <si>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</si>
  <si>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</si>
  <si>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</si>
  <si>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</si>
  <si>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</si>
  <si>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</si>
  <si>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</si>
  <si>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</si>
  <si>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</si>
  <si>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</si>
  <si>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</si>
  <si>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</si>
  <si>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</si>
  <si>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</si>
  <si>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</si>
  <si>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</si>
  <si>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</si>
  <si>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</si>
  <si>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</si>
  <si>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</si>
  <si>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</si>
  <si>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</si>
  <si>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</si>
  <si>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</si>
  <si>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</si>
  <si>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</si>
  <si>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</si>
  <si>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</si>
  <si>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</si>
  <si>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</si>
  <si>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</si>
  <si>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</si>
  <si>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</si>
  <si>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</si>
  <si>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</si>
  <si>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</si>
  <si>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</si>
  <si>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</si>
  <si>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</si>
  <si>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</si>
  <si>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</si>
  <si>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</si>
  <si>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</si>
  <si>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</si>
  <si>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</si>
  <si>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</si>
  <si>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</si>
  <si>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</si>
  <si>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</si>
  <si>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</si>
  <si>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</si>
  <si>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</si>
  <si>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</si>
  <si>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</si>
  <si>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</si>
  <si>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</si>
  <si>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</si>
  <si>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</si>
  <si>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</si>
  <si>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</si>
  <si>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</si>
  <si>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</si>
  <si>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</si>
  <si>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</si>
  <si>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</si>
  <si>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</si>
  <si>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</si>
  <si>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</si>
  <si>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</si>
  <si>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</si>
  <si>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</si>
  <si>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</si>
  <si>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</si>
  <si>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</si>
  <si>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</si>
  <si>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</si>
  <si>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</si>
  <si>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</si>
  <si>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</si>
  <si>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</si>
  <si>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</si>
  <si>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</si>
  <si>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</si>
  <si>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</si>
  <si>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</si>
  <si>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</si>
  <si>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</si>
  <si>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</si>
  <si>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</si>
  <si>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</si>
  <si>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</si>
  <si>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</si>
  <si>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</si>
  <si>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</si>
  <si>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</si>
  <si>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</si>
  <si>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</si>
  <si>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</si>
  <si>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</si>
  <si>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</si>
  <si>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</si>
  <si>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</si>
  <si>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</si>
  <si>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</si>
  <si>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</si>
  <si>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</si>
  <si>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</si>
  <si>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</si>
  <si>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</si>
  <si>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</si>
  <si>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</si>
  <si>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</si>
  <si>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</si>
  <si>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</si>
  <si>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</si>
  <si>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</si>
  <si>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</si>
  <si>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</si>
  <si>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</si>
  <si>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</si>
  <si>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</si>
  <si>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</si>
  <si>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</si>
  <si>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</si>
  <si>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</si>
  <si>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</si>
  <si>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</si>
  <si>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</si>
  <si>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</si>
  <si>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</si>
  <si>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</si>
  <si>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</si>
  <si>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</si>
  <si>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</si>
  <si>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</si>
  <si>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</si>
  <si>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</si>
  <si>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</si>
  <si>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</si>
  <si>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</si>
  <si>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</si>
  <si>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</si>
  <si>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</si>
  <si>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</si>
  <si>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</si>
  <si>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</si>
  <si>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</si>
  <si>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</si>
  <si>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</si>
  <si>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</si>
  <si>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</si>
  <si>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</si>
  <si>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</si>
  <si>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</si>
  <si>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</si>
  <si>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</si>
  <si>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</si>
  <si>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</si>
  <si>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</si>
  <si>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</si>
  <si>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</si>
  <si>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</si>
  <si>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</si>
  <si>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</si>
  <si>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</si>
  <si>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</si>
  <si>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</si>
  <si>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</si>
  <si>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</si>
  <si>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</si>
  <si>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</si>
  <si>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</si>
  <si>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</si>
  <si>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</si>
  <si>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</si>
  <si>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</si>
  <si>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</si>
  <si>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</si>
  <si>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</si>
  <si>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</si>
  <si>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</si>
  <si>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</si>
  <si>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</si>
  <si>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</si>
  <si>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</si>
  <si>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</si>
  <si>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</si>
  <si>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</si>
  <si>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</si>
  <si>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</si>
  <si>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</si>
  <si>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</si>
  <si>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</si>
  <si>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</si>
  <si>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</si>
  <si>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</si>
  <si>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</si>
  <si>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</si>
  <si>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</si>
  <si>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</si>
  <si>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</si>
  <si>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</si>
  <si>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</si>
  <si>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</si>
  <si>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</si>
  <si>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</si>
  <si>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</si>
  <si>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</si>
  <si>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</si>
  <si>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</si>
  <si>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</si>
  <si>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</si>
  <si>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</si>
  <si>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</si>
  <si>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</si>
  <si>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</si>
  <si>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</si>
  <si>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</si>
  <si>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</si>
  <si>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</si>
  <si>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</si>
  <si>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</si>
  <si>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</si>
  <si>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</si>
  <si>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</si>
  <si>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</si>
  <si>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</si>
  <si>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</si>
  <si>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</si>
  <si>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</si>
  <si>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</si>
  <si>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</si>
  <si>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</si>
  <si>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</si>
  <si>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</si>
  <si>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</si>
  <si>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</si>
  <si>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</si>
  <si>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</si>
  <si>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</si>
  <si>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</si>
  <si>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</si>
  <si>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</si>
  <si>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</si>
  <si>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</si>
  <si>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</si>
  <si>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</si>
  <si>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</si>
  <si>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</si>
  <si>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</si>
  <si>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</si>
  <si>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</si>
  <si>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</si>
  <si>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</si>
  <si>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</si>
  <si>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</si>
  <si>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</si>
  <si>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</si>
  <si>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</si>
  <si>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</si>
  <si>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</si>
  <si>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</si>
  <si>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</si>
  <si>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</si>
  <si>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</si>
  <si>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</si>
  <si>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</si>
  <si>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</si>
  <si>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</si>
  <si>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</si>
  <si>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</si>
  <si>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</si>
  <si>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</si>
  <si>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</si>
  <si>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</si>
  <si>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</si>
  <si>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</si>
  <si>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</si>
  <si>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</si>
  <si>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</si>
  <si>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</si>
  <si>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</si>
  <si>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</si>
  <si>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</si>
  <si>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</si>
  <si>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</si>
  <si>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</si>
  <si>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</si>
  <si>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</si>
  <si>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</si>
  <si>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</si>
  <si>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</si>
  <si>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</si>
  <si>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</si>
  <si>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</si>
  <si>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</si>
  <si>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</si>
  <si>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</si>
  <si>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</si>
  <si>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</si>
  <si>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</si>
  <si>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</si>
  <si>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</si>
  <si>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</si>
  <si>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</si>
  <si>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</si>
  <si>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</si>
  <si>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</si>
  <si>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</si>
  <si>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</si>
  <si>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</si>
  <si>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</si>
  <si>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</si>
  <si>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</si>
  <si>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</si>
  <si>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</si>
  <si>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</si>
  <si>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</si>
  <si>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</si>
  <si>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</si>
  <si>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</si>
  <si>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</si>
  <si>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</si>
  <si>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</si>
  <si>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</si>
  <si>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</si>
  <si>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</si>
  <si>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</si>
  <si>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</si>
  <si>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</si>
  <si>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</si>
  <si>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</si>
  <si>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</si>
  <si>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</si>
  <si>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</si>
  <si>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</si>
  <si>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</si>
  <si>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</si>
  <si>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</si>
  <si>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</si>
  <si>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</si>
  <si>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</si>
  <si>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</si>
  <si>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</si>
  <si>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</si>
  <si>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</si>
  <si>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</si>
  <si>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</si>
  <si>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</si>
  <si>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</si>
  <si>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</si>
  <si>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</si>
  <si>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</si>
  <si>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</si>
  <si>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</si>
  <si>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</si>
  <si>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</si>
  <si>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</si>
  <si>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</si>
  <si>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</si>
  <si>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</si>
  <si>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</si>
  <si>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</si>
  <si>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</si>
  <si>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</si>
  <si>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</si>
  <si>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</si>
  <si>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</si>
  <si>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</si>
  <si>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</si>
  <si>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</si>
  <si>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</si>
  <si>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</si>
  <si>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</si>
  <si>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</si>
  <si>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</si>
  <si>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</si>
  <si>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</si>
  <si>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</si>
  <si>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Oficina de Control Interno - OAPS</t>
  </si>
  <si>
    <t>Jefe Oficina Control Interno
Jefe Oficina OAPS</t>
  </si>
  <si>
    <t>ES- R1</t>
  </si>
  <si>
    <t>Jefe de oficina de control interno</t>
  </si>
  <si>
    <t>ES-PR-004 Auditoría Interna de Gestión (Act. 4)</t>
  </si>
  <si>
    <t>Ayudas de memoria - Controles de asistencia</t>
  </si>
  <si>
    <t>Rotación o reducción del equipo de auditoría de la OCI</t>
  </si>
  <si>
    <t xml:space="preserve">No contar con auditores internos formados y competentes </t>
  </si>
  <si>
    <t>ES-R2</t>
  </si>
  <si>
    <t>Probabilidad de afectación reputacional, por incumplimiento de las  auditorías internas a los sistemas de gestión</t>
  </si>
  <si>
    <t>Perdida del certificado - Sanciones
Incumplimiento del plan anual de auditorías del MinCIT</t>
  </si>
  <si>
    <t>No se afecta la imagen institucional de forma significativa.
Incumplimiento legal SST</t>
  </si>
  <si>
    <t>Seleccionar Auditores - Educación, Formación y Experirencia de Auditores Internos en las normas de los Sistemas de Gestión implementados</t>
  </si>
  <si>
    <t>Jefe Of. Asesora de Planeación Sectorial</t>
  </si>
  <si>
    <t>ES-PR-005 Auditoría Interna al Sistema Integrado de Gestión - 4. Condiciones Generales (Act. 2)</t>
  </si>
  <si>
    <t>Certificado de Auditor</t>
  </si>
  <si>
    <t>No contar con los recursos económicos para contratar las auditorias internas</t>
  </si>
  <si>
    <t>Asignar recursos por proyecto de inversión, para formar o para contratar las auditorias internas.</t>
  </si>
  <si>
    <t>Proyecto de Inversión</t>
  </si>
  <si>
    <t>Ficha BPIN, Plan Anual de Adquisiciones, Contrato</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</si>
  <si>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</si>
  <si>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</si>
  <si>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</si>
  <si>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</si>
  <si>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</si>
  <si>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</si>
  <si>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</si>
  <si>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</si>
  <si>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Revisar el Plan de Auditoria SIG</t>
  </si>
  <si>
    <t>ES-PR-005 Auditoría Interna al Sistema Integrado de Gestión (Act. 3)</t>
  </si>
  <si>
    <t>Debilidades en la presentación de las situaciones identificadas (hallazgos, observaciones).</t>
  </si>
  <si>
    <t>Revisión de las situaciones identificadas antes de emitir el informe, realizar los ajustes pertinentes y remitir el informe preliminar.</t>
  </si>
  <si>
    <t>Jefe de oficina de control interno
Lider del SIG</t>
  </si>
  <si>
    <t>ES-PR-004 Auditoría Interna de Gestión (Act. 11)
ES-PR-005 Auditoría Interna al Sistema Integrado de Gestión (Act. 9)</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</si>
  <si>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</si>
  <si>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</si>
  <si>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</si>
  <si>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</si>
  <si>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</si>
  <si>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</si>
  <si>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Jefe de oficina de control interno, Jefe Of. Asesora de Planeación Sectorial</t>
  </si>
  <si>
    <t>ES-GU-002 Guía de auditoria Interna de Gestión 5.2. 
ES-PR-005 Auditoría Interna al Sistema Integrado de Gestión - 4. Condiciones Generales</t>
  </si>
  <si>
    <t>Control de Asistencia, Ayudas de memoria, Papeles de trabajo, * Certificado de Auditor, Ficha BPIN, Plan Anual de Adquisiciones, Contrato</t>
  </si>
  <si>
    <t>Elaborar informe de auditoria interna SIG</t>
  </si>
  <si>
    <t>Jefe Of. Asesora de Planeación Sectorial, Equipo Auditor</t>
  </si>
  <si>
    <t>ES-PR-005 Auditoría Interna al Sistema Integrado de Gestión (Act. 9)</t>
  </si>
  <si>
    <t>Listado de asistencia</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</si>
  <si>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</si>
  <si>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</si>
  <si>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</si>
  <si>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</si>
  <si>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</si>
  <si>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</si>
  <si>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</si>
  <si>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</si>
  <si>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</si>
  <si>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</si>
  <si>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</si>
  <si>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</si>
  <si>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</si>
  <si>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</si>
  <si>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</si>
  <si>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</si>
  <si>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</si>
  <si>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</si>
  <si>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</si>
  <si>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</si>
  <si>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</si>
  <si>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</si>
  <si>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</si>
  <si>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</si>
  <si>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</si>
  <si>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</si>
  <si>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</si>
  <si>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</si>
  <si>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</si>
  <si>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</si>
  <si>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</si>
  <si>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</si>
  <si>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</si>
  <si>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</si>
  <si>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</si>
  <si>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</si>
  <si>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</si>
  <si>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</si>
  <si>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</si>
  <si>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</si>
  <si>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</si>
  <si>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</si>
  <si>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</si>
  <si>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</si>
  <si>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</si>
  <si>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</si>
  <si>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</si>
  <si>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</si>
  <si>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</si>
  <si>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</si>
  <si>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</si>
  <si>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</si>
  <si>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</si>
  <si>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</si>
  <si>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</si>
  <si>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</si>
  <si>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</si>
  <si>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</si>
  <si>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</si>
  <si>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</si>
  <si>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</si>
  <si>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</si>
  <si>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</si>
  <si>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</si>
  <si>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</si>
  <si>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</si>
  <si>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</si>
  <si>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</si>
  <si>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</si>
  <si>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</si>
  <si>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</si>
  <si>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</si>
  <si>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</si>
  <si>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</si>
  <si>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</si>
  <si>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</si>
  <si>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</si>
  <si>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</si>
  <si>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</si>
  <si>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</si>
  <si>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</si>
  <si>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</si>
  <si>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</si>
  <si>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</si>
  <si>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</si>
  <si>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</si>
  <si>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</si>
  <si>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</si>
  <si>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</si>
  <si>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</si>
  <si>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</si>
  <si>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</si>
  <si>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</si>
  <si>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</si>
  <si>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</si>
  <si>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</si>
  <si>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</si>
  <si>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</si>
  <si>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</si>
  <si>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</si>
  <si>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</si>
  <si>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</si>
  <si>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</si>
  <si>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</si>
  <si>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</si>
  <si>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</si>
  <si>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</si>
  <si>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</si>
  <si>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</si>
  <si>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</si>
  <si>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</si>
  <si>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</si>
  <si>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</si>
  <si>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</si>
  <si>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</si>
  <si>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</si>
  <si>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</si>
  <si>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</si>
  <si>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</si>
  <si>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</si>
  <si>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</si>
  <si>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</si>
  <si>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</si>
  <si>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</si>
  <si>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</si>
  <si>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</si>
  <si>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</si>
  <si>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</si>
  <si>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</si>
  <si>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</si>
  <si>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</si>
  <si>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</si>
  <si>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</si>
  <si>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</si>
  <si>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</si>
  <si>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</si>
  <si>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</si>
  <si>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</si>
  <si>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</si>
  <si>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</si>
  <si>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</si>
  <si>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</si>
  <si>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</si>
  <si>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</si>
  <si>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</si>
  <si>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</si>
  <si>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</si>
  <si>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</si>
  <si>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</si>
  <si>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</si>
  <si>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</si>
  <si>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</si>
  <si>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</si>
  <si>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</si>
  <si>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</si>
  <si>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</si>
  <si>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</si>
  <si>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</si>
  <si>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</si>
  <si>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</si>
  <si>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</si>
  <si>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</si>
  <si>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</si>
  <si>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</si>
  <si>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</si>
  <si>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</si>
  <si>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</si>
  <si>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</si>
  <si>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</si>
  <si>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</si>
  <si>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</si>
  <si>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</si>
  <si>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</si>
  <si>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</si>
  <si>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</si>
  <si>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</si>
  <si>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</si>
  <si>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</si>
  <si>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</si>
  <si>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</si>
  <si>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</si>
  <si>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</si>
  <si>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</si>
  <si>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</si>
  <si>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</si>
  <si>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</si>
  <si>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</si>
  <si>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</si>
  <si>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</si>
  <si>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</si>
  <si>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</si>
  <si>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</si>
  <si>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</si>
  <si>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</si>
  <si>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</si>
  <si>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</si>
  <si>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</si>
  <si>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</si>
  <si>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</si>
  <si>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</si>
  <si>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</si>
  <si>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</si>
  <si>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</si>
  <si>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</si>
  <si>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Reporte de seguimiento mensual en el aplicativo SPI (Sistema de Seguimiento a Proyectos de Inversion) del DNP</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</si>
  <si>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</si>
  <si>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</si>
  <si>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</si>
  <si>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</si>
  <si>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</si>
  <si>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</si>
  <si>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</si>
  <si>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</si>
  <si>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</si>
  <si>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</si>
  <si>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</si>
  <si>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</si>
  <si>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</si>
  <si>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</si>
  <si>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</si>
  <si>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</si>
  <si>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</si>
  <si>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</si>
  <si>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</si>
  <si>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</si>
  <si>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</si>
  <si>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</si>
  <si>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</si>
  <si>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</si>
  <si>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</si>
  <si>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</si>
  <si>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</si>
  <si>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</si>
  <si>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</si>
  <si>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</si>
  <si>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</si>
  <si>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</si>
  <si>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</si>
  <si>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</si>
  <si>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</si>
  <si>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</si>
  <si>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</si>
  <si>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</si>
  <si>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</si>
  <si>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</si>
  <si>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</si>
  <si>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</si>
  <si>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</si>
  <si>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</si>
  <si>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</si>
  <si>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</si>
  <si>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</si>
  <si>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</si>
  <si>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</si>
  <si>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</si>
  <si>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</si>
  <si>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</si>
  <si>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</si>
  <si>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</si>
  <si>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</si>
  <si>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</si>
  <si>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</si>
  <si>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</si>
  <si>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</si>
  <si>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</si>
  <si>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</si>
  <si>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</si>
  <si>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</si>
  <si>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</si>
  <si>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</si>
  <si>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</si>
  <si>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</si>
  <si>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</si>
  <si>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</si>
  <si>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</si>
  <si>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</si>
  <si>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</si>
  <si>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</si>
  <si>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</si>
  <si>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</si>
  <si>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</si>
  <si>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IMPLEMENTACIÓN DE PROCESOS DE DESARROLLO ECONÓMICO LOCAL PARA LA COMPETITIVIDAD ESTRATÉGICA NACIONAL</t>
  </si>
  <si>
    <t xml:space="preserve">Dirección de Productividad y Competitividad 
y
Dirección de Micro, pequeña y mediana empresa </t>
  </si>
  <si>
    <t xml:space="preserve">Director de Productividad y Competitividad 
y
 Director Técnico de la Micro, Pequeña y Mediana empresa </t>
  </si>
  <si>
    <t>Fallas en la etapa de diseño de los instrumentos para implementar procesos de desarrollo economico local</t>
  </si>
  <si>
    <t>PI-R15</t>
  </si>
  <si>
    <t>Posibilidad de afectación reputacional, por quejas de las partes interesadas (Union Europea - Mincit), durante la ejecucion de un instrumentos o programas de poco alcance que no permiten el desarrollo economico local</t>
  </si>
  <si>
    <t>Fallas en la etapa de implementación de instrumentos de procesos de desarrollo economico local</t>
  </si>
  <si>
    <t>APOYO A LA PROMOCION DE LA ECONOMIA CIRCULAR Y LA EFICIENCIA EN EL USO DE LOS RECURSOS EN LAS EMPRESAS A NIVEL   NACIONAL</t>
  </si>
  <si>
    <t>Fallas en la etapa de diseño de los instrumentos para promoción de la economía circular y  eficiencia en el uso de recursos</t>
  </si>
  <si>
    <t>PI-R16</t>
  </si>
  <si>
    <t>Posibilidad de afectación reputacional, por quejas de las partes interesadas, durante la ejecucion de un instrumento o programas de poco alcance que no permiten impactar como es debido en la promoción de la economía circular y  eficiencia en el uso de recursos en las empresas nacionales</t>
  </si>
  <si>
    <t>Fallas en la etapa de implementación de instrumentos para promoción de la economía circular y  eficiencia en el uso de recursos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</si>
  <si>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</si>
  <si>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</si>
  <si>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</si>
  <si>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</si>
  <si>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</si>
  <si>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</si>
  <si>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</si>
  <si>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</si>
  <si>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</si>
  <si>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</si>
  <si>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</si>
  <si>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</si>
  <si>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</si>
  <si>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</si>
  <si>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</si>
  <si>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</si>
  <si>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</si>
  <si>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</si>
  <si>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</si>
  <si>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</si>
  <si>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</si>
  <si>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</si>
  <si>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</si>
  <si>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</si>
  <si>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</si>
  <si>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</si>
  <si>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</si>
  <si>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</si>
  <si>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</si>
  <si>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</si>
  <si>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</si>
  <si>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</si>
  <si>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</si>
  <si>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</si>
  <si>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</si>
  <si>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</si>
  <si>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</si>
  <si>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</si>
  <si>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</si>
  <si>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</si>
  <si>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</si>
  <si>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</si>
  <si>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</si>
  <si>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</si>
  <si>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</si>
  <si>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</si>
  <si>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</si>
  <si>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</si>
  <si>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</si>
  <si>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</si>
  <si>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</si>
  <si>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</si>
  <si>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</si>
  <si>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</si>
  <si>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</si>
  <si>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</si>
  <si>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</si>
  <si>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</si>
  <si>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</si>
  <si>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</si>
  <si>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</si>
  <si>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</si>
  <si>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</si>
  <si>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</si>
  <si>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</si>
  <si>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</si>
  <si>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</si>
  <si>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</si>
  <si>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</si>
  <si>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</si>
  <si>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</si>
  <si>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</si>
  <si>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</si>
  <si>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</si>
  <si>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</si>
  <si>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</si>
  <si>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</si>
  <si>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</si>
  <si>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</si>
  <si>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</si>
  <si>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</si>
  <si>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</si>
  <si>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</si>
  <si>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</si>
  <si>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</si>
  <si>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</si>
  <si>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</si>
  <si>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</si>
  <si>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</si>
  <si>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</si>
  <si>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</si>
  <si>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</si>
  <si>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</si>
  <si>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</si>
  <si>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</si>
  <si>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</si>
  <si>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</si>
  <si>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</si>
  <si>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</si>
  <si>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</si>
  <si>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</si>
  <si>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</si>
  <si>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</si>
  <si>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</si>
  <si>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</si>
  <si>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</si>
  <si>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</si>
  <si>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</si>
  <si>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</si>
  <si>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</si>
  <si>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</si>
  <si>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</si>
  <si>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</si>
  <si>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</si>
  <si>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</si>
  <si>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</si>
  <si>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</si>
  <si>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</si>
  <si>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</si>
  <si>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</si>
  <si>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</si>
  <si>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</si>
  <si>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</si>
  <si>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</si>
  <si>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</si>
  <si>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</si>
  <si>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</si>
  <si>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</si>
  <si>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</si>
  <si>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</si>
  <si>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</si>
  <si>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</si>
  <si>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</si>
  <si>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</si>
  <si>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</si>
  <si>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</si>
  <si>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</si>
  <si>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</si>
  <si>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</si>
  <si>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</si>
  <si>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</si>
  <si>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</si>
  <si>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</si>
  <si>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</si>
  <si>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</si>
  <si>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</si>
  <si>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</si>
  <si>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</si>
  <si>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</si>
  <si>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</si>
  <si>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</si>
  <si>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</si>
  <si>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</si>
  <si>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</si>
  <si>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</si>
  <si>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</si>
  <si>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</si>
  <si>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</si>
  <si>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</si>
  <si>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</si>
  <si>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</si>
  <si>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</si>
  <si>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</si>
  <si>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</si>
  <si>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</si>
  <si>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</si>
  <si>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</si>
  <si>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</si>
  <si>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</si>
  <si>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</si>
  <si>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</si>
  <si>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</si>
  <si>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</si>
  <si>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</si>
  <si>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</si>
  <si>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</si>
  <si>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</si>
  <si>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</si>
  <si>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</si>
  <si>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</si>
  <si>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</si>
  <si>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</si>
  <si>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</si>
  <si>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</si>
  <si>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</si>
  <si>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</si>
  <si>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</si>
  <si>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</si>
  <si>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</si>
  <si>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</si>
  <si>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</si>
  <si>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</si>
  <si>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</si>
  <si>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</si>
  <si>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</si>
  <si>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</si>
  <si>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</si>
  <si>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</si>
  <si>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</si>
  <si>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</si>
  <si>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</si>
  <si>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</si>
  <si>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</si>
  <si>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</si>
  <si>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</si>
  <si>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</si>
  <si>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</si>
  <si>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</si>
  <si>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</si>
  <si>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</si>
  <si>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</si>
  <si>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</si>
  <si>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</si>
  <si>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</si>
  <si>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</si>
  <si>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</si>
  <si>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</si>
  <si>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</si>
  <si>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</si>
  <si>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</si>
  <si>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</si>
  <si>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</si>
  <si>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</si>
  <si>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</si>
  <si>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</si>
  <si>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Oficina Asesora de Planeación, Grupo Administrativa, Grupo de Talento Humano </t>
  </si>
  <si>
    <t xml:space="preserve">Jefe Oficina Asesora de Planeación, Coordinador Grupo Administrativa, Coordinador Grupo de Talento Humano </t>
  </si>
  <si>
    <t>Falta de recursos.</t>
  </si>
  <si>
    <t>SG-R1</t>
  </si>
  <si>
    <t>Posiblidad de afectación reputacional para el MinCit por tener el sistema integrado de gestión sin mejora continua, debido a la falta de articulación al interior de la entidad.</t>
  </si>
  <si>
    <t>Afectación de la imagen de la entidad</t>
  </si>
  <si>
    <t>No se afecta la imagen institucional de forma significativa.</t>
  </si>
  <si>
    <t>Revisar la actualización y viabilizar el proyecto</t>
  </si>
  <si>
    <t>Profesional OAPS - Jefe Oficina OAPS</t>
  </si>
  <si>
    <t>DE-PR-017 Registro y Seguimiento a Proeyctos de Inversión (Act. 3)</t>
  </si>
  <si>
    <t>Fichas BPIN - Registro en SUIFP(*)</t>
  </si>
  <si>
    <t xml:space="preserve">Estructura del SIG desarticulada al interior de la entidad. </t>
  </si>
  <si>
    <t>Designar Gestores y responsabilidades.</t>
  </si>
  <si>
    <t>Profesional OAPS</t>
  </si>
  <si>
    <t>Resolución de asignación MIPG</t>
  </si>
  <si>
    <t>Realizar ciclos de sensibilización en temas de SIG al interior del ministerio</t>
  </si>
  <si>
    <t>Plan Institucional de Capacitación</t>
  </si>
  <si>
    <t>Listas asistencias 
Videos (si son virtuales)</t>
  </si>
  <si>
    <t xml:space="preserve">Jefe Oficina Asesora de Planeación, Grupo Administrativa, Grupo de Talento Humano </t>
  </si>
  <si>
    <t>Falta de articulación entre los objetivos Institucionales y los planes de Gestión del SIG.</t>
  </si>
  <si>
    <t>SG-R2</t>
  </si>
  <si>
    <t xml:space="preserve">Posibilidad de afectación reputacional y económica, por incumplimiento de las metas, objetivos y programas establecidos en el SIG, debido a la falta de articulación entre los objetivos institucionales y los planes de Gestión del SIG. </t>
  </si>
  <si>
    <t>Incumplimiento de los objetivos, 
Multas, 
Sanciones, 
Quejas de usuarios,
Daño ambiental</t>
  </si>
  <si>
    <t>Revisión y aprobación de los objetivos de cada Subsistema de Gestión</t>
  </si>
  <si>
    <t>GD-MO-001 Manual Operativo del Sistema Integrado de Gestión (Roles y responsabilidades del SIG)</t>
  </si>
  <si>
    <t>Correos electrónicos - Actas de Comité Institucional de Gestión y Desempeño - Documentos aprobados y firmados por el ministro - MIPG</t>
  </si>
  <si>
    <t>Inadecuado seguimiento, control y trazabalidad del SIG</t>
  </si>
  <si>
    <t>Presentar y realizar revisión (Revisión por la dirección)</t>
  </si>
  <si>
    <t>Comité Institucional de Gestión y Desempeño</t>
  </si>
  <si>
    <t>SG-FM-072 Resultados de la Revisión por la Dirección</t>
  </si>
  <si>
    <t>Verificar el reporte del avance y revisar la coherencia y calidad de la información reportada.</t>
  </si>
  <si>
    <t>Equipo Oficina Asesora de Planeación Sectorial</t>
  </si>
  <si>
    <t>DE-PR-014 Formulación y Seguimiento de la Planeación Estratégica Sectorial-PES (Act. 14)</t>
  </si>
  <si>
    <t>Plataforma institucional vigente</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</si>
  <si>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</si>
  <si>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</si>
  <si>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</si>
  <si>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</si>
  <si>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</si>
  <si>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</si>
  <si>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</si>
  <si>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</si>
  <si>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</si>
  <si>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</si>
  <si>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</si>
  <si>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</si>
  <si>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</si>
  <si>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</si>
  <si>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</si>
  <si>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</si>
  <si>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</si>
  <si>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</si>
  <si>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</si>
  <si>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</si>
  <si>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</si>
  <si>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</si>
  <si>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</si>
  <si>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</si>
  <si>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</si>
  <si>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</si>
  <si>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</si>
  <si>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</si>
  <si>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</si>
  <si>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</si>
  <si>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</si>
  <si>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</si>
  <si>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</si>
  <si>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</si>
  <si>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</si>
  <si>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</si>
  <si>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</si>
  <si>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</si>
  <si>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</si>
  <si>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</si>
  <si>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</si>
  <si>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</si>
  <si>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</si>
  <si>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</si>
  <si>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</si>
  <si>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</si>
  <si>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</si>
  <si>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</si>
  <si>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</si>
  <si>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</si>
  <si>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</si>
  <si>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</si>
  <si>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</si>
  <si>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</si>
  <si>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</si>
  <si>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</si>
  <si>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</si>
  <si>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</si>
  <si>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</si>
  <si>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</si>
  <si>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</si>
  <si>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</si>
  <si>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</si>
  <si>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</si>
  <si>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</si>
  <si>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</si>
  <si>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</si>
  <si>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</si>
  <si>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</si>
  <si>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</si>
  <si>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</si>
  <si>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</si>
  <si>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</si>
  <si>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</si>
  <si>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</si>
  <si>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</si>
  <si>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</si>
  <si>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</si>
  <si>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</si>
  <si>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</si>
  <si>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</si>
  <si>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</si>
  <si>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</si>
  <si>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</si>
  <si>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</si>
  <si>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</si>
  <si>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</si>
  <si>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</si>
  <si>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</si>
  <si>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</si>
  <si>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</si>
  <si>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</si>
  <si>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</si>
  <si>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</si>
  <si>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</si>
  <si>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</si>
  <si>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</si>
  <si>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</si>
  <si>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</si>
  <si>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</si>
  <si>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</si>
  <si>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</si>
  <si>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</si>
  <si>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</si>
  <si>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</si>
  <si>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</si>
  <si>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</si>
  <si>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</si>
  <si>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</si>
  <si>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</si>
  <si>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</si>
  <si>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</si>
  <si>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</si>
  <si>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</si>
  <si>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</si>
  <si>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</si>
  <si>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</si>
  <si>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</si>
  <si>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</si>
  <si>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</si>
  <si>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</si>
  <si>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</si>
  <si>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</si>
  <si>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</si>
  <si>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</si>
  <si>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</si>
  <si>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</si>
  <si>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</si>
  <si>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</si>
  <si>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</si>
  <si>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</si>
  <si>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</si>
  <si>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</si>
  <si>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</si>
  <si>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</si>
  <si>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</si>
  <si>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</si>
  <si>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</si>
  <si>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</si>
  <si>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</si>
  <si>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</si>
  <si>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</si>
  <si>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</si>
  <si>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</si>
  <si>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</si>
  <si>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</si>
  <si>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</si>
  <si>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</si>
  <si>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</si>
  <si>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</si>
  <si>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</si>
  <si>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</si>
  <si>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</si>
  <si>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</si>
  <si>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</si>
  <si>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</si>
  <si>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</si>
  <si>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</si>
  <si>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</si>
  <si>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</si>
  <si>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</si>
  <si>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</si>
  <si>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</si>
  <si>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</si>
  <si>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</si>
  <si>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</si>
  <si>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</si>
  <si>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</si>
  <si>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</si>
  <si>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</si>
  <si>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</si>
  <si>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</si>
  <si>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</si>
  <si>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</si>
  <si>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</si>
  <si>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</si>
  <si>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</si>
  <si>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</si>
  <si>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</si>
  <si>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</si>
  <si>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</si>
  <si>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</si>
  <si>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</si>
  <si>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</si>
  <si>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</si>
  <si>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</si>
  <si>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</si>
  <si>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</si>
  <si>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</si>
  <si>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</si>
  <si>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</si>
  <si>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</si>
  <si>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</si>
  <si>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</si>
  <si>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</si>
  <si>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</si>
  <si>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</si>
  <si>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</si>
  <si>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</si>
  <si>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</si>
  <si>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</si>
  <si>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</si>
  <si>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</si>
  <si>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</si>
  <si>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</si>
  <si>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</si>
  <si>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</si>
  <si>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</si>
  <si>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</si>
  <si>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</si>
  <si>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</si>
  <si>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</si>
  <si>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</si>
  <si>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</si>
  <si>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</si>
  <si>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</si>
  <si>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</si>
  <si>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</si>
  <si>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</si>
  <si>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</si>
  <si>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</si>
  <si>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</si>
  <si>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</si>
  <si>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</si>
  <si>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</si>
  <si>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</si>
  <si>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</si>
  <si>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</si>
  <si>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</si>
  <si>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</si>
  <si>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</si>
  <si>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</si>
  <si>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</si>
  <si>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</si>
  <si>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</si>
  <si>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</si>
  <si>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</si>
  <si>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</si>
  <si>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</si>
  <si>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</si>
  <si>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</si>
  <si>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</si>
  <si>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</si>
  <si>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</si>
  <si>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</si>
  <si>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</si>
  <si>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AP-R1
DE-R8
PI-R4</t>
  </si>
  <si>
    <t>AP-R4
FP-R7
PI-R2
PI-R8</t>
  </si>
  <si>
    <t>IC-R4
GTI-R3
GTI-R5
PE-R11
PI-R11</t>
  </si>
  <si>
    <t>AP-R3
SG-R4
PE-R10
BS-R2
PI-R10
PI-R13</t>
  </si>
  <si>
    <t>GR-R4        PE-R8
GTI-R1       BS-R4
GJ-R2         ES-R1
GJ-R3         PI-R3
GJ-R4
ES-R1
TH-R8</t>
  </si>
  <si>
    <t xml:space="preserve">AP-R1
AP-R5
IC-R3
PI-R4
</t>
  </si>
  <si>
    <t>PI-R12
PE-R11
PI-R8
PI-R11
PI-R12</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</si>
  <si>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</si>
  <si>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</si>
  <si>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</si>
  <si>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</si>
  <si>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 xml:space="preserve">Rodrigo Jimenez - Asesor Oficina de Planeación Sectorial
Mónica Vargas - Contratista </t>
  </si>
  <si>
    <t>Código: DE-FM-022
Versión: 02
Fecha de Vigencia: 25/07/2023</t>
  </si>
  <si>
    <t>Se realiza segundo seguimiento cuatrimestral del año 2023, para los riesgos ubicados en zona alta y extrema, conforme a lo establecido en la Política y Metodología para la administración de riesgos y oportunidades DE-DR-001</t>
  </si>
  <si>
    <t>Se realiza primer seguimiento cuatrimestral del año 2023, para los riesgos ubicados en zona alta y extrema, conforme a lo establecido en la Política y Metodología para la administración de riesgos y oportunidades DE-DR-001</t>
  </si>
  <si>
    <t>ZULMA CHICUASUQUE CALDEÓN
Jefe Oficina Asesora de Planeación Sectorial</t>
  </si>
  <si>
    <t>"MONITOREO Y REVISION" (Segunda Línea de defensa)</t>
  </si>
  <si>
    <t>"MONITOREO Y REVISION" (Primera Línea de defensa)</t>
  </si>
  <si>
    <r>
      <t xml:space="preserve">EL </t>
    </r>
    <r>
      <rPr>
        <u/>
        <sz val="10"/>
        <rFont val="Arial"/>
        <family val="2"/>
      </rPr>
      <t>INDICADOR</t>
    </r>
    <r>
      <rPr>
        <sz val="10"/>
        <rFont val="Arial"/>
        <family val="2"/>
      </rPr>
      <t xml:space="preserve"> DEL RIESGO CUMPLIÓ CON LA META ESTABLECIDA?</t>
    </r>
  </si>
  <si>
    <r>
      <t xml:space="preserve">1.  Según  Acta del 9 de Octubre del 2023, se realizan los siguientes ajustes:
1.1 Para el Riesgo ES-R1, se elimina como responsable a la Oficina y Jefe de la Oficina Asesora de Planeación, ya que desde esta no se realizan auditorías.
1.2. Se elimina el Riesgos ES-R2, dado que ya no se cuenta con el Sistema Integrado de Gestión bajo las normas ISO y por ende no existe la obligación de desarrollar auditorías internas al mismo.
1.3 Para el Riesgo ES-R3, se elimina la responsabilidad del Profesional y/o Jefe de la  Oficina Asesora de Planeación, así como los controles asociados a estos responsables
2. Se eliminaron los Riesgos SG-R1 y SG-R2, dado que estaban asociados al Sistema Integrado de Gestión, el cual ya no esta vigente. Se deja constancia en Acta del 12 de Octubre del 2023.
3. Para el Riesgo PI-R8 se cambia en la columna "Documento evidencia" de (Reporte de seguimiento mensual en el aplicativo SPI (Sistema de Seguimiento a Proyectos de Inversion) del DNP) </t>
    </r>
    <r>
      <rPr>
        <b/>
        <sz val="10"/>
        <color theme="1"/>
        <rFont val="Arial"/>
        <family val="2"/>
      </rPr>
      <t>Por</t>
    </r>
    <r>
      <rPr>
        <sz val="10"/>
        <color theme="1"/>
        <rFont val="Arial"/>
        <family val="2"/>
      </rPr>
      <t>“Informe de seguimiento de monitoreo  de la plataforma  VUCE", de acuerdo con la solicitud realizada por la Jefe de la OSI el día 20 de octubre de 2023.</t>
    </r>
  </si>
  <si>
    <t>Responsables de los Sistemas de Gestión
Contratista Riesgos Oficina de Planeación Sectorial</t>
  </si>
  <si>
    <t>Rodrigo Jimenez - Asesor Oficina de Planeación Sectorial</t>
  </si>
  <si>
    <t xml:space="preserve">
MARTHA PILAR HERNANDEZ
Jefe Oficina Asesora de Planeación Sectorial  (E)</t>
  </si>
  <si>
    <t>GR-R3          FC-R2
FP-R1           DE-R3
FP-R2          DE-R7
FP-R3          
FP-R4          PI-R5
TH-R4
GRF-R2
GRF-R5</t>
  </si>
  <si>
    <t>AP-R5
AP-R6
GR-R1
GR-R2
TH-R1
DE-R1
PI-R1</t>
  </si>
  <si>
    <t>GR-R4          PI-R9
GTI-R1         PI-R14
GTI-R2         
TH-R8
GJ-R1
DE-R6
PE-R12
PI-R3</t>
  </si>
  <si>
    <t>FP-R6
DE-R2
PI-R6</t>
  </si>
  <si>
    <t>FP-R1       GRF-R2          DE-R3
FP-R2       GRF-R3         DE-R7
FP-R3       GRF-R5       FP-R4        FC-R1         BS-R3
FP-R6        FC-R2        BS-R5
TH-R4       FC-R4          PI-R5
TH-R5          PI-R6
GRF-R1          DE-R2</t>
  </si>
  <si>
    <t>AP-R4        DE-R1
AP-R6        DE-R8
GR-R1        GR-R2        IC-R2
FP-R7        PI-R1
TH-R1        PI-R2
TH-R7        PI-R7
FC-R3        PI-R10</t>
  </si>
  <si>
    <t>AP-R2          GJ-R1     GD-R1
AP-R3          ES-R3     PI-R13
GTI-R2         DE-R6    PI-R14
GTI-R3         SG-R4    GTI-R5         IC-R4      TH-R2          PE-R9
TH-R3          PE-10
PE-R12        BS-R2</t>
  </si>
  <si>
    <t xml:space="preserve">Porque se ha capacitado a los servidores públicos que radican y asignan la correspondencia que se recibe en la entidad con el fin de dar una adecuada gestión a las comunicaciones oficiales 
</t>
  </si>
  <si>
    <t xml:space="preserve"> Porque se verifican los datos de contacto del destinatario en el Sistema Gestión Documental y en las guias de envío de correspondencia física, antes de ser enviados.</t>
  </si>
  <si>
    <t xml:space="preserve">Porque la radicación, distribución y envió de las comunicaciones oficiales estas alineadas con el  Programa de Gestión Documental, en procedimiento de gestión y trámite, lo cual conlleva a evitar que se materialice el riesgo. </t>
  </si>
  <si>
    <t>Porque se apropia a los servidores públicos al interior de la entidad, la cultura de servicio al ciudadano   realizando un efectivo monitoreo y seguimiento a  las comunicaciones oficiales que se reciben y responden en el Ministerio</t>
  </si>
  <si>
    <t>Porque el riesgo se encuentra definido de acuerdo a la normatividad vigente y las evidencias que genera el Sistema de Gestión Documental son coherentes con la descripción del indicador.</t>
  </si>
  <si>
    <t xml:space="preserve">Durante el ultimo cuatrimestre de 2023, no se presentaron fallas en la capacidad tecnológica del sistema de gestión documental, por tanto se garantizó la continuidad de la prestación del servicio a los usuarios internos y ciudadanos sin ninguna novedad.
</t>
  </si>
  <si>
    <t>Porque  el control se encuentra definido de acuerdo a la normatividad vigente y las evidencias que genera el Sistema de Gestión Documental  son coherentes con la descripción del riesgo</t>
  </si>
  <si>
    <t>De conformidad con el cronograma para la formulación y seguimiento de la planeación estratégica, que recoge los indicadores a través de los cuales se efectúa el seguimiento a las políticas, estrategias e instrumentos sectoriales, durante el tercer cuatrimestre de la vigencia se llevó a cabo el seguimiento de los indicadores de la Planeación Estratégica Sectorial.  Con corte a diciembre se ha efectuado seguimiento de los primeros once meses del año.</t>
  </si>
  <si>
    <t>Como se mencionó en el seguiemiento anterior, si bien los controles existentes establecen actividades que contribuyen a una definición apropiada de políticas sectoriales, estrategias e instrumentos, la OAPS efectuó la revisión tanto del riesgo como de los controles respectivos para precisarlos, resultado de lo cual se está efectuando la actualización correspondiente.</t>
  </si>
  <si>
    <t xml:space="preserve">Las actividades establecidas para efectuar control del riesgo se han ejecutado conforme los la implementación del procedimiento de formulación y seguimiento de la planeación estratégica. De acuerdo con la programación de actividades de reporte de los indicadores en la plataforma de evaluación por resultados, se ha venido efectuando el monitoreo a los avances registrados, solicitando precisiones y generando alertas sobre avances deficientes. La revisión efectuada en el sistema es informada a los Gerentes de Meta a través de Correo Electrónico automático de la plataforma. </t>
  </si>
  <si>
    <t>Si bien los controles existentes establecen una serie de actividades que contribuyen a una definición apropiada de políticas sectoriales, estrategias e instrumentos, la OAPS ha considerado la revisión y actualización tanto del riesgo como de los controles respectivos, por cuanto se requiere más precisión. 
En tal sentido, se está trabajando en la actualización del riesgo y sus controles.</t>
  </si>
  <si>
    <t>El riesgo no tiene indicador definido</t>
  </si>
  <si>
    <t>La OAPS ha considerado la revisión y actualización del riesgo, por cuanto se requiere más precisión. 
En tal sentido, se está trabajando en la actualización del riesgo y sus controles.</t>
  </si>
  <si>
    <t>Teniendo en cuenta la revisión realizada a la estructura del riesgo en sus diferentes etapas, se han realizado mesas de trabajo para llevar a cabo la revisión y ajuste de los riesgos del proceso. 
Para este tercer monitoreo cuatrimestral, el riesgo no se ha materializado dado que no ha finalizado el proceso de seguimiento de la vigencia 2023.  En el primer cuatrimestre 2024 se podrá determinar si los indicadores se cumplieron o no.</t>
  </si>
  <si>
    <t>JEFE OFICINA SISTEMAS DE INFOMACION</t>
  </si>
  <si>
    <t>Se cumple acorde con los ANS - Acuerdos de Nivel de Servicio, definidos en los contratos GC109-2023 y GC363-2023.</t>
  </si>
  <si>
    <t>Acorde con el entorno tecnológico institucional y los requerimientos de segurida digital de la infraestructura y plataformas tecnológicas del Ministerio.</t>
  </si>
  <si>
    <t>El Indicador del Riesgo relacionado con la cantidad de Incidentes de Seguridad de la Información gestionados a corte de este informe se han gestionado 1626, la grafíca acontinuacón muestra el TOP de las incidencias más importantes.</t>
  </si>
  <si>
    <t>Seguim Riesgos a DC2023</t>
  </si>
  <si>
    <t xml:space="preserve">Los controles implementados evitan la materializacion del riesgo por indisponibilidad de los servicios tecnológicos que soportan las aplicaciones y sitios web, plataformas corporativas y redes de comunicación, mediante la adquisición de bienes y servicios para el aseguramiento de la información y medios dispuestos para su gestión y salvaguarda. </t>
  </si>
  <si>
    <t>Se cumple acorde al PETI y PAA para la vigencia 2023.</t>
  </si>
  <si>
    <t>MRC - SP DC</t>
  </si>
  <si>
    <t>x</t>
  </si>
  <si>
    <t xml:space="preserve">A l fecha de evalución el Plan de Seguridad y privacidad de la Información aprobado por el Comité Institucionald e Gestión y Desempeño, destaca: Inventario de Activos de Información 1122, Tratamiento de Riesgos SPI 2022, Valoración de Riesgos SPI 2023, actualización de la Declaración de Aplicabilidad y el Manual de Políticas de SPI, Diagnóstico MSPI correlacionado controle ISO/IEC 27001:2013 vr. ISO/IEC 27001:2022; articulación con OAPS Y OCI  en la; cierre de acciones de mejora auditorias, plan de mejoramiento a la gestión de riesgos SPI; Capacitación, Socialización y Comunicación a nivel institucional de la aplicación del doble factor de autenticación, servicios tecnológicos y de seguridad de la informción; a nivel de la gestión de seguridad informática con la implementación de Doble Factor de Autenticación en la plataforma corporativa Office365, y para el acceso a la Mintrane, y la implementación del servicio de Full Printer; con resepcto a la gestión de seguridad digiital se destaca la implementación de la actualización de la plataforma ade seguridad digital, el nuevo servicio de administración de la infraestructura tecnológica. </t>
  </si>
  <si>
    <t>Los controles implementados evitan la materialización del riego de gestión en desarrollo del Plan de Seguridad y Privacidad de la Información</t>
  </si>
  <si>
    <t>El control se aplica y ejecuta acorde con los tiempos programados para el Plan de Seguridad y Privacidad de la Información</t>
  </si>
  <si>
    <t>Acorde con el entorno tecnológico institucional y los requerimientos de la seguridad y privacidad de la información y su articulación con el ecosistema digital del Ministerio</t>
  </si>
  <si>
    <t>EL Indicador asocviado a la ejecución del Plan se docuemnta en ISOlución y se informa en los Comités Institucionales de Gestion y Desempeño</t>
  </si>
  <si>
    <t>Acorde con los cambios del entorno tecnológico y operacional del Ministerio, y conforme los requerimientos del Modelo Seguridad y Privacidad de la Información.</t>
  </si>
  <si>
    <t>SPI</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</si>
  <si>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de defensa  para brindar el acompañamiento metodológico.
</t>
  </si>
  <si>
    <t>En el periodo de evaluación y acorde con los requerimientos tecnológicos de seguridad informática, ciberseguridad y seguridad digital, mediante contratos GC109-2023 y GC363-2023 Monitoreo Plataforma Tecnológica se adelanta la gestión de incidentes a corte de este informe se han gestionado 1626, el TOP de las incidencias más representativas sonde tipo Device Down, Intermitencia, Almacenamiento, Malicious Websites, CPU, Antivirus y Web Attacks.</t>
  </si>
  <si>
    <t>La Gestión de Incidentes mediante contratos GC109-2023 y GC363-2023 mediante la operación y funcionalidades los equipos de seguridad (WAF, FMAIL, FSIEM, entre otros) adelanta la identificación, detección y contección de posibles incidentes; coordinación de la respuesta para los incidentes con lnfraestructura Tecnológica , Desarrollo y Mantenimiento de Aplicaciones, Ingenieria y Soporte Técnico, y Proveedores; y Prot4ección con ajustes de los controles acorde conla políticas implementadas en la plataforma de seguridad digital.
A corte de este informe se han gestionado 1626, el TOP de las incidencias más representativas sonde tipo Device Down, Intermitencia, Almacenamiento, Malicious Websites, CPU, Antivirus y Web Attacks
Ver:En este Libro la hoja "Gestión Incidentes TOP 2023"</t>
  </si>
  <si>
    <t>Acorde con los cambios del entorno tecnológico y operacional del Ministerio.
En el periodo de evalaución se ha venido trabajando con al OAPS - Equipo de Riesgos en la actualización de los riesgos del Proceso GTI-CP-001 Gestión de TI</t>
  </si>
  <si>
    <t>En el periodo de evaluación y acorde con los requerimientos tecnológicos de seguridad informática, ciberseguridad y seguridad digital,mediante contratos:
- GC109-2023 y GC363-2023 Monitoreo Plataforma Tecnológica se implementa mejoras en los equipos de la Plataforma de Seguridad Digital para entornos On Premise y Nube.
- GC-117715-2023 Servicio de Impresión - Pull Printer
- GC-116226-2023 y OC-120113-2023: Canal de internet corporativo y canal de datos entre las dos sedes del Ministerio y canal dedicado de Internet para la VUCE</t>
  </si>
  <si>
    <t>Los controles implementados evitan la materializacion del riesgo por indisponibilidad de los servicios tecnológicos que soportan las aplicaciones y sitios web, plataformas corporativas y redes de comunicación, mediante la adquisición de bienes y servicios para el aseguramiento de la información y medios dispuestos para su gestión y salvaguarda</t>
  </si>
  <si>
    <t xml:space="preserve">En el periodo de evaluación y acorde con los requerimientos tecnológicos de seguridad informática, ciberseguridad y seguridad digital, la gestión de TI ha adelantado los procesos de contratación que permiten contar con los servicios de soporte y mantenimiento de la infraestructura tecnológica (GC369-2018 y GC407-2023), monitoreo de plataforma tecnológica (GC109-2023 y GC363-2023), canal de internet (GC-116226-2023 y OC-120113-2023), entre otros servicios y recursos requeridos para la adecuada gestión de la infraestructura tecnologica, aplicaciones y sitios web, plataformas corporativas y servicios tecnológicos. </t>
  </si>
  <si>
    <t xml:space="preserve">En el periodo evaluado la gestión de continuidad destaca:
- RFCs: actualización de la plataforma de seguridad digital, soporte, servicio de impresión, actualización de plataforma corporativa, integración del servicio de internet.
- DRPs: no se adelantaron planes de recuperación ante desastres.
- Restauración de copias de seguridad: se adelanto la restauración de la copia de datos del servicio en Nube del Sistema de Información de Nómina - NOVASOFT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</si>
  <si>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Es de resaltar que este riesgo esta siendo revisado en cada una de sus etapas,y por consiguiente invitamos a la primera línea de defensa a culminar el ejercicio para reformular el riesgo y sus controles, en conjunto con la segunda línea. </t>
  </si>
  <si>
    <t>La evidencia aportada por la primera línea, se encuentra acorde con lo dispuesto en la columna AC “Documento evidencia”, por consiguiente, desde la segunda línea defensa no se advierte una posible materialización del riesgo. 
Es de resaltar que este riesgo está siendo revisado en cada una de sus etapas, y por consiguiente invitamos a la primera línea de defensa a continuar con el ejercicio para culminar  la reformulación del riesgo.</t>
  </si>
  <si>
    <t>La evidencia aportada por la primera línea, se encuentra acorde con lo dispuesto en la columna AC “Documento evidencia”, por consiguiente, desde la segunda línea defensa no se advierte una posible materialización del riesgo. 
Es de resaltar que este riesgo está siendo revisado en cada una de sus etapas, y por consiguiente invitamos a la primera línea de defensa a continuar con el ejercicio para culminar la reformulación del riesgo.</t>
  </si>
  <si>
    <t xml:space="preserve">
De acuerdo con lo manifestado por la primera línea, a la fecha se continua con la recolección y consolidación de información que permita determinar la materialización del riesgo, motivo por el cual se dará en el próximo seguimiento. 
Se debe considerar que el riesgo y/o controles no cumplen con los parámetros establecidos en la Política y Metodología para la gestión del riesgo, ni la Guía del DAFP.
Es de resaltar que este riesgo está siendo revisado en cada una de sus etapas, y se hace necesario validar la información con los demás responsables del riesgo y para formalizar mediante acta los ajustes. </t>
  </si>
  <si>
    <t>Consolidada Riesgos de Gestión (Zona alta y extrema)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</si>
</sst>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8"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sz val="10"/>
      <name val="Verdana"/>
      <family val="2"/>
    </font>
    <font>
      <u/>
      <sz val="10"/>
      <color theme="1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00B050"/>
        <bgColor indexed="64"/>
      </patternFill>
    </fill>
    <fill>
      <patternFill patternType="solid">
        <fgColor rgb="FFBEFEFE"/>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828">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20"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justify" vertical="center" wrapText="1"/>
      <protection locked="0"/>
    </xf>
    <xf numFmtId="0" fontId="10" fillId="2" borderId="18" xfId="0" applyFont="1" applyFill="1" applyBorder="1" applyAlignment="1" applyProtection="1">
      <alignment horizontal="justify" vertical="center" wrapText="1"/>
      <protection locked="0"/>
    </xf>
    <xf numFmtId="9" fontId="10" fillId="0" borderId="18" xfId="1" applyFont="1" applyFill="1" applyBorder="1" applyAlignment="1" applyProtection="1">
      <alignment horizontal="center" vertical="center" wrapText="1"/>
      <protection locked="0"/>
    </xf>
    <xf numFmtId="0" fontId="10" fillId="2" borderId="18" xfId="2" applyFill="1" applyBorder="1" applyAlignment="1" applyProtection="1">
      <alignment horizontal="center" vertical="center" wrapText="1"/>
      <protection locked="0"/>
    </xf>
    <xf numFmtId="9" fontId="10" fillId="0" borderId="18" xfId="1" applyFont="1" applyFill="1" applyBorder="1" applyAlignment="1" applyProtection="1">
      <alignment horizontal="center" vertical="center" wrapText="1"/>
    </xf>
    <xf numFmtId="0" fontId="10" fillId="0" borderId="18" xfId="0" applyFont="1" applyBorder="1" applyAlignment="1">
      <alignment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9" fontId="5" fillId="0" borderId="18" xfId="0" applyNumberFormat="1" applyFont="1" applyBorder="1" applyAlignment="1">
      <alignment horizontal="center" vertical="center"/>
    </xf>
    <xf numFmtId="0" fontId="22" fillId="2" borderId="18" xfId="0" applyFont="1" applyFill="1" applyBorder="1" applyAlignment="1">
      <alignment horizontal="center" wrapText="1"/>
    </xf>
    <xf numFmtId="0" fontId="10" fillId="0" borderId="18" xfId="0" applyFont="1" applyBorder="1" applyAlignment="1" applyProtection="1">
      <alignment vertical="center"/>
      <protection locked="0"/>
    </xf>
    <xf numFmtId="164" fontId="10" fillId="0" borderId="18"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1" xfId="0" applyFont="1" applyBorder="1" applyAlignment="1" applyProtection="1">
      <alignment horizontal="justify" vertical="center" wrapText="1"/>
      <protection locked="0"/>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9" fontId="10" fillId="0" borderId="21" xfId="1" applyFont="1" applyFill="1" applyBorder="1" applyAlignment="1" applyProtection="1">
      <alignment horizontal="center" vertical="center" wrapText="1"/>
      <protection locked="0"/>
    </xf>
    <xf numFmtId="0" fontId="10" fillId="0" borderId="21" xfId="0" applyFont="1" applyBorder="1" applyAlignment="1">
      <alignment horizontal="center" vertical="center"/>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10" fillId="2" borderId="24" xfId="0" applyFont="1" applyFill="1" applyBorder="1" applyAlignment="1" applyProtection="1">
      <alignment horizontal="center" vertical="center" wrapText="1"/>
      <protection locked="0"/>
    </xf>
    <xf numFmtId="0" fontId="5" fillId="2" borderId="24" xfId="0" applyFont="1" applyFill="1" applyBorder="1" applyAlignment="1">
      <alignment vertical="center" wrapText="1"/>
    </xf>
    <xf numFmtId="0" fontId="10" fillId="0" borderId="24" xfId="0" applyFont="1" applyBorder="1" applyAlignment="1" applyProtection="1">
      <alignment horizontal="justify" vertical="center" wrapText="1"/>
      <protection locked="0"/>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9" fontId="10" fillId="0" borderId="24" xfId="1" applyFont="1" applyFill="1" applyBorder="1" applyAlignment="1" applyProtection="1">
      <alignment horizontal="center" vertical="center" wrapText="1"/>
      <protection locked="0"/>
    </xf>
    <xf numFmtId="0" fontId="10" fillId="0" borderId="24" xfId="0" applyFont="1" applyBorder="1" applyAlignment="1">
      <alignment vertical="center" wrapText="1"/>
    </xf>
    <xf numFmtId="0" fontId="10" fillId="0" borderId="24" xfId="0" applyFont="1" applyBorder="1" applyAlignment="1">
      <alignment horizontal="center" vertical="center"/>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4" xfId="0" applyFont="1" applyBorder="1" applyAlignment="1" applyProtection="1">
      <alignment vertical="center" wrapText="1"/>
      <protection locked="0"/>
    </xf>
    <xf numFmtId="0" fontId="10" fillId="0" borderId="24" xfId="0" applyFont="1" applyBorder="1" applyAlignment="1">
      <alignment horizontal="center" vertical="center" wrapText="1"/>
    </xf>
    <xf numFmtId="0" fontId="23" fillId="0" borderId="18" xfId="0" applyFont="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10"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10" fillId="2" borderId="18" xfId="0" applyFont="1" applyFill="1" applyBorder="1" applyAlignment="1">
      <alignment vertical="center" wrapText="1"/>
    </xf>
    <xf numFmtId="0" fontId="10" fillId="2" borderId="18" xfId="0" applyFont="1" applyFill="1" applyBorder="1" applyAlignment="1">
      <alignment horizontal="justify" vertical="center" wrapText="1"/>
    </xf>
    <xf numFmtId="0" fontId="5" fillId="2" borderId="18" xfId="0" applyFont="1" applyFill="1" applyBorder="1" applyAlignment="1">
      <alignment vertical="center"/>
    </xf>
    <xf numFmtId="0" fontId="10" fillId="2" borderId="18"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9" fontId="10" fillId="2" borderId="18" xfId="1" applyFont="1" applyFill="1" applyBorder="1" applyAlignment="1" applyProtection="1">
      <alignment horizontal="center" vertical="center" wrapText="1"/>
      <protection locked="0"/>
    </xf>
    <xf numFmtId="9" fontId="10" fillId="2" borderId="18" xfId="1" applyFont="1" applyFill="1" applyBorder="1" applyAlignment="1" applyProtection="1">
      <alignment horizontal="center"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8" xfId="0" applyFont="1" applyFill="1" applyBorder="1" applyAlignment="1">
      <alignment vertical="center" wrapText="1"/>
    </xf>
    <xf numFmtId="9" fontId="5" fillId="2" borderId="18" xfId="0" applyNumberFormat="1" applyFont="1" applyFill="1" applyBorder="1" applyAlignment="1">
      <alignment horizontal="center" vertical="center"/>
    </xf>
    <xf numFmtId="0" fontId="10" fillId="2" borderId="18" xfId="0" applyFont="1" applyFill="1" applyBorder="1" applyAlignment="1" applyProtection="1">
      <alignment vertical="center"/>
      <protection locked="0"/>
    </xf>
    <xf numFmtId="0" fontId="10" fillId="0" borderId="21" xfId="0" applyFont="1" applyBorder="1" applyAlignment="1" applyProtection="1">
      <alignment horizontal="center" vertical="center" wrapText="1"/>
      <protection locked="0"/>
    </xf>
    <xf numFmtId="0" fontId="5" fillId="0" borderId="21"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5" fillId="0" borderId="2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4" xfId="0" applyFont="1" applyBorder="1" applyAlignment="1">
      <alignment horizontal="justify" vertical="center" wrapText="1"/>
    </xf>
    <xf numFmtId="0" fontId="7" fillId="0" borderId="17" xfId="0" applyFont="1" applyBorder="1" applyAlignment="1">
      <alignment horizontal="center" vertical="center"/>
    </xf>
    <xf numFmtId="0" fontId="10" fillId="0" borderId="18" xfId="0" applyFont="1" applyBorder="1" applyAlignment="1" applyProtection="1">
      <alignment horizontal="left" vertical="center"/>
      <protection locked="0"/>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4" fillId="0" borderId="21"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0" borderId="24" xfId="0" applyFont="1" applyBorder="1" applyAlignment="1" applyProtection="1">
      <alignment vertical="center" wrapText="1"/>
      <protection locked="0"/>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0" fontId="10"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10" fillId="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0" fillId="12" borderId="2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5" fillId="0" borderId="18" xfId="0" applyFont="1" applyBorder="1" applyAlignment="1" applyProtection="1">
      <alignment horizontal="center" vertical="center" wrapText="1"/>
      <protection locked="0"/>
    </xf>
    <xf numFmtId="0" fontId="24" fillId="0" borderId="18" xfId="0" applyFont="1" applyBorder="1" applyAlignment="1" applyProtection="1">
      <alignment vertical="center" wrapText="1"/>
      <protection locked="0"/>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10" fillId="0" borderId="21" xfId="0" applyFont="1" applyBorder="1" applyAlignment="1" applyProtection="1">
      <alignment vertical="center"/>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21" xfId="0" applyFont="1" applyBorder="1" applyAlignment="1" applyProtection="1">
      <alignment vertical="center" wrapText="1"/>
      <protection locked="0"/>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5" fillId="2" borderId="2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2" fillId="2" borderId="0" xfId="0" applyFont="1" applyFill="1"/>
    <xf numFmtId="0" fontId="10" fillId="2" borderId="1" xfId="0" quotePrefix="1" applyFont="1" applyFill="1" applyBorder="1" applyAlignment="1">
      <alignment horizontal="justify" vertical="center" wrapText="1"/>
    </xf>
    <xf numFmtId="0" fontId="5" fillId="0" borderId="21" xfId="0" applyFont="1" applyBorder="1" applyAlignment="1">
      <alignment horizontal="left" vertical="center"/>
    </xf>
    <xf numFmtId="0" fontId="5" fillId="0" borderId="1"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8" fillId="0" borderId="17" xfId="0" applyFont="1" applyBorder="1" applyAlignment="1">
      <alignment horizontal="center" vertical="center"/>
    </xf>
    <xf numFmtId="0" fontId="5" fillId="2" borderId="17" xfId="0" applyFont="1" applyFill="1" applyBorder="1" applyAlignment="1">
      <alignment vertical="center"/>
    </xf>
    <xf numFmtId="0" fontId="5" fillId="0" borderId="25" xfId="0" applyFont="1" applyBorder="1" applyAlignment="1">
      <alignment horizontal="center" vertical="center" wrapText="1"/>
    </xf>
    <xf numFmtId="0" fontId="10" fillId="0" borderId="25" xfId="0" applyFont="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24" fillId="0" borderId="25" xfId="0" applyFont="1" applyBorder="1" applyAlignment="1" applyProtection="1">
      <alignment vertical="center" wrapText="1"/>
      <protection locked="0"/>
    </xf>
    <xf numFmtId="0" fontId="5" fillId="0" borderId="25" xfId="0" applyFont="1" applyBorder="1" applyAlignment="1">
      <alignment horizontal="center" vertical="center"/>
    </xf>
    <xf numFmtId="9" fontId="5" fillId="0" borderId="25"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5" fillId="2" borderId="17" xfId="0" applyFont="1" applyFill="1" applyBorder="1" applyAlignment="1">
      <alignment horizontal="center" vertical="center"/>
    </xf>
    <xf numFmtId="0" fontId="24" fillId="2" borderId="18" xfId="0" applyFont="1" applyFill="1" applyBorder="1" applyAlignment="1" applyProtection="1">
      <alignment vertical="center" wrapText="1"/>
      <protection locked="0"/>
    </xf>
    <xf numFmtId="0" fontId="5" fillId="0" borderId="18" xfId="0" applyFont="1" applyBorder="1" applyAlignment="1">
      <alignment horizontal="left" vertical="center" wrapText="1"/>
    </xf>
    <xf numFmtId="0" fontId="5" fillId="0" borderId="18" xfId="0" applyFont="1" applyBorder="1" applyAlignment="1">
      <alignment horizontal="left"/>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34" xfId="0" applyNumberFormat="1" applyFont="1" applyFill="1" applyBorder="1" applyAlignment="1">
      <alignment horizontal="center" vertical="center" wrapText="1"/>
    </xf>
    <xf numFmtId="9" fontId="2" fillId="18" borderId="38" xfId="0" applyNumberFormat="1"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15"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3" borderId="43"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7" borderId="47"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3" borderId="48" xfId="0" applyFont="1" applyFill="1" applyBorder="1" applyAlignment="1">
      <alignment horizontal="center" vertical="center" wrapText="1"/>
    </xf>
    <xf numFmtId="0" fontId="13" fillId="17" borderId="49" xfId="0" applyFont="1" applyFill="1" applyBorder="1" applyAlignment="1">
      <alignment horizontal="center" vertical="center" wrapText="1"/>
    </xf>
    <xf numFmtId="9" fontId="5" fillId="0" borderId="21" xfId="0" applyNumberFormat="1" applyFont="1" applyBorder="1" applyAlignment="1">
      <alignment horizontal="center" vertical="center"/>
    </xf>
    <xf numFmtId="0" fontId="7" fillId="0" borderId="20" xfId="0" applyFont="1" applyBorder="1" applyAlignment="1">
      <alignment horizontal="center" vertical="center"/>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26"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21" xfId="0" applyFont="1" applyBorder="1" applyAlignment="1">
      <alignment horizontal="justify" vertical="center"/>
    </xf>
    <xf numFmtId="0" fontId="5" fillId="0" borderId="24" xfId="0" applyFont="1" applyBorder="1" applyAlignment="1">
      <alignment horizontal="justify" vertical="center"/>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10" fillId="0" borderId="25" xfId="0" applyFont="1" applyBorder="1" applyAlignment="1" applyProtection="1">
      <alignmen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3" xfId="0" applyFont="1" applyBorder="1" applyAlignment="1">
      <alignment horizontal="center" vertical="center"/>
    </xf>
    <xf numFmtId="0" fontId="10" fillId="0" borderId="21" xfId="0" applyFont="1" applyBorder="1" applyAlignment="1">
      <alignment horizontal="left"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9" fontId="10" fillId="0" borderId="18"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wrapText="1"/>
    </xf>
    <xf numFmtId="9" fontId="10" fillId="0" borderId="26" xfId="0" applyNumberFormat="1" applyFont="1" applyBorder="1" applyAlignment="1">
      <alignment horizontal="center" vertical="center" wrapText="1"/>
    </xf>
    <xf numFmtId="164" fontId="10" fillId="0" borderId="27" xfId="0" applyNumberFormat="1" applyFont="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5" fillId="0" borderId="18" xfId="0" applyFont="1" applyBorder="1" applyAlignment="1">
      <alignment horizontal="center"/>
    </xf>
    <xf numFmtId="0" fontId="7"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protection locked="0"/>
    </xf>
    <xf numFmtId="0" fontId="5" fillId="2" borderId="21" xfId="0" applyFont="1" applyFill="1" applyBorder="1" applyAlignment="1">
      <alignment horizontal="justify" vertical="center" wrapText="1"/>
    </xf>
    <xf numFmtId="0" fontId="5" fillId="2" borderId="18"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24" xfId="0" applyNumberFormat="1" applyFont="1" applyBorder="1" applyAlignment="1">
      <alignment horizontal="center" vertical="center"/>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8" fillId="0" borderId="1" xfId="0" applyNumberFormat="1" applyFont="1" applyBorder="1" applyAlignment="1">
      <alignment horizontal="center" vertical="center" wrapText="1"/>
    </xf>
    <xf numFmtId="0" fontId="10" fillId="2" borderId="26" xfId="0" applyFont="1" applyFill="1" applyBorder="1" applyAlignment="1">
      <alignment vertical="center" wrapText="1"/>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4" xfId="0" applyNumberFormat="1" applyFont="1" applyBorder="1" applyAlignment="1">
      <alignment horizontal="center" vertical="center" wrapText="1"/>
    </xf>
    <xf numFmtId="0" fontId="5" fillId="2" borderId="21" xfId="0" applyFont="1" applyFill="1" applyBorder="1" applyAlignment="1" applyProtection="1">
      <alignment vertical="center" wrapText="1"/>
      <protection locked="0"/>
    </xf>
    <xf numFmtId="0" fontId="5" fillId="2" borderId="24" xfId="0" applyFont="1" applyFill="1" applyBorder="1" applyAlignment="1" applyProtection="1">
      <alignment vertical="center" wrapText="1"/>
      <protection locked="0"/>
    </xf>
    <xf numFmtId="0" fontId="10" fillId="0" borderId="1" xfId="0" applyFont="1" applyBorder="1" applyAlignment="1">
      <alignment vertical="center"/>
    </xf>
    <xf numFmtId="0" fontId="10" fillId="2" borderId="26" xfId="0" applyFont="1" applyFill="1" applyBorder="1" applyAlignment="1" applyProtection="1">
      <alignment horizontal="center" vertical="center" wrapText="1"/>
      <protection locked="0"/>
    </xf>
    <xf numFmtId="0" fontId="10" fillId="14" borderId="1"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5" fillId="2" borderId="25"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5" fillId="2" borderId="1" xfId="0" applyFont="1" applyFill="1" applyBorder="1" applyAlignment="1">
      <alignment horizontal="left" vertical="center" wrapText="1"/>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33" fillId="0" borderId="1" xfId="0" applyFont="1" applyBorder="1" applyAlignment="1">
      <alignment horizontal="center" vertical="center"/>
    </xf>
    <xf numFmtId="0" fontId="6" fillId="0" borderId="0" xfId="0" applyFont="1" applyAlignment="1" applyProtection="1">
      <alignment horizontal="left" vertical="center"/>
      <protection locked="0"/>
    </xf>
    <xf numFmtId="0" fontId="5" fillId="0" borderId="18" xfId="0" applyFont="1" applyBorder="1" applyAlignment="1">
      <alignment horizontal="left" vertical="center"/>
    </xf>
    <xf numFmtId="0" fontId="5" fillId="2"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24" xfId="0" applyFont="1" applyBorder="1" applyAlignment="1">
      <alignment horizontal="left" vertical="center"/>
    </xf>
    <xf numFmtId="0" fontId="5" fillId="2" borderId="28" xfId="0" applyFont="1" applyFill="1" applyBorder="1" applyAlignment="1">
      <alignment vertical="center"/>
    </xf>
    <xf numFmtId="0" fontId="7" fillId="2" borderId="25" xfId="0" applyFont="1" applyFill="1" applyBorder="1" applyAlignment="1">
      <alignment horizontal="center" vertical="center"/>
    </xf>
    <xf numFmtId="0" fontId="5" fillId="2" borderId="25" xfId="0" applyFont="1" applyFill="1" applyBorder="1" applyAlignment="1">
      <alignment vertical="center" wrapText="1"/>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left" vertical="center" wrapText="1"/>
      <protection locked="0"/>
    </xf>
    <xf numFmtId="0" fontId="10" fillId="2" borderId="1" xfId="0" applyFont="1" applyFill="1" applyBorder="1" applyAlignment="1">
      <alignment vertical="center"/>
    </xf>
    <xf numFmtId="0" fontId="10" fillId="2" borderId="15" xfId="0" applyFont="1" applyFill="1" applyBorder="1" applyAlignment="1">
      <alignment horizontal="center" vertical="center" wrapText="1"/>
    </xf>
    <xf numFmtId="0" fontId="10" fillId="2" borderId="26" xfId="0" applyFont="1" applyFill="1" applyBorder="1" applyAlignment="1">
      <alignment vertical="center"/>
    </xf>
    <xf numFmtId="0" fontId="10" fillId="2" borderId="26" xfId="0" applyFont="1" applyFill="1" applyBorder="1" applyAlignment="1">
      <alignment horizontal="justify" vertical="center" wrapText="1"/>
    </xf>
    <xf numFmtId="0" fontId="10" fillId="2" borderId="27" xfId="0" applyFont="1" applyFill="1" applyBorder="1" applyAlignment="1">
      <alignment horizontal="center" vertical="center" wrapText="1"/>
    </xf>
    <xf numFmtId="0" fontId="10" fillId="2" borderId="18" xfId="0" applyFont="1" applyFill="1" applyBorder="1" applyAlignment="1">
      <alignment vertical="center"/>
    </xf>
    <xf numFmtId="0" fontId="10" fillId="0" borderId="19" xfId="0" applyFont="1" applyBorder="1" applyAlignment="1" applyProtection="1">
      <alignment vertical="center" wrapText="1"/>
      <protection locked="0"/>
    </xf>
    <xf numFmtId="0" fontId="5" fillId="0" borderId="19" xfId="0" applyFont="1" applyBorder="1" applyAlignment="1">
      <alignment horizontal="center" vertical="center" wrapText="1"/>
    </xf>
    <xf numFmtId="0" fontId="10" fillId="0" borderId="19" xfId="0" applyFont="1" applyBorder="1" applyAlignment="1">
      <alignment horizontal="center" vertical="center"/>
    </xf>
    <xf numFmtId="0" fontId="32" fillId="0" borderId="19" xfId="4"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0" fillId="0" borderId="13" xfId="0" applyFont="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9" fontId="8" fillId="0" borderId="1" xfId="0" applyNumberFormat="1" applyFont="1" applyBorder="1" applyAlignment="1">
      <alignment horizontal="center" vertical="center"/>
    </xf>
    <xf numFmtId="0" fontId="10"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justify" vertical="center"/>
      <protection locked="0"/>
    </xf>
    <xf numFmtId="164" fontId="10" fillId="2" borderId="1" xfId="0" applyNumberFormat="1" applyFont="1" applyFill="1" applyBorder="1" applyAlignment="1" applyProtection="1">
      <alignment horizontal="center" vertical="center"/>
      <protection locked="0"/>
    </xf>
    <xf numFmtId="0" fontId="10" fillId="0" borderId="13" xfId="0" applyFont="1" applyBorder="1" applyAlignment="1">
      <alignment horizontal="justify" vertical="center" wrapText="1"/>
    </xf>
    <xf numFmtId="9" fontId="10" fillId="0" borderId="13" xfId="1" applyFont="1" applyFill="1" applyBorder="1" applyAlignment="1" applyProtection="1">
      <alignment horizontal="center" vertical="center" wrapText="1"/>
      <protection locked="0"/>
    </xf>
    <xf numFmtId="0" fontId="10" fillId="2" borderId="13" xfId="0" applyFont="1" applyFill="1" applyBorder="1" applyAlignment="1" applyProtection="1">
      <alignment horizontal="justify" vertical="center" wrapText="1"/>
      <protection locked="0"/>
    </xf>
    <xf numFmtId="0" fontId="33" fillId="0" borderId="13" xfId="0" applyFont="1" applyBorder="1" applyAlignment="1">
      <alignment horizontal="center" vertical="center"/>
    </xf>
    <xf numFmtId="9" fontId="10" fillId="0" borderId="13" xfId="0" applyNumberFormat="1" applyFont="1" applyBorder="1" applyAlignment="1">
      <alignment horizontal="center" vertical="center" wrapText="1"/>
    </xf>
    <xf numFmtId="9" fontId="10" fillId="0" borderId="13" xfId="0" applyNumberFormat="1" applyFont="1" applyBorder="1" applyAlignment="1">
      <alignment horizontal="center" vertical="center"/>
    </xf>
    <xf numFmtId="0" fontId="24" fillId="0" borderId="26" xfId="0" applyFont="1" applyBorder="1" applyAlignment="1" applyProtection="1">
      <alignment vertical="center" wrapText="1"/>
      <protection locked="0"/>
    </xf>
    <xf numFmtId="0" fontId="5" fillId="0" borderId="26" xfId="0" applyFont="1" applyBorder="1" applyAlignment="1">
      <alignment horizontal="left" vertical="center"/>
    </xf>
    <xf numFmtId="9" fontId="8" fillId="2" borderId="1" xfId="0" applyNumberFormat="1" applyFont="1" applyFill="1" applyBorder="1" applyAlignment="1">
      <alignment horizontal="center" vertical="center"/>
    </xf>
    <xf numFmtId="0" fontId="10" fillId="12" borderId="1" xfId="0" applyFont="1" applyFill="1" applyBorder="1" applyAlignment="1">
      <alignment horizontal="justify" vertical="center" wrapText="1"/>
    </xf>
    <xf numFmtId="0" fontId="10" fillId="19" borderId="1" xfId="2" applyFill="1" applyBorder="1" applyAlignment="1" applyProtection="1">
      <alignment horizontal="center" vertical="center" wrapText="1"/>
      <protection locked="0"/>
    </xf>
    <xf numFmtId="9" fontId="31" fillId="0" borderId="1" xfId="0" applyNumberFormat="1" applyFont="1" applyBorder="1" applyAlignment="1">
      <alignment horizontal="center" vertical="center"/>
    </xf>
    <xf numFmtId="0" fontId="33" fillId="2" borderId="1" xfId="0" applyFont="1" applyFill="1" applyBorder="1" applyAlignment="1">
      <alignment horizontal="left" vertical="center" wrapText="1"/>
    </xf>
    <xf numFmtId="0" fontId="5" fillId="2" borderId="1" xfId="0" applyFont="1" applyFill="1" applyBorder="1" applyAlignment="1">
      <alignment vertical="center"/>
    </xf>
    <xf numFmtId="0" fontId="24" fillId="0" borderId="1" xfId="0" applyFont="1" applyBorder="1" applyAlignment="1" applyProtection="1">
      <alignment horizontal="justify" vertical="center" wrapText="1"/>
      <protection locked="0"/>
    </xf>
    <xf numFmtId="9" fontId="5" fillId="2" borderId="1" xfId="0" applyNumberFormat="1" applyFont="1" applyFill="1" applyBorder="1" applyAlignment="1">
      <alignment horizontal="center" vertical="center"/>
    </xf>
    <xf numFmtId="0" fontId="5" fillId="2" borderId="1" xfId="0" applyFont="1" applyFill="1" applyBorder="1" applyAlignment="1">
      <alignment wrapText="1"/>
    </xf>
    <xf numFmtId="0" fontId="2" fillId="0" borderId="1" xfId="0" applyFont="1" applyBorder="1" applyAlignment="1">
      <alignment horizontal="left" vertical="center" wrapText="1"/>
    </xf>
    <xf numFmtId="164" fontId="10" fillId="0" borderId="1" xfId="0" applyNumberFormat="1" applyFont="1" applyBorder="1" applyAlignment="1" applyProtection="1">
      <alignment horizontal="justify" vertical="center" wrapText="1"/>
      <protection locked="0"/>
    </xf>
    <xf numFmtId="0" fontId="5" fillId="0" borderId="1" xfId="0" applyFont="1" applyBorder="1" applyAlignment="1">
      <alignment horizontal="justify" vertical="center"/>
    </xf>
    <xf numFmtId="0" fontId="5" fillId="0" borderId="1" xfId="0" applyFont="1" applyBorder="1" applyAlignment="1">
      <alignment horizontal="justify"/>
    </xf>
    <xf numFmtId="0" fontId="36" fillId="0" borderId="1" xfId="0" applyFont="1" applyBorder="1" applyAlignment="1">
      <alignment horizontal="justify" vertical="center" wrapText="1"/>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14" fontId="10" fillId="0" borderId="1" xfId="0" applyNumberFormat="1" applyFont="1" applyBorder="1" applyAlignment="1" applyProtection="1">
      <alignment horizontal="center" vertical="center"/>
      <protection locked="0"/>
    </xf>
    <xf numFmtId="0" fontId="5" fillId="2" borderId="1" xfId="0" applyFont="1" applyFill="1" applyBorder="1" applyAlignment="1">
      <alignment horizontal="justify"/>
    </xf>
    <xf numFmtId="15" fontId="10"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justify" vertical="center" wrapText="1"/>
      <protection locked="0"/>
    </xf>
    <xf numFmtId="15" fontId="10" fillId="0" borderId="1" xfId="0" applyNumberFormat="1" applyFont="1" applyBorder="1" applyAlignment="1" applyProtection="1">
      <alignment horizontal="justify" vertical="center"/>
      <protection locked="0"/>
    </xf>
    <xf numFmtId="1" fontId="8" fillId="0" borderId="0" xfId="0" applyNumberFormat="1" applyFont="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64" fontId="10" fillId="2" borderId="1" xfId="0" applyNumberFormat="1" applyFont="1" applyFill="1" applyBorder="1" applyAlignment="1" applyProtection="1">
      <alignment horizontal="center" vertical="center" wrapText="1"/>
      <protection locked="0"/>
    </xf>
    <xf numFmtId="164" fontId="10" fillId="2" borderId="1" xfId="0" applyNumberFormat="1" applyFont="1" applyFill="1" applyBorder="1" applyAlignment="1" applyProtection="1">
      <alignment horizontal="justify" vertical="center" wrapText="1"/>
      <protection locked="0"/>
    </xf>
    <xf numFmtId="164" fontId="10" fillId="0" borderId="1" xfId="0" applyNumberFormat="1" applyFont="1" applyBorder="1" applyAlignment="1">
      <alignment horizontal="justify" vertical="center"/>
    </xf>
    <xf numFmtId="164" fontId="10" fillId="0" borderId="25" xfId="0" applyNumberFormat="1" applyFont="1" applyBorder="1" applyAlignment="1" applyProtection="1">
      <alignment horizontal="center" vertical="center" wrapText="1"/>
      <protection locked="0"/>
    </xf>
    <xf numFmtId="164" fontId="10" fillId="0" borderId="15" xfId="0" applyNumberFormat="1" applyFont="1" applyBorder="1" applyAlignment="1" applyProtection="1">
      <alignment horizontal="center" vertical="center" wrapText="1"/>
      <protection locked="0"/>
    </xf>
    <xf numFmtId="164" fontId="10" fillId="0" borderId="27"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justify" vertical="center" wrapText="1"/>
      <protection locked="0"/>
    </xf>
    <xf numFmtId="14" fontId="10" fillId="2" borderId="1" xfId="0" applyNumberFormat="1" applyFont="1" applyFill="1" applyBorder="1" applyAlignment="1" applyProtection="1">
      <alignment horizontal="center" vertical="center" wrapText="1"/>
      <protection locked="0"/>
    </xf>
    <xf numFmtId="0" fontId="7" fillId="25" borderId="13" xfId="0" applyFont="1" applyFill="1" applyBorder="1" applyAlignment="1">
      <alignment horizontal="center" vertical="center" wrapText="1"/>
    </xf>
    <xf numFmtId="0" fontId="7" fillId="25" borderId="15" xfId="0" applyFont="1" applyFill="1" applyBorder="1" applyAlignment="1">
      <alignment horizontal="center" vertical="center" wrapText="1"/>
    </xf>
    <xf numFmtId="0" fontId="7" fillId="25" borderId="26"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10" fillId="0" borderId="1" xfId="0" applyFont="1" applyBorder="1" applyAlignment="1">
      <alignment horizontal="justify" vertical="center" wrapText="1"/>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xf>
    <xf numFmtId="164" fontId="10"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justify" vertical="center" wrapText="1"/>
      <protection locked="0"/>
    </xf>
    <xf numFmtId="0" fontId="10" fillId="0" borderId="1" xfId="0" applyFont="1" applyBorder="1" applyAlignment="1">
      <alignment horizontal="left" vertical="center" wrapText="1"/>
    </xf>
    <xf numFmtId="0" fontId="8" fillId="13"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9" fontId="5"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0" fillId="22" borderId="1" xfId="0"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13"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14" borderId="1" xfId="0" applyFont="1" applyFill="1" applyBorder="1" applyAlignment="1" applyProtection="1">
      <alignment horizontal="left" vertical="center" wrapText="1"/>
      <protection locked="0"/>
    </xf>
    <xf numFmtId="0" fontId="10" fillId="21" borderId="1" xfId="0" applyFont="1" applyFill="1" applyBorder="1" applyAlignment="1" applyProtection="1">
      <alignment horizontal="center" vertical="center" wrapText="1"/>
      <protection locked="0"/>
    </xf>
    <xf numFmtId="0" fontId="8" fillId="0" borderId="22" xfId="0" applyFont="1" applyBorder="1" applyAlignment="1">
      <alignment horizontal="center" vertical="center"/>
    </xf>
    <xf numFmtId="0" fontId="10" fillId="0" borderId="1" xfId="0" quotePrefix="1" applyFont="1" applyBorder="1" applyAlignment="1" applyProtection="1">
      <alignment horizontal="center" vertical="center" wrapText="1"/>
      <protection locked="0"/>
    </xf>
    <xf numFmtId="0" fontId="10" fillId="24" borderId="1" xfId="0"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164" fontId="10"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9" fontId="11"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10" fillId="0" borderId="1" xfId="0" applyNumberFormat="1" applyFont="1" applyBorder="1" applyAlignment="1">
      <alignment horizontal="justify" vertical="center" wrapText="1"/>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0" applyFont="1" applyBorder="1" applyAlignment="1" applyProtection="1">
      <alignment horizontal="justify" vertical="center" wrapText="1"/>
      <protection locked="0"/>
    </xf>
    <xf numFmtId="164" fontId="10" fillId="0" borderId="1" xfId="0" applyNumberFormat="1" applyFont="1" applyBorder="1" applyAlignment="1" applyProtection="1">
      <alignment horizontal="center" vertical="center"/>
      <protection locked="0"/>
    </xf>
    <xf numFmtId="0" fontId="5" fillId="2" borderId="1" xfId="0" applyFont="1" applyFill="1" applyBorder="1" applyAlignment="1">
      <alignment horizontal="left" vertical="center" wrapText="1"/>
    </xf>
    <xf numFmtId="9" fontId="10" fillId="0" borderId="1" xfId="0" applyNumberFormat="1" applyFont="1" applyBorder="1" applyAlignment="1">
      <alignment horizontal="center" vertical="center" wrapText="1"/>
    </xf>
    <xf numFmtId="14"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justify" vertical="center" wrapText="1"/>
      <protection locked="0"/>
    </xf>
    <xf numFmtId="0" fontId="33" fillId="0" borderId="1" xfId="0" applyFont="1" applyBorder="1" applyAlignment="1">
      <alignment horizontal="center" vertical="center" wrapText="1"/>
    </xf>
    <xf numFmtId="0" fontId="10" fillId="20" borderId="1" xfId="0" applyFont="1" applyFill="1" applyBorder="1" applyAlignment="1">
      <alignment horizontal="center" vertical="center"/>
    </xf>
    <xf numFmtId="0" fontId="8" fillId="20" borderId="1" xfId="0" applyFont="1" applyFill="1" applyBorder="1" applyAlignment="1">
      <alignment horizontal="center" vertical="center" wrapText="1"/>
    </xf>
    <xf numFmtId="0" fontId="10" fillId="0" borderId="1" xfId="0" applyFont="1" applyBorder="1" applyAlignment="1" applyProtection="1">
      <alignment horizontal="justify" vertical="center"/>
      <protection locked="0"/>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2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justify" vertical="center" wrapText="1"/>
      <protection locked="0"/>
    </xf>
    <xf numFmtId="0" fontId="23" fillId="0" borderId="1"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0" fontId="10" fillId="0" borderId="2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 xfId="4" applyFont="1" applyFill="1" applyBorder="1" applyAlignment="1" applyProtection="1">
      <alignment horizontal="justify" vertical="center" wrapText="1"/>
      <protection locked="0"/>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protection locked="0"/>
    </xf>
    <xf numFmtId="9" fontId="10" fillId="0" borderId="27"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0" fontId="10" fillId="2" borderId="27"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9" fontId="10" fillId="0" borderId="27"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9" fontId="5" fillId="0" borderId="25"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10" fillId="2" borderId="24"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5" fillId="2" borderId="24" xfId="0" applyFont="1" applyFill="1" applyBorder="1" applyAlignment="1">
      <alignment horizontal="justify" vertical="center" wrapText="1"/>
    </xf>
    <xf numFmtId="9" fontId="5" fillId="0" borderId="21" xfId="0" applyNumberFormat="1" applyFont="1" applyBorder="1" applyAlignment="1">
      <alignment horizontal="center" vertical="center"/>
    </xf>
    <xf numFmtId="9" fontId="5" fillId="0" borderId="24" xfId="0" applyNumberFormat="1" applyFont="1" applyBorder="1" applyAlignment="1">
      <alignment horizontal="center" vertical="center"/>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164" fontId="10" fillId="0" borderId="21"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9" fontId="10" fillId="0" borderId="21" xfId="1" applyFont="1"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protection locked="0"/>
    </xf>
    <xf numFmtId="14" fontId="10" fillId="0" borderId="25"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5" xfId="0" applyNumberFormat="1" applyFont="1" applyBorder="1" applyAlignment="1" applyProtection="1">
      <alignment horizontal="center" vertical="center" wrapText="1"/>
      <protection locked="0"/>
    </xf>
    <xf numFmtId="14" fontId="10" fillId="0" borderId="27" xfId="0" applyNumberFormat="1" applyFont="1" applyBorder="1" applyAlignment="1" applyProtection="1">
      <alignment horizontal="center" vertical="center" wrapText="1"/>
      <protection locked="0"/>
    </xf>
    <xf numFmtId="0" fontId="10" fillId="2" borderId="21"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0" borderId="21" xfId="0" applyNumberFormat="1" applyFont="1" applyBorder="1" applyAlignment="1">
      <alignment horizontal="center" vertical="center"/>
    </xf>
    <xf numFmtId="9" fontId="10" fillId="0" borderId="24"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0" fillId="2" borderId="21" xfId="0" applyFont="1" applyFill="1" applyBorder="1" applyAlignment="1" applyProtection="1">
      <alignment horizontal="center" vertical="center" wrapText="1"/>
      <protection locked="0"/>
    </xf>
    <xf numFmtId="0" fontId="10" fillId="2" borderId="21" xfId="2"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9" fontId="10" fillId="0" borderId="24" xfId="1" applyFont="1" applyFill="1" applyBorder="1" applyAlignment="1" applyProtection="1">
      <alignment horizontal="center" vertical="center" wrapText="1"/>
    </xf>
    <xf numFmtId="0" fontId="10" fillId="2" borderId="1" xfId="0" applyFont="1" applyFill="1" applyBorder="1" applyAlignment="1" applyProtection="1">
      <alignment horizontal="justify" vertical="center"/>
      <protection locked="0"/>
    </xf>
    <xf numFmtId="0" fontId="10" fillId="0" borderId="21"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164" fontId="10" fillId="0" borderId="19" xfId="0" applyNumberFormat="1" applyFont="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10" fillId="0" borderId="19" xfId="0" applyFont="1"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protection locked="0"/>
    </xf>
    <xf numFmtId="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6" borderId="1" xfId="0" applyFont="1" applyFill="1" applyBorder="1" applyAlignment="1">
      <alignment horizontal="center" vertical="center"/>
    </xf>
    <xf numFmtId="0" fontId="8" fillId="13" borderId="1" xfId="0" applyFont="1" applyFill="1" applyBorder="1" applyAlignment="1">
      <alignment horizontal="center" vertical="center"/>
    </xf>
    <xf numFmtId="164" fontId="10" fillId="0" borderId="13" xfId="0" applyNumberFormat="1" applyFont="1" applyBorder="1" applyAlignment="1" applyProtection="1">
      <alignment horizontal="center" vertical="center"/>
      <protection locked="0"/>
    </xf>
    <xf numFmtId="0" fontId="10" fillId="0" borderId="19"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9" fontId="10" fillId="0" borderId="13" xfId="1" applyFont="1" applyFill="1" applyBorder="1" applyAlignment="1" applyProtection="1">
      <alignment horizontal="center" vertical="center" wrapText="1"/>
      <protection locked="0"/>
    </xf>
    <xf numFmtId="0" fontId="10" fillId="2" borderId="13" xfId="2" applyFill="1" applyBorder="1" applyAlignment="1" applyProtection="1">
      <alignment horizontal="center" vertical="center" wrapText="1"/>
      <protection locked="0"/>
    </xf>
    <xf numFmtId="9" fontId="10" fillId="0" borderId="13" xfId="1" applyFont="1" applyFill="1" applyBorder="1" applyAlignment="1" applyProtection="1">
      <alignment horizontal="center" vertical="center" wrapText="1"/>
    </xf>
    <xf numFmtId="0" fontId="8" fillId="0" borderId="13" xfId="0" applyFont="1" applyBorder="1" applyAlignment="1">
      <alignment horizontal="center" vertical="center" wrapText="1"/>
    </xf>
    <xf numFmtId="0" fontId="10" fillId="13" borderId="1" xfId="0" applyFont="1" applyFill="1" applyBorder="1" applyAlignment="1">
      <alignment horizontal="center" vertical="center"/>
    </xf>
    <xf numFmtId="9" fontId="10" fillId="0" borderId="13" xfId="0" applyNumberFormat="1" applyFont="1" applyBorder="1" applyAlignment="1">
      <alignment horizontal="center" vertical="center"/>
    </xf>
    <xf numFmtId="0" fontId="24" fillId="0" borderId="1" xfId="0" applyFont="1" applyBorder="1" applyAlignment="1" applyProtection="1">
      <alignment horizontal="center" vertical="center" wrapText="1"/>
      <protection locked="0"/>
    </xf>
    <xf numFmtId="14" fontId="36" fillId="0" borderId="13" xfId="0" applyNumberFormat="1" applyFont="1" applyBorder="1" applyAlignment="1">
      <alignment horizontal="center" vertical="center" wrapText="1"/>
    </xf>
    <xf numFmtId="14" fontId="36" fillId="0" borderId="15" xfId="0" applyNumberFormat="1" applyFont="1" applyBorder="1" applyAlignment="1">
      <alignment horizontal="center" vertical="center" wrapText="1"/>
    </xf>
    <xf numFmtId="14" fontId="36" fillId="0" borderId="26" xfId="0" applyNumberFormat="1" applyFont="1" applyBorder="1" applyAlignment="1">
      <alignment horizontal="center" vertical="center" wrapText="1"/>
    </xf>
    <xf numFmtId="164" fontId="10" fillId="0" borderId="25"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164" fontId="10" fillId="2" borderId="25" xfId="0" applyNumberFormat="1" applyFont="1" applyFill="1" applyBorder="1" applyAlignment="1" applyProtection="1">
      <alignment horizontal="center" vertical="center"/>
      <protection locked="0"/>
    </xf>
    <xf numFmtId="164" fontId="10" fillId="2" borderId="15" xfId="0" applyNumberFormat="1" applyFont="1" applyFill="1" applyBorder="1" applyAlignment="1" applyProtection="1">
      <alignment horizontal="center" vertical="center"/>
      <protection locked="0"/>
    </xf>
    <xf numFmtId="164" fontId="10" fillId="2" borderId="27" xfId="0" applyNumberFormat="1" applyFont="1" applyFill="1" applyBorder="1" applyAlignment="1" applyProtection="1">
      <alignment horizontal="center" vertical="center"/>
      <protection locked="0"/>
    </xf>
    <xf numFmtId="0" fontId="10" fillId="0" borderId="25"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5" fillId="2" borderId="1" xfId="0" applyFont="1" applyFill="1" applyBorder="1" applyAlignment="1" applyProtection="1">
      <alignment horizontal="center" vertical="center" wrapText="1"/>
      <protection locked="0"/>
    </xf>
    <xf numFmtId="165" fontId="5" fillId="0" borderId="13" xfId="3" applyNumberFormat="1" applyFont="1" applyFill="1" applyBorder="1" applyAlignment="1">
      <alignment horizontal="center" vertical="center"/>
    </xf>
    <xf numFmtId="165" fontId="5" fillId="0" borderId="15" xfId="3" applyNumberFormat="1" applyFont="1" applyFill="1" applyBorder="1" applyAlignment="1">
      <alignment horizontal="center" vertical="center"/>
    </xf>
    <xf numFmtId="165" fontId="5" fillId="0" borderId="26" xfId="3" applyNumberFormat="1" applyFont="1" applyFill="1" applyBorder="1" applyAlignment="1">
      <alignment horizontal="center" vertical="center"/>
    </xf>
    <xf numFmtId="0" fontId="5" fillId="0" borderId="3" xfId="0" applyFont="1" applyBorder="1" applyAlignment="1">
      <alignment horizontal="center" vertical="center" wrapText="1"/>
    </xf>
    <xf numFmtId="14" fontId="10" fillId="0" borderId="1" xfId="0" applyNumberFormat="1" applyFont="1" applyBorder="1" applyAlignment="1">
      <alignment horizontal="center" vertical="center" wrapText="1"/>
    </xf>
    <xf numFmtId="165" fontId="5" fillId="2" borderId="13" xfId="3" applyNumberFormat="1" applyFont="1" applyFill="1" applyBorder="1" applyAlignment="1">
      <alignment horizontal="center" vertical="center"/>
    </xf>
    <xf numFmtId="165" fontId="5" fillId="2" borderId="15" xfId="3" applyNumberFormat="1" applyFont="1" applyFill="1" applyBorder="1" applyAlignment="1">
      <alignment horizontal="center" vertical="center"/>
    </xf>
    <xf numFmtId="165" fontId="5" fillId="2" borderId="26" xfId="3"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4" fontId="10" fillId="0" borderId="51" xfId="0" applyNumberFormat="1" applyFont="1" applyBorder="1" applyAlignment="1" applyProtection="1">
      <alignment horizontal="center" vertical="center" wrapText="1"/>
      <protection locked="0"/>
    </xf>
    <xf numFmtId="164" fontId="10" fillId="0" borderId="54" xfId="0" applyNumberFormat="1" applyFont="1" applyBorder="1" applyAlignment="1" applyProtection="1">
      <alignment horizontal="center" vertical="center" wrapText="1"/>
      <protection locked="0"/>
    </xf>
    <xf numFmtId="164" fontId="10" fillId="0" borderId="52" xfId="0" applyNumberFormat="1" applyFont="1" applyBorder="1" applyAlignment="1" applyProtection="1">
      <alignment horizontal="center" vertical="center" wrapText="1"/>
      <protection locked="0"/>
    </xf>
    <xf numFmtId="164" fontId="10" fillId="0" borderId="55" xfId="0" applyNumberFormat="1" applyFont="1" applyBorder="1" applyAlignment="1" applyProtection="1">
      <alignment horizontal="center" vertical="center" wrapText="1"/>
      <protection locked="0"/>
    </xf>
    <xf numFmtId="0" fontId="10" fillId="0" borderId="15" xfId="0" applyFont="1" applyBorder="1" applyAlignment="1" applyProtection="1">
      <alignment horizontal="center" vertical="center"/>
      <protection locked="0"/>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4" xfId="0" applyFont="1" applyFill="1" applyBorder="1" applyAlignment="1">
      <alignment horizontal="center" vertical="center"/>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2" borderId="22" xfId="0" applyFont="1" applyFill="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5" fillId="0" borderId="24" xfId="0" applyFont="1" applyBorder="1" applyAlignment="1">
      <alignment horizontal="center" vertical="center" wrapText="1"/>
    </xf>
    <xf numFmtId="9" fontId="8" fillId="0" borderId="21"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24" xfId="0" applyNumberFormat="1" applyFont="1" applyBorder="1" applyAlignment="1">
      <alignment horizontal="center" vertical="center"/>
    </xf>
    <xf numFmtId="0" fontId="10" fillId="2" borderId="2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56" xfId="0" applyFont="1" applyFill="1" applyBorder="1" applyAlignment="1" applyProtection="1">
      <alignment horizontal="center" vertical="center" wrapText="1"/>
      <protection locked="0"/>
    </xf>
    <xf numFmtId="0" fontId="10"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2" borderId="2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2" borderId="2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164" fontId="10" fillId="2" borderId="21" xfId="0" applyNumberFormat="1" applyFont="1" applyFill="1" applyBorder="1" applyAlignment="1" applyProtection="1">
      <alignment horizontal="center" vertical="center"/>
      <protection locked="0"/>
    </xf>
    <xf numFmtId="164" fontId="10" fillId="2" borderId="24" xfId="0" applyNumberFormat="1"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6"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8" fillId="0" borderId="26" xfId="0" applyFont="1" applyBorder="1" applyAlignment="1">
      <alignment horizontal="center" vertical="center" wrapText="1"/>
    </xf>
    <xf numFmtId="0" fontId="10" fillId="2" borderId="2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9" fontId="10" fillId="0" borderId="26" xfId="1" applyFont="1"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0" fontId="10" fillId="0" borderId="26" xfId="0" applyFont="1" applyBorder="1" applyAlignment="1">
      <alignment horizontal="center" vertical="center" wrapText="1"/>
    </xf>
    <xf numFmtId="9" fontId="10" fillId="0" borderId="26" xfId="1" applyFont="1" applyFill="1" applyBorder="1" applyAlignment="1" applyProtection="1">
      <alignment horizontal="center" vertical="center" wrapText="1"/>
    </xf>
    <xf numFmtId="9" fontId="5" fillId="0" borderId="26" xfId="0" applyNumberFormat="1" applyFont="1" applyBorder="1" applyAlignment="1">
      <alignment horizontal="center" vertical="center"/>
    </xf>
    <xf numFmtId="0" fontId="24" fillId="0" borderId="24" xfId="0" applyFont="1" applyBorder="1" applyAlignment="1" applyProtection="1">
      <alignment horizontal="left" vertical="center" wrapText="1"/>
      <protection locked="0"/>
    </xf>
    <xf numFmtId="0" fontId="10" fillId="2" borderId="15"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2" borderId="20" xfId="0" applyFont="1" applyFill="1" applyBorder="1" applyAlignment="1">
      <alignment horizontal="center" vertical="center"/>
    </xf>
    <xf numFmtId="0" fontId="7" fillId="2" borderId="23" xfId="0" applyFont="1" applyFill="1" applyBorder="1" applyAlignment="1">
      <alignment horizontal="center" vertical="center"/>
    </xf>
    <xf numFmtId="14" fontId="10" fillId="2" borderId="1" xfId="0" applyNumberFormat="1" applyFont="1" applyFill="1" applyBorder="1" applyAlignment="1" applyProtection="1">
      <alignment horizontal="center" vertical="center"/>
      <protection locked="0"/>
    </xf>
    <xf numFmtId="9" fontId="10" fillId="0" borderId="1" xfId="1" applyFont="1" applyFill="1" applyBorder="1" applyAlignment="1" applyProtection="1">
      <alignment horizontal="justify" vertical="center" wrapText="1"/>
    </xf>
    <xf numFmtId="0" fontId="7" fillId="2" borderId="31" xfId="0" applyFont="1" applyFill="1" applyBorder="1" applyAlignment="1">
      <alignment horizontal="center" vertical="center"/>
    </xf>
    <xf numFmtId="0" fontId="7" fillId="2" borderId="22" xfId="0" applyFont="1" applyFill="1" applyBorder="1" applyAlignment="1">
      <alignment horizontal="center" vertical="center"/>
    </xf>
    <xf numFmtId="9" fontId="7" fillId="0" borderId="1" xfId="0" applyNumberFormat="1" applyFont="1" applyBorder="1" applyAlignment="1">
      <alignment horizontal="center" vertical="center"/>
    </xf>
    <xf numFmtId="0" fontId="10" fillId="14" borderId="1" xfId="2"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xf>
    <xf numFmtId="0" fontId="8" fillId="14" borderId="1" xfId="0" applyFont="1" applyFill="1" applyBorder="1" applyAlignment="1">
      <alignment horizontal="center" vertical="center" wrapText="1"/>
    </xf>
    <xf numFmtId="14" fontId="10" fillId="0" borderId="1" xfId="0" applyNumberFormat="1" applyFont="1" applyBorder="1" applyAlignment="1" applyProtection="1">
      <alignment horizontal="center" vertical="center"/>
      <protection locked="0"/>
    </xf>
    <xf numFmtId="0" fontId="10" fillId="2" borderId="1" xfId="0" applyFont="1" applyFill="1" applyBorder="1" applyAlignment="1">
      <alignment horizontal="justify" vertical="center" wrapText="1"/>
    </xf>
    <xf numFmtId="0" fontId="10" fillId="0" borderId="20" xfId="0" applyFont="1" applyBorder="1" applyAlignment="1">
      <alignment horizontal="center" vertical="center"/>
    </xf>
    <xf numFmtId="0" fontId="10" fillId="0" borderId="23" xfId="0" applyFont="1" applyBorder="1" applyAlignment="1">
      <alignment horizontal="center" vertical="center"/>
    </xf>
    <xf numFmtId="14" fontId="10" fillId="0" borderId="1" xfId="0" applyNumberFormat="1" applyFont="1" applyBorder="1" applyAlignment="1">
      <alignment horizontal="justify" vertical="center" wrapText="1"/>
    </xf>
    <xf numFmtId="0" fontId="8" fillId="2" borderId="50" xfId="0"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1" xfId="0" applyFont="1" applyBorder="1" applyAlignment="1" applyProtection="1">
      <alignment horizontal="center" vertical="center"/>
      <protection locked="0"/>
    </xf>
    <xf numFmtId="164" fontId="10" fillId="0" borderId="1" xfId="0" applyNumberFormat="1" applyFont="1" applyBorder="1" applyAlignment="1" applyProtection="1">
      <alignment horizontal="left" vertical="center"/>
      <protection locked="0"/>
    </xf>
    <xf numFmtId="0" fontId="36" fillId="0" borderId="13"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6"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7" fillId="0" borderId="31" xfId="0" applyFont="1" applyBorder="1" applyAlignment="1">
      <alignment horizontal="center" vertical="center"/>
    </xf>
    <xf numFmtId="164" fontId="10" fillId="2" borderId="1" xfId="0" applyNumberFormat="1" applyFont="1" applyFill="1" applyBorder="1" applyAlignment="1" applyProtection="1">
      <alignment horizontal="justify" vertical="center"/>
      <protection locked="0"/>
    </xf>
    <xf numFmtId="0" fontId="8" fillId="0" borderId="22" xfId="0" applyFont="1" applyBorder="1" applyAlignment="1" applyProtection="1">
      <alignment horizontal="center" vertical="center" wrapText="1"/>
      <protection locked="0"/>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21" xfId="0" applyFont="1" applyBorder="1" applyAlignment="1" applyProtection="1">
      <alignment horizontal="justify" vertical="center" wrapText="1"/>
      <protection locked="0"/>
    </xf>
    <xf numFmtId="0" fontId="10" fillId="0" borderId="13"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12" borderId="21"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10" fillId="1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0" borderId="24" xfId="0" applyFont="1" applyBorder="1" applyAlignment="1">
      <alignment horizontal="justify" vertical="center" wrapText="1"/>
    </xf>
    <xf numFmtId="0" fontId="10" fillId="12" borderId="1" xfId="0" applyFont="1" applyFill="1" applyBorder="1" applyAlignment="1">
      <alignment horizontal="center" vertical="center" wrapText="1"/>
    </xf>
    <xf numFmtId="0" fontId="10" fillId="0" borderId="19" xfId="0" applyFont="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0" fontId="8" fillId="2" borderId="31"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19" xfId="0" applyFont="1" applyBorder="1" applyAlignment="1" applyProtection="1">
      <alignment horizontal="justify" vertical="center" wrapText="1"/>
      <protection locked="0"/>
    </xf>
    <xf numFmtId="0" fontId="10" fillId="0" borderId="1"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59"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protection locked="0"/>
    </xf>
    <xf numFmtId="0" fontId="10" fillId="0" borderId="25"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2" borderId="19" xfId="0" applyFont="1" applyFill="1" applyBorder="1" applyAlignment="1" applyProtection="1">
      <alignment horizontal="center" vertical="center" wrapText="1"/>
      <protection locked="0"/>
    </xf>
    <xf numFmtId="0" fontId="7" fillId="0" borderId="29"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justify" vertical="center" wrapText="1"/>
    </xf>
    <xf numFmtId="0" fontId="10" fillId="2" borderId="25" xfId="0" applyFont="1" applyFill="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5"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27"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22" fillId="0" borderId="21" xfId="0" applyFont="1" applyBorder="1" applyAlignment="1">
      <alignment horizontal="center" wrapText="1"/>
    </xf>
    <xf numFmtId="0" fontId="22" fillId="0" borderId="1" xfId="0" applyFont="1" applyBorder="1" applyAlignment="1">
      <alignment horizontal="center" wrapText="1"/>
    </xf>
    <xf numFmtId="0" fontId="22" fillId="0" borderId="24" xfId="0" applyFont="1" applyBorder="1" applyAlignment="1">
      <alignment horizontal="center" wrapText="1"/>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9" fontId="14" fillId="4" borderId="13" xfId="1" applyFont="1" applyFill="1" applyBorder="1" applyAlignment="1">
      <alignment horizontal="center" vertical="center" wrapText="1"/>
    </xf>
    <xf numFmtId="9" fontId="14" fillId="4" borderId="15"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1"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54" xfId="0" applyFont="1" applyFill="1" applyBorder="1" applyAlignment="1">
      <alignment horizontal="justify" vertical="center" wrapText="1"/>
    </xf>
    <xf numFmtId="0" fontId="10" fillId="2" borderId="52" xfId="0" applyFont="1" applyFill="1" applyBorder="1" applyAlignment="1">
      <alignment horizontal="justify" vertical="center" wrapText="1"/>
    </xf>
    <xf numFmtId="0" fontId="10" fillId="2" borderId="53" xfId="0" applyFont="1" applyFill="1" applyBorder="1" applyAlignment="1">
      <alignment horizontal="justify" vertical="center" wrapText="1"/>
    </xf>
    <xf numFmtId="0" fontId="10" fillId="2" borderId="55" xfId="0" applyFont="1" applyFill="1" applyBorder="1" applyAlignment="1">
      <alignment horizontal="justify" vertical="center" wrapText="1"/>
    </xf>
    <xf numFmtId="0" fontId="21" fillId="6" borderId="1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5" xfId="0" applyFont="1" applyFill="1" applyBorder="1" applyAlignment="1">
      <alignment horizontal="center" vertical="center" wrapText="1"/>
    </xf>
    <xf numFmtId="164" fontId="10" fillId="8" borderId="12"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14" fontId="10" fillId="2" borderId="21" xfId="0" applyNumberFormat="1" applyFont="1" applyFill="1" applyBorder="1" applyAlignment="1" applyProtection="1">
      <alignment horizontal="center" vertical="center"/>
      <protection locked="0"/>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3"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9" fontId="8" fillId="0" borderId="1" xfId="0" applyNumberFormat="1" applyFont="1" applyBorder="1" applyAlignment="1">
      <alignment horizontal="center" vertical="center" wrapText="1"/>
    </xf>
    <xf numFmtId="0" fontId="36" fillId="0" borderId="13" xfId="0" applyFont="1" applyBorder="1" applyAlignment="1">
      <alignment horizontal="justify" vertical="center" wrapText="1"/>
    </xf>
    <xf numFmtId="0" fontId="36" fillId="0" borderId="15" xfId="0" applyFont="1" applyBorder="1" applyAlignment="1">
      <alignment horizontal="justify" vertical="center" wrapText="1"/>
    </xf>
    <xf numFmtId="0" fontId="36" fillId="0" borderId="26" xfId="0" applyFont="1" applyBorder="1" applyAlignment="1">
      <alignment horizontal="justify"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37" fillId="0" borderId="13" xfId="4" applyFont="1" applyBorder="1" applyAlignment="1">
      <alignment horizontal="center" vertical="center" wrapText="1"/>
    </xf>
    <xf numFmtId="0" fontId="37" fillId="0" borderId="26" xfId="4" applyFont="1" applyBorder="1" applyAlignment="1">
      <alignment horizontal="center" vertical="center" wrapText="1"/>
    </xf>
    <xf numFmtId="164" fontId="10" fillId="0" borderId="13" xfId="0" applyNumberFormat="1" applyFont="1" applyBorder="1" applyAlignment="1" applyProtection="1">
      <alignment horizontal="justify" vertical="center" wrapText="1"/>
      <protection locked="0"/>
    </xf>
    <xf numFmtId="164" fontId="10" fillId="0" borderId="26" xfId="0" applyNumberFormat="1" applyFont="1" applyBorder="1" applyAlignment="1" applyProtection="1">
      <alignment horizontal="justify" vertical="center" wrapText="1"/>
      <protection locked="0"/>
    </xf>
    <xf numFmtId="164" fontId="10" fillId="0" borderId="15"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justify" vertical="center"/>
      <protection locked="0"/>
    </xf>
    <xf numFmtId="0" fontId="10" fillId="0" borderId="13"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26" xfId="0" applyFont="1" applyBorder="1" applyAlignment="1">
      <alignment horizontal="justify" vertical="center" wrapText="1"/>
    </xf>
    <xf numFmtId="0" fontId="37" fillId="0" borderId="13" xfId="4" applyFont="1" applyFill="1" applyBorder="1" applyAlignment="1">
      <alignment horizontal="center" vertical="center" wrapText="1"/>
    </xf>
    <xf numFmtId="0" fontId="37" fillId="0" borderId="15" xfId="4" applyFont="1" applyFill="1" applyBorder="1" applyAlignment="1">
      <alignment horizontal="center" vertical="center" wrapText="1"/>
    </xf>
    <xf numFmtId="0" fontId="37" fillId="0" borderId="26" xfId="4" applyFont="1" applyFill="1" applyBorder="1" applyAlignment="1">
      <alignment horizontal="center" vertical="center" wrapText="1"/>
    </xf>
    <xf numFmtId="0" fontId="19" fillId="0" borderId="1" xfId="4" applyFont="1" applyFill="1" applyBorder="1" applyAlignment="1" applyProtection="1">
      <alignment horizontal="justify" vertical="center" wrapText="1"/>
      <protection locked="0"/>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32"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40" xfId="0" applyFont="1" applyFill="1" applyBorder="1" applyAlignment="1">
      <alignment horizontal="center" vertical="center" wrapText="1"/>
    </xf>
    <xf numFmtId="0" fontId="4" fillId="18" borderId="38" xfId="0" applyFont="1" applyFill="1" applyBorder="1" applyAlignment="1">
      <alignment horizontal="center" vertical="center" wrapText="1"/>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4421">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99CC00"/>
      <color rgb="FFFFFF99"/>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315</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316</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118</xdr:row>
      <xdr:rowOff>0</xdr:rowOff>
    </xdr:from>
    <xdr:to>
      <xdr:col>8</xdr:col>
      <xdr:colOff>0</xdr:colOff>
      <xdr:row>278</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118</xdr:row>
      <xdr:rowOff>0</xdr:rowOff>
    </xdr:from>
    <xdr:to>
      <xdr:col>8</xdr:col>
      <xdr:colOff>0</xdr:colOff>
      <xdr:row>278</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xdr:col>
      <xdr:colOff>679450</xdr:colOff>
      <xdr:row>0</xdr:row>
      <xdr:rowOff>95250</xdr:rowOff>
    </xdr:from>
    <xdr:to>
      <xdr:col>3</xdr:col>
      <xdr:colOff>517467</xdr:colOff>
      <xdr:row>0</xdr:row>
      <xdr:rowOff>645583</xdr:rowOff>
    </xdr:to>
    <xdr:pic>
      <xdr:nvPicPr>
        <xdr:cNvPr id="4" name="Imagen 2">
          <a:extLst>
            <a:ext uri="{FF2B5EF4-FFF2-40B4-BE49-F238E27FC236}">
              <a16:creationId xmlns:a16="http://schemas.microsoft.com/office/drawing/2014/main" id="{DFB6BF21-145C-487A-93BB-5988AFF967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550" y="95250"/>
          <a:ext cx="2200217"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rchacon_mincit_gov_co/EjHt5kj_VGZBnaB7-7jXq0MByjdZV8Ap8N62ghGYkPUFiA?e=Ay37W8"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61"/>
  <sheetViews>
    <sheetView showGridLines="0" tabSelected="1" showRuler="0" showWhiteSpace="0" topLeftCell="B1" zoomScale="30" zoomScaleNormal="30" zoomScaleSheetLayoutView="110" workbookViewId="0">
      <pane xSplit="8" ySplit="64" topLeftCell="J116" activePane="bottomRight" state="frozen"/>
      <selection activeCell="B1" sqref="B1"/>
      <selection pane="topRight" activeCell="J1" sqref="J1"/>
      <selection pane="bottomLeft" activeCell="B65" sqref="B65"/>
      <selection pane="bottomRight" activeCell="H279" sqref="H279:H280"/>
    </sheetView>
  </sheetViews>
  <sheetFormatPr baseColWidth="10" defaultColWidth="11.453125" defaultRowHeight="14" x14ac:dyDescent="0.3"/>
  <cols>
    <col min="1" max="1" width="7.7265625" style="188" customWidth="1"/>
    <col min="2" max="2" width="12.54296875" style="2" customWidth="1"/>
    <col min="3" max="3" width="21.1796875" style="1" customWidth="1"/>
    <col min="4" max="4" width="18.54296875" style="2" customWidth="1"/>
    <col min="5" max="5" width="19.08984375" style="1" customWidth="1"/>
    <col min="6" max="6" width="17.90625" style="5" customWidth="1"/>
    <col min="7" max="7" width="38.81640625" style="2" customWidth="1"/>
    <col min="8" max="8" width="7.90625" style="1" customWidth="1"/>
    <col min="9" max="9" width="37.36328125" style="1" customWidth="1"/>
    <col min="10" max="10" width="21.7265625" style="1" customWidth="1"/>
    <col min="11" max="11" width="45.7265625" style="1" customWidth="1"/>
    <col min="12" max="12" width="19.08984375" style="1" customWidth="1"/>
    <col min="13" max="13" width="19.0898437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15.453125" style="189" customWidth="1"/>
    <col min="40" max="40" width="30.7265625" style="190" customWidth="1"/>
    <col min="41" max="42" width="4.453125" style="191" customWidth="1"/>
    <col min="43" max="43" width="53.1796875" style="190" customWidth="1"/>
    <col min="44" max="45" width="4.54296875" style="191" customWidth="1"/>
    <col min="46" max="46" width="55.54296875" style="192" customWidth="1"/>
    <col min="47" max="48" width="4.453125" style="191" customWidth="1"/>
    <col min="49" max="49" width="42.54296875" style="190" customWidth="1"/>
    <col min="50" max="51" width="4.54296875" style="191" customWidth="1"/>
    <col min="52" max="52" width="45.1796875" style="190" customWidth="1"/>
    <col min="53" max="54" width="5.7265625" style="191" customWidth="1"/>
    <col min="55" max="55" width="42.453125" style="190" customWidth="1"/>
    <col min="56" max="57" width="5.7265625" style="191" customWidth="1"/>
    <col min="58" max="58" width="49.81640625" style="35" customWidth="1"/>
    <col min="59" max="59" width="34.54296875" style="191" customWidth="1"/>
    <col min="60" max="60" width="59.6328125" style="2" customWidth="1"/>
    <col min="61" max="16384" width="11.453125" style="2"/>
  </cols>
  <sheetData>
    <row r="1" spans="1:60" ht="56.5" customHeight="1" x14ac:dyDescent="0.3">
      <c r="A1" s="756"/>
      <c r="B1" s="756"/>
      <c r="C1" s="756"/>
      <c r="D1" s="756"/>
      <c r="E1" s="757" t="s">
        <v>0</v>
      </c>
      <c r="F1" s="758"/>
      <c r="G1" s="758"/>
      <c r="H1" s="758"/>
      <c r="I1" s="758"/>
      <c r="J1" s="758"/>
      <c r="K1" s="758"/>
      <c r="L1" s="759"/>
      <c r="M1" s="760" t="s">
        <v>1741</v>
      </c>
      <c r="N1" s="761"/>
      <c r="O1" s="761"/>
      <c r="P1" s="762"/>
      <c r="T1" s="2"/>
      <c r="AF1" s="763"/>
      <c r="AG1" s="763"/>
      <c r="AK1" s="1"/>
      <c r="AM1" s="1"/>
      <c r="AN1" s="4"/>
      <c r="AO1" s="4"/>
      <c r="AP1" s="4"/>
      <c r="AQ1" s="5"/>
      <c r="AR1" s="6"/>
      <c r="AS1" s="4"/>
      <c r="AT1" s="1"/>
      <c r="AU1" s="2"/>
      <c r="AV1" s="1"/>
      <c r="AW1" s="5"/>
      <c r="AX1" s="5"/>
      <c r="AY1" s="7"/>
      <c r="AZ1" s="1"/>
      <c r="BA1" s="1"/>
      <c r="BB1" s="2"/>
      <c r="BC1" s="2"/>
      <c r="BD1" s="1"/>
      <c r="BE1" s="2"/>
      <c r="BF1" s="7"/>
      <c r="BG1" s="1"/>
    </row>
    <row r="2" spans="1:60"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60" s="9" customFormat="1" ht="13.5" thickBot="1" x14ac:dyDescent="0.3">
      <c r="D3" s="764"/>
      <c r="E3" s="764"/>
      <c r="F3" s="764"/>
      <c r="G3" s="764"/>
      <c r="H3" s="764"/>
      <c r="J3" s="10"/>
      <c r="L3" s="10"/>
      <c r="M3" s="11"/>
      <c r="N3" s="10"/>
      <c r="O3" s="12"/>
      <c r="Q3" s="10"/>
      <c r="W3" s="11"/>
      <c r="X3" s="765"/>
      <c r="Y3" s="765"/>
      <c r="Z3" s="765"/>
      <c r="AA3" s="765"/>
      <c r="AB3" s="765"/>
      <c r="AC3" s="765"/>
      <c r="AD3" s="765"/>
      <c r="AE3" s="765"/>
      <c r="AF3" s="765"/>
      <c r="AG3" s="765"/>
      <c r="AH3" s="765"/>
      <c r="AI3" s="765"/>
      <c r="AJ3" s="765"/>
      <c r="AK3" s="10"/>
      <c r="AM3" s="10"/>
      <c r="AN3" s="13"/>
      <c r="AO3" s="13"/>
      <c r="AP3" s="13"/>
      <c r="AQ3" s="6"/>
      <c r="AR3" s="6"/>
      <c r="AS3" s="13"/>
      <c r="AT3" s="10"/>
      <c r="AV3" s="10"/>
      <c r="AW3" s="6"/>
      <c r="AX3" s="6"/>
      <c r="AY3" s="14"/>
      <c r="AZ3" s="10"/>
      <c r="BA3" s="10"/>
      <c r="BD3" s="10"/>
      <c r="BF3" s="14"/>
      <c r="BG3" s="10"/>
    </row>
    <row r="4" spans="1:60" s="9" customFormat="1" ht="12.75" customHeight="1" thickBot="1" x14ac:dyDescent="0.3">
      <c r="C4" s="785" t="s">
        <v>1</v>
      </c>
      <c r="D4" s="771" t="s">
        <v>2</v>
      </c>
      <c r="E4" s="771"/>
      <c r="F4" s="15" t="s">
        <v>3</v>
      </c>
      <c r="G4" s="786" t="s">
        <v>4</v>
      </c>
      <c r="H4" s="787"/>
      <c r="I4" s="788" t="s">
        <v>1801</v>
      </c>
      <c r="J4" s="788"/>
      <c r="K4" s="788"/>
      <c r="L4" s="16"/>
      <c r="M4" s="17"/>
      <c r="N4" s="16"/>
      <c r="O4" s="18"/>
      <c r="P4" s="19"/>
      <c r="Q4" s="16"/>
      <c r="R4" s="19"/>
      <c r="T4" s="19"/>
      <c r="U4" s="19"/>
      <c r="V4" s="20"/>
      <c r="W4" s="21"/>
      <c r="X4" s="22"/>
      <c r="Y4" s="23"/>
      <c r="Z4" s="22"/>
      <c r="AA4" s="290"/>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row>
    <row r="5" spans="1:60" s="9" customFormat="1" ht="34.5" customHeight="1" x14ac:dyDescent="0.3">
      <c r="C5" s="785"/>
      <c r="D5" s="25"/>
      <c r="E5" s="25"/>
      <c r="F5" s="26"/>
      <c r="G5" s="789" t="s">
        <v>5</v>
      </c>
      <c r="H5" s="789"/>
      <c r="I5" s="790"/>
      <c r="J5" s="790"/>
      <c r="K5" s="790"/>
      <c r="L5" s="790"/>
      <c r="M5" s="790"/>
      <c r="N5" s="790"/>
      <c r="O5" s="790"/>
      <c r="P5" s="790"/>
      <c r="Q5" s="16"/>
      <c r="R5" s="19"/>
      <c r="T5" s="19"/>
      <c r="U5" s="19"/>
      <c r="V5" s="20"/>
      <c r="W5" s="21"/>
      <c r="X5" s="27"/>
      <c r="Y5" s="28"/>
      <c r="Z5" s="27"/>
      <c r="AA5" s="290"/>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row>
    <row r="6" spans="1:60" s="9" customFormat="1" ht="13.5" thickBot="1" x14ac:dyDescent="0.3">
      <c r="C6" s="785"/>
      <c r="D6" s="25"/>
      <c r="E6" s="25"/>
      <c r="F6" s="26"/>
      <c r="G6" s="22"/>
      <c r="H6" s="29"/>
      <c r="I6" s="10"/>
      <c r="J6" s="10"/>
      <c r="K6" s="19"/>
      <c r="L6" s="16"/>
      <c r="M6" s="17"/>
      <c r="N6" s="16"/>
      <c r="O6" s="18"/>
      <c r="P6" s="19"/>
      <c r="Q6" s="16"/>
      <c r="R6" s="19"/>
      <c r="T6" s="19"/>
      <c r="U6" s="19"/>
      <c r="V6" s="20"/>
      <c r="W6" s="21"/>
      <c r="X6" s="27"/>
      <c r="Y6" s="28"/>
      <c r="Z6" s="27"/>
      <c r="AA6" s="290"/>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row>
    <row r="7" spans="1:60" s="9" customFormat="1" ht="13.5" thickBot="1" x14ac:dyDescent="0.3">
      <c r="C7" s="785"/>
      <c r="D7" s="771" t="s">
        <v>6</v>
      </c>
      <c r="E7" s="771"/>
      <c r="F7" s="15"/>
      <c r="G7" s="22"/>
      <c r="H7" s="30"/>
      <c r="I7" s="31"/>
      <c r="J7" s="16"/>
      <c r="K7" s="31"/>
      <c r="L7" s="16"/>
      <c r="M7" s="32"/>
      <c r="N7" s="16"/>
      <c r="O7" s="18"/>
      <c r="P7" s="31"/>
      <c r="Q7" s="16"/>
      <c r="R7" s="31"/>
      <c r="T7" s="31"/>
      <c r="U7" s="31"/>
      <c r="V7" s="20"/>
      <c r="W7" s="21"/>
      <c r="X7" s="22"/>
      <c r="Y7" s="23"/>
      <c r="Z7" s="22"/>
      <c r="AA7" s="290"/>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row>
    <row r="8" spans="1:60"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290"/>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row>
    <row r="9" spans="1:60" s="9" customFormat="1" ht="13.5" thickBot="1" x14ac:dyDescent="0.3">
      <c r="C9" s="37"/>
      <c r="D9" s="771" t="s">
        <v>7</v>
      </c>
      <c r="E9" s="772"/>
      <c r="F9" s="15"/>
      <c r="G9" s="38"/>
      <c r="H9" s="22"/>
      <c r="I9" s="31"/>
      <c r="J9" s="16"/>
      <c r="K9" s="31"/>
      <c r="L9" s="16"/>
      <c r="M9" s="32"/>
      <c r="N9" s="16"/>
      <c r="O9" s="18"/>
      <c r="P9" s="31"/>
      <c r="Q9" s="16"/>
      <c r="R9" s="31"/>
      <c r="T9" s="31"/>
      <c r="U9" s="31"/>
      <c r="V9" s="20"/>
      <c r="W9" s="21"/>
      <c r="X9" s="22"/>
      <c r="Y9" s="23"/>
      <c r="Z9" s="22"/>
      <c r="AA9" s="290"/>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row>
    <row r="10" spans="1:60"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290"/>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row>
    <row r="11" spans="1:60" s="9" customFormat="1" ht="12.75" customHeight="1" x14ac:dyDescent="0.3">
      <c r="C11" s="43" t="s">
        <v>8</v>
      </c>
      <c r="D11" s="43"/>
      <c r="E11" s="43"/>
      <c r="F11" s="44">
        <v>45288</v>
      </c>
      <c r="G11" s="773" t="s">
        <v>9</v>
      </c>
      <c r="H11" s="773"/>
      <c r="I11" s="45">
        <v>10</v>
      </c>
      <c r="J11" s="10"/>
      <c r="K11" s="46"/>
      <c r="L11" s="33"/>
      <c r="M11" s="47"/>
      <c r="N11" s="33"/>
      <c r="O11" s="42"/>
      <c r="P11" s="46"/>
      <c r="Q11" s="33"/>
      <c r="R11" s="46"/>
      <c r="S11" s="40"/>
      <c r="T11" s="40"/>
      <c r="U11" s="33"/>
      <c r="V11" s="774"/>
      <c r="W11" s="774"/>
      <c r="X11" s="774"/>
      <c r="Y11" s="774"/>
      <c r="Z11" s="774"/>
      <c r="AA11" s="774"/>
      <c r="AB11" s="774"/>
      <c r="AC11" s="774"/>
      <c r="AD11" s="774"/>
      <c r="AE11" s="774"/>
      <c r="AF11" s="774"/>
      <c r="AG11" s="774"/>
      <c r="AH11" s="774"/>
      <c r="AI11" s="774"/>
      <c r="AJ11" s="33"/>
      <c r="AK11" s="33"/>
      <c r="AL11" s="33"/>
      <c r="AM11" s="33"/>
      <c r="AN11" s="34"/>
      <c r="AO11" s="34"/>
      <c r="AP11" s="34"/>
      <c r="AQ11" s="33"/>
      <c r="AR11" s="33"/>
      <c r="AS11" s="34"/>
      <c r="AT11" s="35"/>
      <c r="AU11" s="35"/>
      <c r="AV11" s="35"/>
      <c r="AW11" s="35"/>
      <c r="AX11" s="35"/>
      <c r="AY11" s="36"/>
      <c r="AZ11" s="35"/>
      <c r="BA11" s="35"/>
      <c r="BB11" s="35"/>
      <c r="BC11" s="35"/>
      <c r="BD11" s="10"/>
      <c r="BF11" s="14"/>
      <c r="BG11" s="10"/>
    </row>
    <row r="12" spans="1:60"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row>
    <row r="13" spans="1:60" ht="31.5" customHeight="1" x14ac:dyDescent="0.3">
      <c r="A13" s="775" t="s">
        <v>10</v>
      </c>
      <c r="B13" s="776"/>
      <c r="C13" s="776"/>
      <c r="D13" s="776"/>
      <c r="E13" s="776"/>
      <c r="F13" s="776"/>
      <c r="G13" s="776"/>
      <c r="H13" s="776"/>
      <c r="I13" s="776"/>
      <c r="J13" s="776"/>
      <c r="K13" s="777"/>
      <c r="L13" s="778" t="s">
        <v>11</v>
      </c>
      <c r="M13" s="779"/>
      <c r="N13" s="779"/>
      <c r="O13" s="779"/>
      <c r="P13" s="779"/>
      <c r="Q13" s="780"/>
      <c r="R13" s="781" t="s">
        <v>12</v>
      </c>
      <c r="S13" s="781"/>
      <c r="T13" s="781"/>
      <c r="U13" s="781"/>
      <c r="V13" s="781"/>
      <c r="W13" s="781"/>
      <c r="X13" s="781"/>
      <c r="Y13" s="781"/>
      <c r="Z13" s="781"/>
      <c r="AA13" s="781"/>
      <c r="AB13" s="781"/>
      <c r="AC13" s="781"/>
      <c r="AD13" s="781"/>
      <c r="AE13" s="782" t="s">
        <v>13</v>
      </c>
      <c r="AF13" s="783"/>
      <c r="AG13" s="783"/>
      <c r="AH13" s="783"/>
      <c r="AI13" s="783"/>
      <c r="AJ13" s="784"/>
      <c r="AK13" s="723" t="s">
        <v>14</v>
      </c>
      <c r="AL13" s="725" t="s">
        <v>15</v>
      </c>
      <c r="AM13" s="727" t="s">
        <v>1746</v>
      </c>
      <c r="AN13" s="713"/>
      <c r="AO13" s="713"/>
      <c r="AP13" s="713"/>
      <c r="AQ13" s="713"/>
      <c r="AR13" s="713"/>
      <c r="AS13" s="713"/>
      <c r="AT13" s="713"/>
      <c r="AU13" s="713"/>
      <c r="AV13" s="713"/>
      <c r="AW13" s="713"/>
      <c r="AX13" s="713"/>
      <c r="AY13" s="713"/>
      <c r="AZ13" s="713"/>
      <c r="BA13" s="713"/>
      <c r="BB13" s="713"/>
      <c r="BC13" s="713"/>
      <c r="BD13" s="713"/>
      <c r="BE13" s="713"/>
      <c r="BF13" s="713"/>
      <c r="BG13" s="713"/>
      <c r="BH13" s="375" t="s">
        <v>1745</v>
      </c>
    </row>
    <row r="14" spans="1:60" ht="29.25" customHeight="1" x14ac:dyDescent="0.3">
      <c r="A14" s="766" t="s">
        <v>16</v>
      </c>
      <c r="B14" s="766"/>
      <c r="C14" s="767" t="s">
        <v>17</v>
      </c>
      <c r="D14" s="717" t="s">
        <v>18</v>
      </c>
      <c r="E14" s="717" t="s">
        <v>19</v>
      </c>
      <c r="F14" s="717" t="s">
        <v>20</v>
      </c>
      <c r="G14" s="717" t="s">
        <v>21</v>
      </c>
      <c r="H14" s="769" t="s">
        <v>22</v>
      </c>
      <c r="I14" s="717" t="s">
        <v>23</v>
      </c>
      <c r="J14" s="717" t="s">
        <v>24</v>
      </c>
      <c r="K14" s="717" t="s">
        <v>25</v>
      </c>
      <c r="L14" s="719" t="s">
        <v>26</v>
      </c>
      <c r="M14" s="721" t="s">
        <v>27</v>
      </c>
      <c r="N14" s="719" t="s">
        <v>28</v>
      </c>
      <c r="O14" s="721" t="s">
        <v>29</v>
      </c>
      <c r="P14" s="719" t="s">
        <v>30</v>
      </c>
      <c r="Q14" s="749" t="s">
        <v>31</v>
      </c>
      <c r="R14" s="746" t="s">
        <v>32</v>
      </c>
      <c r="S14" s="752" t="s">
        <v>33</v>
      </c>
      <c r="T14" s="753"/>
      <c r="U14" s="751" t="s">
        <v>34</v>
      </c>
      <c r="V14" s="746" t="s">
        <v>35</v>
      </c>
      <c r="W14" s="746"/>
      <c r="X14" s="746" t="s">
        <v>36</v>
      </c>
      <c r="Y14" s="746"/>
      <c r="Z14" s="746" t="s">
        <v>37</v>
      </c>
      <c r="AA14" s="746"/>
      <c r="AB14" s="746" t="s">
        <v>38</v>
      </c>
      <c r="AC14" s="746"/>
      <c r="AD14" s="747" t="s">
        <v>39</v>
      </c>
      <c r="AE14" s="736" t="s">
        <v>26</v>
      </c>
      <c r="AF14" s="734" t="s">
        <v>27</v>
      </c>
      <c r="AG14" s="736" t="s">
        <v>28</v>
      </c>
      <c r="AH14" s="738" t="s">
        <v>29</v>
      </c>
      <c r="AI14" s="740" t="s">
        <v>40</v>
      </c>
      <c r="AJ14" s="742" t="s">
        <v>41</v>
      </c>
      <c r="AK14" s="723"/>
      <c r="AL14" s="726"/>
      <c r="AM14" s="744" t="s">
        <v>42</v>
      </c>
      <c r="AN14" s="713" t="s">
        <v>43</v>
      </c>
      <c r="AO14" s="713" t="s">
        <v>44</v>
      </c>
      <c r="AP14" s="713"/>
      <c r="AQ14" s="713"/>
      <c r="AR14" s="713" t="s">
        <v>45</v>
      </c>
      <c r="AS14" s="713"/>
      <c r="AT14" s="713"/>
      <c r="AU14" s="713" t="s">
        <v>46</v>
      </c>
      <c r="AV14" s="713"/>
      <c r="AW14" s="713"/>
      <c r="AX14" s="713" t="s">
        <v>47</v>
      </c>
      <c r="AY14" s="713"/>
      <c r="AZ14" s="713"/>
      <c r="BA14" s="713" t="s">
        <v>1747</v>
      </c>
      <c r="BB14" s="713"/>
      <c r="BC14" s="713"/>
      <c r="BD14" s="713" t="s">
        <v>48</v>
      </c>
      <c r="BE14" s="713"/>
      <c r="BF14" s="713"/>
      <c r="BG14" s="713" t="s">
        <v>49</v>
      </c>
      <c r="BH14" s="376"/>
    </row>
    <row r="15" spans="1:60" s="5" customFormat="1" ht="33" customHeight="1" thickBot="1" x14ac:dyDescent="0.4">
      <c r="A15" s="48" t="s">
        <v>50</v>
      </c>
      <c r="B15" s="48" t="s">
        <v>51</v>
      </c>
      <c r="C15" s="768"/>
      <c r="D15" s="718"/>
      <c r="E15" s="718"/>
      <c r="F15" s="718"/>
      <c r="G15" s="718"/>
      <c r="H15" s="770"/>
      <c r="I15" s="718"/>
      <c r="J15" s="718"/>
      <c r="K15" s="718"/>
      <c r="L15" s="720"/>
      <c r="M15" s="722"/>
      <c r="N15" s="720"/>
      <c r="O15" s="722"/>
      <c r="P15" s="720"/>
      <c r="Q15" s="750"/>
      <c r="R15" s="751"/>
      <c r="S15" s="49" t="s">
        <v>52</v>
      </c>
      <c r="T15" s="49" t="s">
        <v>53</v>
      </c>
      <c r="U15" s="754"/>
      <c r="V15" s="715" t="s">
        <v>54</v>
      </c>
      <c r="W15" s="716"/>
      <c r="X15" s="715" t="s">
        <v>55</v>
      </c>
      <c r="Y15" s="716"/>
      <c r="Z15" s="49" t="s">
        <v>56</v>
      </c>
      <c r="AA15" s="49" t="s">
        <v>57</v>
      </c>
      <c r="AB15" s="49" t="s">
        <v>58</v>
      </c>
      <c r="AC15" s="49" t="s">
        <v>59</v>
      </c>
      <c r="AD15" s="748"/>
      <c r="AE15" s="737"/>
      <c r="AF15" s="735"/>
      <c r="AG15" s="737"/>
      <c r="AH15" s="739"/>
      <c r="AI15" s="741"/>
      <c r="AJ15" s="743"/>
      <c r="AK15" s="724"/>
      <c r="AL15" s="726"/>
      <c r="AM15" s="745" t="s">
        <v>42</v>
      </c>
      <c r="AN15" s="714"/>
      <c r="AO15" s="50" t="s">
        <v>60</v>
      </c>
      <c r="AP15" s="50" t="s">
        <v>61</v>
      </c>
      <c r="AQ15" s="50" t="s">
        <v>62</v>
      </c>
      <c r="AR15" s="50" t="s">
        <v>60</v>
      </c>
      <c r="AS15" s="50" t="s">
        <v>61</v>
      </c>
      <c r="AT15" s="50" t="s">
        <v>62</v>
      </c>
      <c r="AU15" s="50" t="s">
        <v>60</v>
      </c>
      <c r="AV15" s="50" t="s">
        <v>61</v>
      </c>
      <c r="AW15" s="50" t="s">
        <v>62</v>
      </c>
      <c r="AX15" s="50" t="s">
        <v>60</v>
      </c>
      <c r="AY15" s="50" t="s">
        <v>61</v>
      </c>
      <c r="AZ15" s="50" t="s">
        <v>62</v>
      </c>
      <c r="BA15" s="50" t="s">
        <v>60</v>
      </c>
      <c r="BB15" s="50" t="s">
        <v>61</v>
      </c>
      <c r="BC15" s="50" t="s">
        <v>62</v>
      </c>
      <c r="BD15" s="50" t="s">
        <v>60</v>
      </c>
      <c r="BE15" s="50" t="s">
        <v>61</v>
      </c>
      <c r="BF15" s="50" t="s">
        <v>62</v>
      </c>
      <c r="BG15" s="714"/>
      <c r="BH15" s="377"/>
    </row>
    <row r="16" spans="1:60" ht="79.5" hidden="1" customHeight="1" thickBot="1" x14ac:dyDescent="0.35">
      <c r="A16" s="51" t="s">
        <v>3</v>
      </c>
      <c r="B16" s="52"/>
      <c r="C16" s="53" t="s">
        <v>63</v>
      </c>
      <c r="D16" s="54" t="s">
        <v>64</v>
      </c>
      <c r="E16" s="54" t="s">
        <v>65</v>
      </c>
      <c r="F16" s="54" t="s">
        <v>66</v>
      </c>
      <c r="G16" s="55" t="s">
        <v>67</v>
      </c>
      <c r="H16" s="106" t="s">
        <v>68</v>
      </c>
      <c r="I16" s="56" t="s">
        <v>69</v>
      </c>
      <c r="J16" s="54" t="s">
        <v>70</v>
      </c>
      <c r="K16" s="54" t="s">
        <v>71</v>
      </c>
      <c r="L16" s="54" t="s">
        <v>72</v>
      </c>
      <c r="M16" s="57">
        <f>VLOOKUP(L16,'[2]Datos Validacion'!$C$6:$D$10,2,0)</f>
        <v>0.6</v>
      </c>
      <c r="N16" s="58" t="s">
        <v>73</v>
      </c>
      <c r="O16" s="59">
        <f>VLOOKUP(N16,'[2]Datos Validacion'!$E$6:$F$15,2,0)</f>
        <v>0.4</v>
      </c>
      <c r="P16" s="60" t="s">
        <v>74</v>
      </c>
      <c r="Q16" s="61" t="s">
        <v>75</v>
      </c>
      <c r="R16" s="55" t="s">
        <v>76</v>
      </c>
      <c r="S16" s="62" t="s">
        <v>77</v>
      </c>
      <c r="T16" s="54" t="s">
        <v>65</v>
      </c>
      <c r="U16" s="62" t="s">
        <v>78</v>
      </c>
      <c r="V16" s="62" t="s">
        <v>79</v>
      </c>
      <c r="W16" s="57">
        <f>VLOOKUP(V16,'[2]Datos Validacion'!$K$6:$L$8,2,0)</f>
        <v>0.25</v>
      </c>
      <c r="X16" s="53" t="s">
        <v>80</v>
      </c>
      <c r="Y16" s="57">
        <f>VLOOKUP(X16,'[2]Datos Validacion'!$M$6:$N$7,2,0)</f>
        <v>0.25</v>
      </c>
      <c r="Z16" s="62" t="s">
        <v>81</v>
      </c>
      <c r="AA16" s="186" t="s">
        <v>82</v>
      </c>
      <c r="AB16" s="62" t="s">
        <v>83</v>
      </c>
      <c r="AC16" s="53" t="s">
        <v>84</v>
      </c>
      <c r="AD16" s="243">
        <f t="shared" ref="AD16:AD22" si="0">+W16+Y16</f>
        <v>0.5</v>
      </c>
      <c r="AE16" s="63" t="str">
        <f>IF(AF16&lt;=20%,"MUY BAJA",IF(AF16&lt;=40%,"BAJA",IF(AF16&lt;=60%,"MEDIA",IF(AF16&lt;=80%,"ALTA","MUY ALTA"))))</f>
        <v>BAJA</v>
      </c>
      <c r="AF16" s="63">
        <f>IF(OR(V16="prevenir",V16="detectar"),(M16-(M16*AD16)), M16)</f>
        <v>0.3</v>
      </c>
      <c r="AG16" s="63" t="str">
        <f>IF(AH16&lt;=20%,"LEVE",IF(AH16&lt;=40%,"MENOR",IF(AH16&lt;=60%,"MODERADO",IF(AH16&lt;=80%,"MAYOR","CATASTROFICO"))))</f>
        <v>MENOR</v>
      </c>
      <c r="AH16" s="63">
        <f>IF(V16="corregir",(O16-(O16*AD16)), O16)</f>
        <v>0.4</v>
      </c>
      <c r="AI16" s="61" t="s">
        <v>75</v>
      </c>
      <c r="AJ16" s="54" t="s">
        <v>85</v>
      </c>
      <c r="AK16" s="64"/>
      <c r="AL16" s="65"/>
      <c r="AM16" s="257"/>
      <c r="AN16" s="106"/>
      <c r="AO16" s="287"/>
      <c r="AP16" s="305"/>
      <c r="AQ16" s="141"/>
      <c r="AR16" s="287"/>
      <c r="AS16" s="287"/>
      <c r="AT16" s="139"/>
      <c r="AU16" s="287"/>
      <c r="AV16" s="287"/>
      <c r="AW16" s="142"/>
      <c r="AX16" s="287"/>
      <c r="AY16" s="287"/>
      <c r="AZ16" s="306"/>
      <c r="BA16" s="287"/>
      <c r="BB16" s="287"/>
      <c r="BC16" s="141"/>
      <c r="BD16" s="287"/>
      <c r="BE16" s="287"/>
      <c r="BF16" s="141"/>
      <c r="BG16" s="307"/>
    </row>
    <row r="17" spans="1:59" s="74" customFormat="1" ht="38.25" hidden="1" customHeight="1" x14ac:dyDescent="0.35">
      <c r="A17" s="628" t="s">
        <v>3</v>
      </c>
      <c r="B17" s="499"/>
      <c r="C17" s="493" t="s">
        <v>63</v>
      </c>
      <c r="D17" s="493" t="s">
        <v>86</v>
      </c>
      <c r="E17" s="493" t="s">
        <v>87</v>
      </c>
      <c r="F17" s="504" t="s">
        <v>66</v>
      </c>
      <c r="G17" s="501" t="s">
        <v>88</v>
      </c>
      <c r="H17" s="499" t="s">
        <v>89</v>
      </c>
      <c r="I17" s="504" t="s">
        <v>90</v>
      </c>
      <c r="J17" s="504" t="s">
        <v>70</v>
      </c>
      <c r="K17" s="504" t="s">
        <v>91</v>
      </c>
      <c r="L17" s="479" t="s">
        <v>72</v>
      </c>
      <c r="M17" s="483">
        <f>VLOOKUP(L17,'[3]Datos Validacion'!$C$6:$D$10,2,0)</f>
        <v>0.6</v>
      </c>
      <c r="N17" s="505" t="s">
        <v>75</v>
      </c>
      <c r="O17" s="507">
        <f>VLOOKUP(N17,'[3]Datos Validacion'!$E$6:$F$15,2,0)</f>
        <v>0.6</v>
      </c>
      <c r="P17" s="493" t="s">
        <v>92</v>
      </c>
      <c r="Q17" s="477" t="s">
        <v>75</v>
      </c>
      <c r="R17" s="69" t="s">
        <v>93</v>
      </c>
      <c r="S17" s="70" t="s">
        <v>77</v>
      </c>
      <c r="T17" s="71" t="s">
        <v>94</v>
      </c>
      <c r="U17" s="70" t="s">
        <v>78</v>
      </c>
      <c r="V17" s="70" t="s">
        <v>79</v>
      </c>
      <c r="W17" s="72">
        <f>VLOOKUP(V17,'[3]Datos Validacion'!$K$6:$L$8,2,0)</f>
        <v>0.25</v>
      </c>
      <c r="X17" s="71" t="s">
        <v>95</v>
      </c>
      <c r="Y17" s="72">
        <f>VLOOKUP(X17,'[3]Datos Validacion'!$M$6:$N$7,2,0)</f>
        <v>0.15</v>
      </c>
      <c r="Z17" s="70" t="s">
        <v>81</v>
      </c>
      <c r="AA17" s="239" t="s">
        <v>96</v>
      </c>
      <c r="AB17" s="73" t="s">
        <v>83</v>
      </c>
      <c r="AC17" s="136" t="s">
        <v>97</v>
      </c>
      <c r="AD17" s="244">
        <f t="shared" si="0"/>
        <v>0.4</v>
      </c>
      <c r="AE17" s="212" t="str">
        <f>IF(AF17&lt;=20%,"MUY BAJA",IF(AF17&lt;=40%,"BAJA",IF(AF17&lt;=60%,"MEDIA",IF(AF17&lt;=80%,"ALTA","MUY ALTA"))))</f>
        <v>BAJA</v>
      </c>
      <c r="AF17" s="212">
        <f>IF(OR(V17="prevenir",V17="detectar"),(M17-(M17*AD17)), M17)</f>
        <v>0.36</v>
      </c>
      <c r="AG17" s="475" t="str">
        <f>IF(AH17&lt;=20%,"LEVE",IF(AH17&lt;=40%,"MENOR",IF(AH17&lt;=60%,"MODERADO",IF(AH17&lt;=80%,"MAYOR","CATASTROFICO"))))</f>
        <v>MODERADO</v>
      </c>
      <c r="AH17" s="475">
        <f>IF(V17="corregir",(O17-(O17*AD17)), O17)</f>
        <v>0.6</v>
      </c>
      <c r="AI17" s="477" t="s">
        <v>75</v>
      </c>
      <c r="AJ17" s="479" t="s">
        <v>85</v>
      </c>
      <c r="AK17" s="710"/>
      <c r="AL17" s="446"/>
      <c r="AM17" s="755"/>
      <c r="AN17" s="454"/>
      <c r="AO17" s="691"/>
      <c r="AP17" s="673"/>
      <c r="AQ17" s="703"/>
      <c r="AR17" s="673"/>
      <c r="AS17" s="673"/>
      <c r="AT17" s="703"/>
      <c r="AU17" s="673"/>
      <c r="AV17" s="673"/>
      <c r="AW17" s="706"/>
      <c r="AX17" s="673"/>
      <c r="AY17" s="673"/>
      <c r="AZ17" s="703"/>
      <c r="BA17" s="673"/>
      <c r="BB17" s="673"/>
      <c r="BC17" s="706"/>
      <c r="BD17" s="673"/>
      <c r="BE17" s="673"/>
      <c r="BF17" s="728"/>
      <c r="BG17" s="731"/>
    </row>
    <row r="18" spans="1:59" s="74" customFormat="1" ht="75" hidden="1" x14ac:dyDescent="0.35">
      <c r="A18" s="633"/>
      <c r="B18" s="403"/>
      <c r="C18" s="399"/>
      <c r="D18" s="399"/>
      <c r="E18" s="399"/>
      <c r="F18" s="372"/>
      <c r="G18" s="502"/>
      <c r="H18" s="403"/>
      <c r="I18" s="372"/>
      <c r="J18" s="372"/>
      <c r="K18" s="372"/>
      <c r="L18" s="382"/>
      <c r="M18" s="410"/>
      <c r="N18" s="416"/>
      <c r="O18" s="417"/>
      <c r="P18" s="399"/>
      <c r="Q18" s="392"/>
      <c r="R18" s="75" t="s">
        <v>98</v>
      </c>
      <c r="S18" s="76" t="s">
        <v>77</v>
      </c>
      <c r="T18" s="77" t="s">
        <v>94</v>
      </c>
      <c r="U18" s="76" t="s">
        <v>78</v>
      </c>
      <c r="V18" s="76" t="s">
        <v>79</v>
      </c>
      <c r="W18" s="78">
        <f>VLOOKUP(V18,'[3]Datos Validacion'!$K$6:$L$8,2,0)</f>
        <v>0.25</v>
      </c>
      <c r="X18" s="77" t="s">
        <v>95</v>
      </c>
      <c r="Y18" s="78">
        <f>VLOOKUP(X18,'[3]Datos Validacion'!$M$6:$N$7,2,0)</f>
        <v>0.15</v>
      </c>
      <c r="Z18" s="76" t="s">
        <v>81</v>
      </c>
      <c r="AA18" s="145" t="s">
        <v>99</v>
      </c>
      <c r="AB18" s="80" t="s">
        <v>83</v>
      </c>
      <c r="AC18" s="93" t="s">
        <v>100</v>
      </c>
      <c r="AD18" s="245">
        <f t="shared" si="0"/>
        <v>0.4</v>
      </c>
      <c r="AE18" s="221" t="str">
        <f t="shared" ref="AE18:AE38" si="1">IF(AF18&lt;=20%,"MUY BAJA",IF(AF18&lt;=40%,"BAJA",IF(AF18&lt;=60%,"MEDIA",IF(AF18&lt;=80%,"ALTA","MUY ALTA"))))</f>
        <v>BAJA</v>
      </c>
      <c r="AF18" s="218">
        <f>+AF17-(AF17*AD18)</f>
        <v>0.216</v>
      </c>
      <c r="AG18" s="389"/>
      <c r="AH18" s="389"/>
      <c r="AI18" s="392"/>
      <c r="AJ18" s="382"/>
      <c r="AK18" s="711"/>
      <c r="AL18" s="381"/>
      <c r="AM18" s="437"/>
      <c r="AN18" s="709"/>
      <c r="AO18" s="538"/>
      <c r="AP18" s="520"/>
      <c r="AQ18" s="704"/>
      <c r="AR18" s="520"/>
      <c r="AS18" s="520"/>
      <c r="AT18" s="704"/>
      <c r="AU18" s="520"/>
      <c r="AV18" s="520"/>
      <c r="AW18" s="707"/>
      <c r="AX18" s="520"/>
      <c r="AY18" s="520"/>
      <c r="AZ18" s="704"/>
      <c r="BA18" s="520"/>
      <c r="BB18" s="520"/>
      <c r="BC18" s="707"/>
      <c r="BD18" s="520"/>
      <c r="BE18" s="520"/>
      <c r="BF18" s="729"/>
      <c r="BG18" s="732"/>
    </row>
    <row r="19" spans="1:59" s="74" customFormat="1" ht="25" hidden="1" x14ac:dyDescent="0.35">
      <c r="A19" s="633"/>
      <c r="B19" s="403"/>
      <c r="C19" s="399"/>
      <c r="D19" s="399"/>
      <c r="E19" s="399"/>
      <c r="F19" s="372"/>
      <c r="G19" s="502"/>
      <c r="H19" s="403"/>
      <c r="I19" s="372"/>
      <c r="J19" s="372"/>
      <c r="K19" s="372"/>
      <c r="L19" s="382"/>
      <c r="M19" s="410"/>
      <c r="N19" s="416"/>
      <c r="O19" s="417"/>
      <c r="P19" s="399"/>
      <c r="Q19" s="392"/>
      <c r="R19" s="75" t="s">
        <v>101</v>
      </c>
      <c r="S19" s="76" t="s">
        <v>77</v>
      </c>
      <c r="T19" s="77" t="s">
        <v>94</v>
      </c>
      <c r="U19" s="76" t="s">
        <v>78</v>
      </c>
      <c r="V19" s="76" t="s">
        <v>79</v>
      </c>
      <c r="W19" s="78">
        <f>VLOOKUP(V19,'[3]Datos Validacion'!$K$6:$L$8,2,0)</f>
        <v>0.25</v>
      </c>
      <c r="X19" s="77" t="s">
        <v>95</v>
      </c>
      <c r="Y19" s="78">
        <f>VLOOKUP(X19,'[3]Datos Validacion'!$M$6:$N$7,2,0)</f>
        <v>0.15</v>
      </c>
      <c r="Z19" s="76" t="s">
        <v>81</v>
      </c>
      <c r="AA19" s="145" t="s">
        <v>102</v>
      </c>
      <c r="AB19" s="80" t="s">
        <v>83</v>
      </c>
      <c r="AC19" s="93" t="s">
        <v>97</v>
      </c>
      <c r="AD19" s="245">
        <f t="shared" si="0"/>
        <v>0.4</v>
      </c>
      <c r="AE19" s="221" t="str">
        <f t="shared" si="1"/>
        <v>MUY BAJA</v>
      </c>
      <c r="AF19" s="218">
        <f>+AF18-(AF18*AD19)</f>
        <v>0.12959999999999999</v>
      </c>
      <c r="AG19" s="389"/>
      <c r="AH19" s="389"/>
      <c r="AI19" s="392"/>
      <c r="AJ19" s="382"/>
      <c r="AK19" s="711"/>
      <c r="AL19" s="381"/>
      <c r="AM19" s="437"/>
      <c r="AN19" s="709"/>
      <c r="AO19" s="538"/>
      <c r="AP19" s="520"/>
      <c r="AQ19" s="704"/>
      <c r="AR19" s="520"/>
      <c r="AS19" s="520"/>
      <c r="AT19" s="704"/>
      <c r="AU19" s="520"/>
      <c r="AV19" s="520"/>
      <c r="AW19" s="707"/>
      <c r="AX19" s="520"/>
      <c r="AY19" s="520"/>
      <c r="AZ19" s="704"/>
      <c r="BA19" s="520"/>
      <c r="BB19" s="520"/>
      <c r="BC19" s="707"/>
      <c r="BD19" s="520"/>
      <c r="BE19" s="520"/>
      <c r="BF19" s="729"/>
      <c r="BG19" s="732"/>
    </row>
    <row r="20" spans="1:59" s="74" customFormat="1" ht="37.5" hidden="1" x14ac:dyDescent="0.35">
      <c r="A20" s="633"/>
      <c r="B20" s="403"/>
      <c r="C20" s="399"/>
      <c r="D20" s="399"/>
      <c r="E20" s="399"/>
      <c r="F20" s="81" t="s">
        <v>103</v>
      </c>
      <c r="G20" s="82" t="s">
        <v>104</v>
      </c>
      <c r="H20" s="403"/>
      <c r="I20" s="372"/>
      <c r="J20" s="372"/>
      <c r="K20" s="372"/>
      <c r="L20" s="382"/>
      <c r="M20" s="410"/>
      <c r="N20" s="416"/>
      <c r="O20" s="417"/>
      <c r="P20" s="399"/>
      <c r="Q20" s="392"/>
      <c r="R20" s="75" t="s">
        <v>105</v>
      </c>
      <c r="S20" s="76" t="s">
        <v>77</v>
      </c>
      <c r="T20" s="77" t="s">
        <v>94</v>
      </c>
      <c r="U20" s="76" t="s">
        <v>78</v>
      </c>
      <c r="V20" s="76" t="s">
        <v>79</v>
      </c>
      <c r="W20" s="78">
        <f>VLOOKUP(V20,'[3]Datos Validacion'!$K$6:$L$8,2,0)</f>
        <v>0.25</v>
      </c>
      <c r="X20" s="77" t="s">
        <v>95</v>
      </c>
      <c r="Y20" s="78">
        <f>VLOOKUP(X20,'[3]Datos Validacion'!$M$6:$N$7,2,0)</f>
        <v>0.15</v>
      </c>
      <c r="Z20" s="76" t="s">
        <v>81</v>
      </c>
      <c r="AA20" s="145" t="s">
        <v>106</v>
      </c>
      <c r="AB20" s="80" t="s">
        <v>83</v>
      </c>
      <c r="AC20" s="93" t="s">
        <v>97</v>
      </c>
      <c r="AD20" s="245">
        <f t="shared" si="0"/>
        <v>0.4</v>
      </c>
      <c r="AE20" s="221" t="str">
        <f t="shared" si="1"/>
        <v>MUY BAJA</v>
      </c>
      <c r="AF20" s="218">
        <f>+AF19-(AF19*AD20)</f>
        <v>7.7759999999999996E-2</v>
      </c>
      <c r="AG20" s="389"/>
      <c r="AH20" s="389"/>
      <c r="AI20" s="392"/>
      <c r="AJ20" s="382"/>
      <c r="AK20" s="711"/>
      <c r="AL20" s="381"/>
      <c r="AM20" s="437"/>
      <c r="AN20" s="709"/>
      <c r="AO20" s="538"/>
      <c r="AP20" s="520"/>
      <c r="AQ20" s="704"/>
      <c r="AR20" s="520"/>
      <c r="AS20" s="520"/>
      <c r="AT20" s="704"/>
      <c r="AU20" s="520"/>
      <c r="AV20" s="520"/>
      <c r="AW20" s="707"/>
      <c r="AX20" s="520"/>
      <c r="AY20" s="520"/>
      <c r="AZ20" s="704"/>
      <c r="BA20" s="520"/>
      <c r="BB20" s="520"/>
      <c r="BC20" s="707"/>
      <c r="BD20" s="520"/>
      <c r="BE20" s="520"/>
      <c r="BF20" s="729"/>
      <c r="BG20" s="732"/>
    </row>
    <row r="21" spans="1:59" s="91" customFormat="1" ht="38" hidden="1" thickBot="1" x14ac:dyDescent="0.35">
      <c r="A21" s="629"/>
      <c r="B21" s="500"/>
      <c r="C21" s="494"/>
      <c r="D21" s="494"/>
      <c r="E21" s="494"/>
      <c r="F21" s="83" t="s">
        <v>103</v>
      </c>
      <c r="G21" s="84" t="s">
        <v>107</v>
      </c>
      <c r="H21" s="500"/>
      <c r="I21" s="472"/>
      <c r="J21" s="472"/>
      <c r="K21" s="472"/>
      <c r="L21" s="480"/>
      <c r="M21" s="484"/>
      <c r="N21" s="506"/>
      <c r="O21" s="508"/>
      <c r="P21" s="494"/>
      <c r="Q21" s="478"/>
      <c r="R21" s="85" t="s">
        <v>108</v>
      </c>
      <c r="S21" s="86" t="s">
        <v>77</v>
      </c>
      <c r="T21" s="87" t="s">
        <v>94</v>
      </c>
      <c r="U21" s="86" t="s">
        <v>78</v>
      </c>
      <c r="V21" s="86" t="s">
        <v>79</v>
      </c>
      <c r="W21" s="88">
        <f>VLOOKUP(V21,'[3]Datos Validacion'!$K$6:$L$8,2,0)</f>
        <v>0.25</v>
      </c>
      <c r="X21" s="87" t="s">
        <v>95</v>
      </c>
      <c r="Y21" s="88">
        <f>VLOOKUP(X21,'[3]Datos Validacion'!$M$6:$N$7,2,0)</f>
        <v>0.15</v>
      </c>
      <c r="Z21" s="86" t="s">
        <v>81</v>
      </c>
      <c r="AA21" s="146" t="s">
        <v>109</v>
      </c>
      <c r="AB21" s="90" t="s">
        <v>83</v>
      </c>
      <c r="AC21" s="95" t="s">
        <v>97</v>
      </c>
      <c r="AD21" s="246">
        <f t="shared" si="0"/>
        <v>0.4</v>
      </c>
      <c r="AE21" s="220" t="str">
        <f t="shared" si="1"/>
        <v>MUY BAJA</v>
      </c>
      <c r="AF21" s="219">
        <f>+AF20-(AF20*AD21)</f>
        <v>4.6655999999999996E-2</v>
      </c>
      <c r="AG21" s="476"/>
      <c r="AH21" s="476"/>
      <c r="AI21" s="478"/>
      <c r="AJ21" s="480"/>
      <c r="AK21" s="712"/>
      <c r="AL21" s="448"/>
      <c r="AM21" s="596"/>
      <c r="AN21" s="455"/>
      <c r="AO21" s="692"/>
      <c r="AP21" s="616"/>
      <c r="AQ21" s="705"/>
      <c r="AR21" s="616"/>
      <c r="AS21" s="616"/>
      <c r="AT21" s="705"/>
      <c r="AU21" s="616"/>
      <c r="AV21" s="616"/>
      <c r="AW21" s="708"/>
      <c r="AX21" s="616"/>
      <c r="AY21" s="616"/>
      <c r="AZ21" s="705"/>
      <c r="BA21" s="616"/>
      <c r="BB21" s="616"/>
      <c r="BC21" s="708"/>
      <c r="BD21" s="616"/>
      <c r="BE21" s="616"/>
      <c r="BF21" s="730"/>
      <c r="BG21" s="733"/>
    </row>
    <row r="22" spans="1:59" s="91" customFormat="1" ht="73.5" hidden="1" customHeight="1" thickBot="1" x14ac:dyDescent="0.35">
      <c r="A22" s="628" t="s">
        <v>3</v>
      </c>
      <c r="B22" s="499"/>
      <c r="C22" s="493" t="s">
        <v>63</v>
      </c>
      <c r="D22" s="479" t="s">
        <v>110</v>
      </c>
      <c r="E22" s="479" t="s">
        <v>111</v>
      </c>
      <c r="F22" s="479" t="s">
        <v>66</v>
      </c>
      <c r="G22" s="493" t="s">
        <v>112</v>
      </c>
      <c r="H22" s="499" t="s">
        <v>113</v>
      </c>
      <c r="I22" s="493" t="s">
        <v>114</v>
      </c>
      <c r="J22" s="479" t="s">
        <v>70</v>
      </c>
      <c r="K22" s="493" t="s">
        <v>115</v>
      </c>
      <c r="L22" s="479" t="s">
        <v>116</v>
      </c>
      <c r="M22" s="483">
        <f>VLOOKUP(L22,'[2]Datos Validacion'!$C$6:$D$10,2,0)</f>
        <v>0.2</v>
      </c>
      <c r="N22" s="505" t="s">
        <v>75</v>
      </c>
      <c r="O22" s="507">
        <f>VLOOKUP(N22,'[2]Datos Validacion'!$E$6:$F$15,2,0)</f>
        <v>0.6</v>
      </c>
      <c r="P22" s="493" t="s">
        <v>117</v>
      </c>
      <c r="Q22" s="477" t="s">
        <v>75</v>
      </c>
      <c r="R22" s="69" t="s">
        <v>118</v>
      </c>
      <c r="S22" s="70" t="s">
        <v>77</v>
      </c>
      <c r="T22" s="71" t="s">
        <v>119</v>
      </c>
      <c r="U22" s="70" t="s">
        <v>78</v>
      </c>
      <c r="V22" s="70" t="s">
        <v>79</v>
      </c>
      <c r="W22" s="72">
        <f>VLOOKUP(V22,'[3]Datos Validacion'!$K$6:$L$8,2,0)</f>
        <v>0.25</v>
      </c>
      <c r="X22" s="71" t="s">
        <v>95</v>
      </c>
      <c r="Y22" s="72">
        <f>VLOOKUP(X22,'[3]Datos Validacion'!$M$6:$N$7,2,0)</f>
        <v>0.15</v>
      </c>
      <c r="Z22" s="70" t="s">
        <v>81</v>
      </c>
      <c r="AA22" s="239" t="s">
        <v>120</v>
      </c>
      <c r="AB22" s="73" t="s">
        <v>83</v>
      </c>
      <c r="AC22" s="136" t="s">
        <v>121</v>
      </c>
      <c r="AD22" s="244">
        <f t="shared" si="0"/>
        <v>0.4</v>
      </c>
      <c r="AE22" s="212" t="str">
        <f t="shared" si="1"/>
        <v>MUY BAJA</v>
      </c>
      <c r="AF22" s="212">
        <f>IF(OR(V22="prevenir",V22="detectar"),(M22-(M22*AD22)), M22)</f>
        <v>0.12</v>
      </c>
      <c r="AG22" s="475" t="str">
        <f>IF(AH22&lt;=20%,"LEVE",IF(AH22&lt;=40%,"MENOR",IF(AH22&lt;=60%,"MODERADO",IF(AH22&lt;=80%,"MAYOR","CATASTROFICO"))))</f>
        <v>MODERADO</v>
      </c>
      <c r="AH22" s="475">
        <f>IF(V22="corregir",(O22-(O22*AD22)), O22)</f>
        <v>0.6</v>
      </c>
      <c r="AI22" s="477" t="s">
        <v>75</v>
      </c>
      <c r="AJ22" s="479" t="s">
        <v>85</v>
      </c>
      <c r="AK22" s="710"/>
      <c r="AL22" s="446"/>
      <c r="AM22" s="539"/>
      <c r="AN22" s="308"/>
      <c r="AO22" s="696"/>
      <c r="AP22" s="696"/>
      <c r="AQ22" s="699"/>
      <c r="AR22" s="696"/>
      <c r="AS22" s="696"/>
      <c r="AT22" s="699"/>
      <c r="AU22" s="696"/>
      <c r="AV22" s="696"/>
      <c r="AW22" s="699"/>
      <c r="AX22" s="696"/>
      <c r="AY22" s="696"/>
      <c r="AZ22" s="699"/>
      <c r="BA22" s="696"/>
      <c r="BB22" s="696"/>
      <c r="BC22" s="699"/>
      <c r="BD22" s="696"/>
      <c r="BE22" s="696"/>
      <c r="BF22" s="699"/>
      <c r="BG22" s="702"/>
    </row>
    <row r="23" spans="1:59" s="91" customFormat="1" ht="81" hidden="1" customHeight="1" thickBot="1" x14ac:dyDescent="0.35">
      <c r="A23" s="633"/>
      <c r="B23" s="403"/>
      <c r="C23" s="399"/>
      <c r="D23" s="382"/>
      <c r="E23" s="382"/>
      <c r="F23" s="382"/>
      <c r="G23" s="399"/>
      <c r="H23" s="403"/>
      <c r="I23" s="399"/>
      <c r="J23" s="382"/>
      <c r="K23" s="399"/>
      <c r="L23" s="382"/>
      <c r="M23" s="410"/>
      <c r="N23" s="416"/>
      <c r="O23" s="417"/>
      <c r="P23" s="399"/>
      <c r="Q23" s="392"/>
      <c r="R23" s="75" t="s">
        <v>123</v>
      </c>
      <c r="S23" s="76" t="s">
        <v>77</v>
      </c>
      <c r="T23" s="77" t="s">
        <v>124</v>
      </c>
      <c r="U23" s="76" t="s">
        <v>78</v>
      </c>
      <c r="V23" s="76" t="s">
        <v>79</v>
      </c>
      <c r="W23" s="78">
        <f>VLOOKUP(V23,'[3]Datos Validacion'!$K$6:$L$8,2,0)</f>
        <v>0.25</v>
      </c>
      <c r="X23" s="77" t="s">
        <v>95</v>
      </c>
      <c r="Y23" s="78">
        <f>VLOOKUP(X23,'[3]Datos Validacion'!$M$6:$N$7,2,0)</f>
        <v>0.15</v>
      </c>
      <c r="Z23" s="76" t="s">
        <v>81</v>
      </c>
      <c r="AA23" s="145" t="s">
        <v>125</v>
      </c>
      <c r="AB23" s="80" t="s">
        <v>83</v>
      </c>
      <c r="AC23" s="93" t="s">
        <v>126</v>
      </c>
      <c r="AD23" s="245">
        <f t="shared" ref="AD23:AD30" si="2">+W23+Y23</f>
        <v>0.4</v>
      </c>
      <c r="AE23" s="221" t="str">
        <f t="shared" si="1"/>
        <v>MUY BAJA</v>
      </c>
      <c r="AF23" s="218">
        <f>+AF22-(AF22*AD23)</f>
        <v>7.1999999999999995E-2</v>
      </c>
      <c r="AG23" s="389"/>
      <c r="AH23" s="389"/>
      <c r="AI23" s="392"/>
      <c r="AJ23" s="382"/>
      <c r="AK23" s="711"/>
      <c r="AL23" s="381"/>
      <c r="AM23" s="540"/>
      <c r="AN23" s="308"/>
      <c r="AO23" s="697"/>
      <c r="AP23" s="697"/>
      <c r="AQ23" s="700"/>
      <c r="AR23" s="697"/>
      <c r="AS23" s="697"/>
      <c r="AT23" s="700"/>
      <c r="AU23" s="697"/>
      <c r="AV23" s="697"/>
      <c r="AW23" s="700"/>
      <c r="AX23" s="697"/>
      <c r="AY23" s="697"/>
      <c r="AZ23" s="700"/>
      <c r="BA23" s="697"/>
      <c r="BB23" s="697"/>
      <c r="BC23" s="700"/>
      <c r="BD23" s="697"/>
      <c r="BE23" s="697"/>
      <c r="BF23" s="700"/>
      <c r="BG23" s="702"/>
    </row>
    <row r="24" spans="1:59" s="91" customFormat="1" ht="82.5" hidden="1" customHeight="1" thickBot="1" x14ac:dyDescent="0.35">
      <c r="A24" s="633"/>
      <c r="B24" s="403"/>
      <c r="C24" s="399"/>
      <c r="D24" s="382"/>
      <c r="E24" s="382"/>
      <c r="F24" s="382"/>
      <c r="G24" s="399"/>
      <c r="H24" s="403"/>
      <c r="I24" s="399"/>
      <c r="J24" s="382"/>
      <c r="K24" s="399"/>
      <c r="L24" s="382"/>
      <c r="M24" s="410"/>
      <c r="N24" s="416"/>
      <c r="O24" s="417"/>
      <c r="P24" s="399"/>
      <c r="Q24" s="392"/>
      <c r="R24" s="92" t="s">
        <v>127</v>
      </c>
      <c r="S24" s="76" t="s">
        <v>77</v>
      </c>
      <c r="T24" s="93" t="s">
        <v>111</v>
      </c>
      <c r="U24" s="76" t="s">
        <v>78</v>
      </c>
      <c r="V24" s="76" t="s">
        <v>79</v>
      </c>
      <c r="W24" s="78">
        <f>VLOOKUP(V24,'[3]Datos Validacion'!$K$6:$L$8,2,0)</f>
        <v>0.25</v>
      </c>
      <c r="X24" s="77" t="s">
        <v>95</v>
      </c>
      <c r="Y24" s="78">
        <f>VLOOKUP(X24,'[3]Datos Validacion'!$M$6:$N$7,2,0)</f>
        <v>0.15</v>
      </c>
      <c r="Z24" s="76" t="s">
        <v>81</v>
      </c>
      <c r="AA24" s="145" t="s">
        <v>128</v>
      </c>
      <c r="AB24" s="80" t="s">
        <v>83</v>
      </c>
      <c r="AC24" s="93" t="s">
        <v>129</v>
      </c>
      <c r="AD24" s="245">
        <f t="shared" si="2"/>
        <v>0.4</v>
      </c>
      <c r="AE24" s="221" t="str">
        <f t="shared" si="1"/>
        <v>MUY BAJA</v>
      </c>
      <c r="AF24" s="218">
        <f>+AF23-(AF23*AD24)</f>
        <v>4.3199999999999995E-2</v>
      </c>
      <c r="AG24" s="389"/>
      <c r="AH24" s="389"/>
      <c r="AI24" s="392"/>
      <c r="AJ24" s="382"/>
      <c r="AK24" s="711"/>
      <c r="AL24" s="381"/>
      <c r="AM24" s="540"/>
      <c r="AN24" s="308"/>
      <c r="AO24" s="697"/>
      <c r="AP24" s="697"/>
      <c r="AQ24" s="700"/>
      <c r="AR24" s="697"/>
      <c r="AS24" s="697"/>
      <c r="AT24" s="700"/>
      <c r="AU24" s="697"/>
      <c r="AV24" s="697"/>
      <c r="AW24" s="700"/>
      <c r="AX24" s="697"/>
      <c r="AY24" s="697"/>
      <c r="AZ24" s="700"/>
      <c r="BA24" s="697"/>
      <c r="BB24" s="697"/>
      <c r="BC24" s="700"/>
      <c r="BD24" s="697"/>
      <c r="BE24" s="697"/>
      <c r="BF24" s="700"/>
      <c r="BG24" s="702"/>
    </row>
    <row r="25" spans="1:59" s="91" customFormat="1" ht="90" hidden="1" customHeight="1" thickBot="1" x14ac:dyDescent="0.35">
      <c r="A25" s="633"/>
      <c r="B25" s="403"/>
      <c r="C25" s="399"/>
      <c r="D25" s="382"/>
      <c r="E25" s="382"/>
      <c r="F25" s="382"/>
      <c r="G25" s="399"/>
      <c r="H25" s="403"/>
      <c r="I25" s="399"/>
      <c r="J25" s="382"/>
      <c r="K25" s="399"/>
      <c r="L25" s="382"/>
      <c r="M25" s="410"/>
      <c r="N25" s="416"/>
      <c r="O25" s="417"/>
      <c r="P25" s="399"/>
      <c r="Q25" s="392"/>
      <c r="R25" s="92" t="s">
        <v>130</v>
      </c>
      <c r="S25" s="76" t="s">
        <v>77</v>
      </c>
      <c r="T25" s="93" t="s">
        <v>131</v>
      </c>
      <c r="U25" s="76" t="s">
        <v>78</v>
      </c>
      <c r="V25" s="76" t="s">
        <v>79</v>
      </c>
      <c r="W25" s="78">
        <f>VLOOKUP(V25,'[3]Datos Validacion'!$K$6:$L$8,2,0)</f>
        <v>0.25</v>
      </c>
      <c r="X25" s="77" t="s">
        <v>95</v>
      </c>
      <c r="Y25" s="78">
        <f>VLOOKUP(X25,'[3]Datos Validacion'!$M$6:$N$7,2,0)</f>
        <v>0.15</v>
      </c>
      <c r="Z25" s="76" t="s">
        <v>81</v>
      </c>
      <c r="AA25" s="145" t="s">
        <v>132</v>
      </c>
      <c r="AB25" s="80" t="s">
        <v>83</v>
      </c>
      <c r="AC25" s="93" t="s">
        <v>133</v>
      </c>
      <c r="AD25" s="245">
        <f t="shared" si="2"/>
        <v>0.4</v>
      </c>
      <c r="AE25" s="221" t="str">
        <f t="shared" si="1"/>
        <v>MUY BAJA</v>
      </c>
      <c r="AF25" s="218">
        <f>+AF24-(AF24*AD25)</f>
        <v>2.5919999999999995E-2</v>
      </c>
      <c r="AG25" s="389"/>
      <c r="AH25" s="389"/>
      <c r="AI25" s="392"/>
      <c r="AJ25" s="382"/>
      <c r="AK25" s="711"/>
      <c r="AL25" s="381"/>
      <c r="AM25" s="540"/>
      <c r="AN25" s="308"/>
      <c r="AO25" s="697"/>
      <c r="AP25" s="697"/>
      <c r="AQ25" s="700"/>
      <c r="AR25" s="697"/>
      <c r="AS25" s="697"/>
      <c r="AT25" s="700"/>
      <c r="AU25" s="697"/>
      <c r="AV25" s="697"/>
      <c r="AW25" s="700"/>
      <c r="AX25" s="697"/>
      <c r="AY25" s="697"/>
      <c r="AZ25" s="700"/>
      <c r="BA25" s="697"/>
      <c r="BB25" s="697"/>
      <c r="BC25" s="700"/>
      <c r="BD25" s="697"/>
      <c r="BE25" s="697"/>
      <c r="BF25" s="700"/>
      <c r="BG25" s="702"/>
    </row>
    <row r="26" spans="1:59" s="91" customFormat="1" ht="90.75" hidden="1" customHeight="1" thickBot="1" x14ac:dyDescent="0.35">
      <c r="A26" s="629"/>
      <c r="B26" s="500"/>
      <c r="C26" s="494"/>
      <c r="D26" s="480"/>
      <c r="E26" s="480"/>
      <c r="F26" s="480"/>
      <c r="G26" s="494"/>
      <c r="H26" s="500"/>
      <c r="I26" s="494"/>
      <c r="J26" s="480"/>
      <c r="K26" s="494"/>
      <c r="L26" s="480"/>
      <c r="M26" s="484"/>
      <c r="N26" s="506"/>
      <c r="O26" s="508"/>
      <c r="P26" s="494"/>
      <c r="Q26" s="478"/>
      <c r="R26" s="94" t="s">
        <v>134</v>
      </c>
      <c r="S26" s="86" t="s">
        <v>77</v>
      </c>
      <c r="T26" s="95" t="s">
        <v>131</v>
      </c>
      <c r="U26" s="86" t="s">
        <v>78</v>
      </c>
      <c r="V26" s="86" t="s">
        <v>79</v>
      </c>
      <c r="W26" s="88">
        <f>VLOOKUP(V26,'[3]Datos Validacion'!$K$6:$L$8,2,0)</f>
        <v>0.25</v>
      </c>
      <c r="X26" s="87" t="s">
        <v>95</v>
      </c>
      <c r="Y26" s="88">
        <f>VLOOKUP(X26,'[3]Datos Validacion'!$M$6:$N$7,2,0)</f>
        <v>0.15</v>
      </c>
      <c r="Z26" s="86" t="s">
        <v>81</v>
      </c>
      <c r="AA26" s="146" t="s">
        <v>135</v>
      </c>
      <c r="AB26" s="90" t="s">
        <v>83</v>
      </c>
      <c r="AC26" s="95" t="s">
        <v>136</v>
      </c>
      <c r="AD26" s="246">
        <f t="shared" si="2"/>
        <v>0.4</v>
      </c>
      <c r="AE26" s="220" t="str">
        <f t="shared" si="1"/>
        <v>MUY BAJA</v>
      </c>
      <c r="AF26" s="219">
        <f>+AF25-(AF25*AD26)</f>
        <v>1.5551999999999996E-2</v>
      </c>
      <c r="AG26" s="476"/>
      <c r="AH26" s="476"/>
      <c r="AI26" s="478"/>
      <c r="AJ26" s="480"/>
      <c r="AK26" s="712"/>
      <c r="AL26" s="448"/>
      <c r="AM26" s="541"/>
      <c r="AN26" s="311"/>
      <c r="AO26" s="698"/>
      <c r="AP26" s="698"/>
      <c r="AQ26" s="701"/>
      <c r="AR26" s="698"/>
      <c r="AS26" s="698"/>
      <c r="AT26" s="701"/>
      <c r="AU26" s="698"/>
      <c r="AV26" s="698"/>
      <c r="AW26" s="701"/>
      <c r="AX26" s="698"/>
      <c r="AY26" s="698"/>
      <c r="AZ26" s="701"/>
      <c r="BA26" s="698"/>
      <c r="BB26" s="698"/>
      <c r="BC26" s="701"/>
      <c r="BD26" s="698"/>
      <c r="BE26" s="698"/>
      <c r="BF26" s="701"/>
      <c r="BG26" s="702"/>
    </row>
    <row r="27" spans="1:59" s="91" customFormat="1" ht="86.25" hidden="1" customHeight="1" thickBot="1" x14ac:dyDescent="0.35">
      <c r="A27" s="51" t="s">
        <v>3</v>
      </c>
      <c r="B27" s="96"/>
      <c r="C27" s="97" t="s">
        <v>63</v>
      </c>
      <c r="D27" s="97" t="s">
        <v>137</v>
      </c>
      <c r="E27" s="54" t="s">
        <v>122</v>
      </c>
      <c r="F27" s="54" t="s">
        <v>66</v>
      </c>
      <c r="G27" s="98" t="s">
        <v>138</v>
      </c>
      <c r="H27" s="62" t="s">
        <v>139</v>
      </c>
      <c r="I27" s="98" t="s">
        <v>140</v>
      </c>
      <c r="J27" s="54" t="s">
        <v>70</v>
      </c>
      <c r="K27" s="97" t="s">
        <v>141</v>
      </c>
      <c r="L27" s="54" t="s">
        <v>116</v>
      </c>
      <c r="M27" s="57">
        <f>VLOOKUP(L27,'[2]Datos Validacion'!$C$6:$D$10,2,0)</f>
        <v>0.2</v>
      </c>
      <c r="N27" s="58" t="s">
        <v>73</v>
      </c>
      <c r="O27" s="59">
        <f>VLOOKUP(N27,'[2]Datos Validacion'!$E$6:$F$15,2,0)</f>
        <v>0.4</v>
      </c>
      <c r="P27" s="99" t="s">
        <v>142</v>
      </c>
      <c r="Q27" s="61" t="s">
        <v>145</v>
      </c>
      <c r="R27" s="100" t="s">
        <v>143</v>
      </c>
      <c r="S27" s="62" t="s">
        <v>77</v>
      </c>
      <c r="T27" s="54" t="s">
        <v>122</v>
      </c>
      <c r="U27" s="62" t="s">
        <v>78</v>
      </c>
      <c r="V27" s="62" t="s">
        <v>79</v>
      </c>
      <c r="W27" s="57">
        <f>VLOOKUP(V27,'[2]Datos Validacion'!$K$6:$L$8,2,0)</f>
        <v>0.25</v>
      </c>
      <c r="X27" s="53" t="s">
        <v>95</v>
      </c>
      <c r="Y27" s="57">
        <f>VLOOKUP(X27,'[2]Datos Validacion'!$M$6:$N$7,2,0)</f>
        <v>0.15</v>
      </c>
      <c r="Z27" s="62" t="s">
        <v>81</v>
      </c>
      <c r="AA27" s="291" t="s">
        <v>120</v>
      </c>
      <c r="AB27" s="62" t="s">
        <v>83</v>
      </c>
      <c r="AC27" s="158" t="s">
        <v>144</v>
      </c>
      <c r="AD27" s="243">
        <f t="shared" si="2"/>
        <v>0.4</v>
      </c>
      <c r="AE27" s="63" t="str">
        <f t="shared" si="1"/>
        <v>MUY BAJA</v>
      </c>
      <c r="AF27" s="63">
        <f>IF(OR(V27="prevenir",V27="detectar"),(M27-(M27*AD27)), M27)</f>
        <v>0.12</v>
      </c>
      <c r="AG27" s="63" t="str">
        <f>IF(AH27&lt;=20%,"LEVE",IF(AH27&lt;=40%,"MENOR",IF(AH27&lt;=60%,"MODERADO",IF(AH27&lt;=80%,"MAYOR","CATASTROFICO"))))</f>
        <v>MENOR</v>
      </c>
      <c r="AH27" s="63">
        <f>IF(V27="corregir",(O27-(O27*AD27)), O27)</f>
        <v>0.4</v>
      </c>
      <c r="AI27" s="61" t="s">
        <v>145</v>
      </c>
      <c r="AJ27" s="54" t="s">
        <v>85</v>
      </c>
      <c r="AK27" s="101"/>
      <c r="AL27" s="101"/>
      <c r="AM27" s="250"/>
      <c r="AN27" s="252"/>
      <c r="AO27" s="312"/>
      <c r="AP27" s="304"/>
      <c r="AQ27" s="103"/>
      <c r="AR27" s="304"/>
      <c r="AS27" s="312"/>
      <c r="AT27" s="103"/>
      <c r="AU27" s="304"/>
      <c r="AV27" s="312"/>
      <c r="AW27" s="103"/>
      <c r="AX27" s="304"/>
      <c r="AY27" s="312"/>
      <c r="AZ27" s="103"/>
      <c r="BA27" s="304"/>
      <c r="BB27" s="312"/>
      <c r="BC27" s="103"/>
      <c r="BD27" s="312"/>
      <c r="BE27" s="304"/>
      <c r="BF27" s="103"/>
      <c r="BG27" s="103"/>
    </row>
    <row r="28" spans="1:59" ht="183.75" hidden="1" customHeight="1" thickBot="1" x14ac:dyDescent="0.35">
      <c r="A28" s="51" t="s">
        <v>3</v>
      </c>
      <c r="B28" s="104"/>
      <c r="C28" s="97" t="s">
        <v>63</v>
      </c>
      <c r="D28" s="105" t="s">
        <v>146</v>
      </c>
      <c r="E28" s="106" t="s">
        <v>122</v>
      </c>
      <c r="F28" s="106" t="s">
        <v>66</v>
      </c>
      <c r="G28" s="103" t="s">
        <v>147</v>
      </c>
      <c r="H28" s="107" t="s">
        <v>148</v>
      </c>
      <c r="I28" s="103" t="s">
        <v>149</v>
      </c>
      <c r="J28" s="106" t="s">
        <v>70</v>
      </c>
      <c r="K28" s="105" t="s">
        <v>150</v>
      </c>
      <c r="L28" s="106" t="s">
        <v>151</v>
      </c>
      <c r="M28" s="108">
        <f>VLOOKUP(L28,'[2]Datos Validacion'!$C$6:$D$10,2,0)</f>
        <v>0.4</v>
      </c>
      <c r="N28" s="58" t="s">
        <v>73</v>
      </c>
      <c r="O28" s="109">
        <f>VLOOKUP(N28,'[2]Datos Validacion'!$E$6:$F$15,2,0)</f>
        <v>0.4</v>
      </c>
      <c r="P28" s="105" t="s">
        <v>152</v>
      </c>
      <c r="Q28" s="110" t="s">
        <v>75</v>
      </c>
      <c r="R28" s="111" t="s">
        <v>153</v>
      </c>
      <c r="S28" s="107" t="s">
        <v>77</v>
      </c>
      <c r="T28" s="106" t="s">
        <v>122</v>
      </c>
      <c r="U28" s="107" t="s">
        <v>78</v>
      </c>
      <c r="V28" s="107" t="s">
        <v>79</v>
      </c>
      <c r="W28" s="108">
        <f>VLOOKUP(V28,'[2]Datos Validacion'!$K$6:$L$8,2,0)</f>
        <v>0.25</v>
      </c>
      <c r="X28" s="112" t="s">
        <v>95</v>
      </c>
      <c r="Y28" s="108">
        <f>VLOOKUP(X28,'[2]Datos Validacion'!$M$6:$N$7,2,0)</f>
        <v>0.15</v>
      </c>
      <c r="Z28" s="107" t="s">
        <v>81</v>
      </c>
      <c r="AA28" s="292" t="s">
        <v>154</v>
      </c>
      <c r="AB28" s="107" t="s">
        <v>83</v>
      </c>
      <c r="AC28" s="112" t="s">
        <v>155</v>
      </c>
      <c r="AD28" s="247">
        <f t="shared" si="2"/>
        <v>0.4</v>
      </c>
      <c r="AE28" s="114" t="str">
        <f t="shared" si="1"/>
        <v>BAJA</v>
      </c>
      <c r="AF28" s="114">
        <f>IF(OR(V28="prevenir",V28="detectar"),(M28-(M28*AD28)), M28)</f>
        <v>0.24</v>
      </c>
      <c r="AG28" s="114" t="str">
        <f>IF(AH28&lt;=20%,"LEVE",IF(AH28&lt;=40%,"MENOR",IF(AH28&lt;=60%,"MODERADO",IF(AH28&lt;=80%,"MAYOR","CATASTROFICO"))))</f>
        <v>MENOR</v>
      </c>
      <c r="AH28" s="114">
        <f>IF(V28="corregir",(O28-(O28*AD28)), O28)</f>
        <v>0.4</v>
      </c>
      <c r="AI28" s="110" t="s">
        <v>75</v>
      </c>
      <c r="AJ28" s="106" t="s">
        <v>85</v>
      </c>
      <c r="AK28" s="115"/>
      <c r="AL28" s="115"/>
      <c r="AM28" s="250"/>
      <c r="AN28" s="252"/>
      <c r="AO28" s="309"/>
      <c r="AP28" s="303"/>
      <c r="AQ28" s="310"/>
      <c r="AR28" s="303"/>
      <c r="AS28" s="309"/>
      <c r="AT28" s="310"/>
      <c r="AU28" s="303"/>
      <c r="AV28" s="309"/>
      <c r="AW28" s="269"/>
      <c r="AX28" s="303"/>
      <c r="AY28" s="309"/>
      <c r="AZ28" s="310"/>
      <c r="BA28" s="303"/>
      <c r="BB28" s="309"/>
      <c r="BC28" s="310"/>
      <c r="BD28" s="309"/>
      <c r="BE28" s="303"/>
      <c r="BF28" s="310"/>
      <c r="BG28" s="310"/>
    </row>
    <row r="29" spans="1:59" ht="82.5" hidden="1" customHeight="1" thickBot="1" x14ac:dyDescent="0.35">
      <c r="A29" s="628" t="s">
        <v>3</v>
      </c>
      <c r="B29" s="691"/>
      <c r="C29" s="695" t="s">
        <v>63</v>
      </c>
      <c r="D29" s="504" t="s">
        <v>156</v>
      </c>
      <c r="E29" s="504" t="s">
        <v>157</v>
      </c>
      <c r="F29" s="251" t="s">
        <v>66</v>
      </c>
      <c r="G29" s="504" t="s">
        <v>158</v>
      </c>
      <c r="H29" s="691" t="s">
        <v>159</v>
      </c>
      <c r="I29" s="566" t="s">
        <v>160</v>
      </c>
      <c r="J29" s="504" t="s">
        <v>70</v>
      </c>
      <c r="K29" s="693" t="s">
        <v>161</v>
      </c>
      <c r="L29" s="479" t="s">
        <v>151</v>
      </c>
      <c r="M29" s="483">
        <f>VLOOKUP(L29,'[2]Datos Validacion'!$C$6:$D$10,2,0)</f>
        <v>0.4</v>
      </c>
      <c r="N29" s="505" t="s">
        <v>73</v>
      </c>
      <c r="O29" s="507">
        <f>VLOOKUP(N29,'[2]Datos Validacion'!$E$6:$F$15,2,0)</f>
        <v>0.4</v>
      </c>
      <c r="P29" s="493" t="s">
        <v>152</v>
      </c>
      <c r="Q29" s="477" t="s">
        <v>75</v>
      </c>
      <c r="R29" s="116" t="s">
        <v>162</v>
      </c>
      <c r="S29" s="70" t="s">
        <v>77</v>
      </c>
      <c r="T29" s="116" t="s">
        <v>163</v>
      </c>
      <c r="U29" s="70" t="s">
        <v>78</v>
      </c>
      <c r="V29" s="70" t="s">
        <v>79</v>
      </c>
      <c r="W29" s="72">
        <f>VLOOKUP(V29,'[2]Datos Validacion'!$K$6:$L$8,2,0)</f>
        <v>0.25</v>
      </c>
      <c r="X29" s="71" t="s">
        <v>95</v>
      </c>
      <c r="Y29" s="72">
        <f>VLOOKUP(X29,'[2]Datos Validacion'!$M$6:$N$7,2,0)</f>
        <v>0.15</v>
      </c>
      <c r="Z29" s="70" t="s">
        <v>81</v>
      </c>
      <c r="AA29" s="125" t="s">
        <v>164</v>
      </c>
      <c r="AB29" s="70" t="s">
        <v>83</v>
      </c>
      <c r="AC29" s="71" t="s">
        <v>165</v>
      </c>
      <c r="AD29" s="244">
        <f t="shared" si="2"/>
        <v>0.4</v>
      </c>
      <c r="AE29" s="212" t="str">
        <f t="shared" si="1"/>
        <v>BAJA</v>
      </c>
      <c r="AF29" s="212">
        <f>IF(OR(V29="prevenir",V29="detectar"),(M29-(M29*AD29)), M29)</f>
        <v>0.24</v>
      </c>
      <c r="AG29" s="475" t="str">
        <f>IF(AH29&lt;=20%,"LEVE",IF(AH29&lt;=40%,"MENOR",IF(AH29&lt;=60%,"MODERADO",IF(AH29&lt;=80%,"MAYOR","CATASTROFICO"))))</f>
        <v>MENOR</v>
      </c>
      <c r="AH29" s="475">
        <f>IF(V29="corregir",(O29-(O29*AD29)), O29)</f>
        <v>0.4</v>
      </c>
      <c r="AI29" s="477" t="s">
        <v>145</v>
      </c>
      <c r="AJ29" s="479" t="s">
        <v>85</v>
      </c>
      <c r="AK29" s="446"/>
      <c r="AL29" s="446"/>
      <c r="AM29" s="539"/>
      <c r="AN29" s="456"/>
      <c r="AO29" s="690"/>
      <c r="AP29" s="690"/>
      <c r="AQ29" s="456"/>
      <c r="AR29" s="690"/>
      <c r="AS29" s="690"/>
      <c r="AT29" s="456"/>
      <c r="AU29" s="690"/>
      <c r="AV29" s="690"/>
      <c r="AW29" s="456"/>
      <c r="AX29" s="690"/>
      <c r="AY29" s="690"/>
      <c r="AZ29" s="456"/>
      <c r="BA29" s="690"/>
      <c r="BB29" s="690"/>
      <c r="BC29" s="456"/>
      <c r="BD29" s="690"/>
      <c r="BE29" s="690"/>
      <c r="BF29" s="456"/>
      <c r="BG29" s="686"/>
    </row>
    <row r="30" spans="1:59" ht="88.5" hidden="1" customHeight="1" thickBot="1" x14ac:dyDescent="0.35">
      <c r="A30" s="629"/>
      <c r="B30" s="692"/>
      <c r="C30" s="613"/>
      <c r="D30" s="472"/>
      <c r="E30" s="472"/>
      <c r="F30" s="83" t="s">
        <v>66</v>
      </c>
      <c r="G30" s="472"/>
      <c r="H30" s="692"/>
      <c r="I30" s="567"/>
      <c r="J30" s="472"/>
      <c r="K30" s="694"/>
      <c r="L30" s="480"/>
      <c r="M30" s="484"/>
      <c r="N30" s="506"/>
      <c r="O30" s="508"/>
      <c r="P30" s="494"/>
      <c r="Q30" s="478"/>
      <c r="R30" s="118" t="s">
        <v>166</v>
      </c>
      <c r="S30" s="86" t="s">
        <v>77</v>
      </c>
      <c r="T30" s="118" t="s">
        <v>167</v>
      </c>
      <c r="U30" s="86" t="s">
        <v>78</v>
      </c>
      <c r="V30" s="86" t="s">
        <v>79</v>
      </c>
      <c r="W30" s="88">
        <f>VLOOKUP(V30,'[2]Datos Validacion'!$K$6:$L$8,2,0)</f>
        <v>0.25</v>
      </c>
      <c r="X30" s="87" t="s">
        <v>95</v>
      </c>
      <c r="Y30" s="88">
        <f>VLOOKUP(X30,'[2]Datos Validacion'!$M$6:$N$7,2,0)</f>
        <v>0.15</v>
      </c>
      <c r="Z30" s="86" t="s">
        <v>81</v>
      </c>
      <c r="AA30" s="127" t="s">
        <v>164</v>
      </c>
      <c r="AB30" s="86" t="s">
        <v>83</v>
      </c>
      <c r="AC30" s="87" t="s">
        <v>168</v>
      </c>
      <c r="AD30" s="246">
        <f t="shared" si="2"/>
        <v>0.4</v>
      </c>
      <c r="AE30" s="220" t="str">
        <f t="shared" si="1"/>
        <v>MUY BAJA</v>
      </c>
      <c r="AF30" s="219">
        <f>+AF29-(AF29*AD30)</f>
        <v>0.14399999999999999</v>
      </c>
      <c r="AG30" s="476"/>
      <c r="AH30" s="476"/>
      <c r="AI30" s="478"/>
      <c r="AJ30" s="480"/>
      <c r="AK30" s="448"/>
      <c r="AL30" s="448"/>
      <c r="AM30" s="541"/>
      <c r="AN30" s="457"/>
      <c r="AO30" s="624"/>
      <c r="AP30" s="624"/>
      <c r="AQ30" s="457"/>
      <c r="AR30" s="624"/>
      <c r="AS30" s="624"/>
      <c r="AT30" s="457"/>
      <c r="AU30" s="624"/>
      <c r="AV30" s="624"/>
      <c r="AW30" s="457"/>
      <c r="AX30" s="624"/>
      <c r="AY30" s="624"/>
      <c r="AZ30" s="457"/>
      <c r="BA30" s="624"/>
      <c r="BB30" s="624"/>
      <c r="BC30" s="457"/>
      <c r="BD30" s="624"/>
      <c r="BE30" s="624"/>
      <c r="BF30" s="457"/>
      <c r="BG30" s="686"/>
    </row>
    <row r="31" spans="1:59" s="74" customFormat="1" ht="59.25" hidden="1" customHeight="1" thickBot="1" x14ac:dyDescent="0.4">
      <c r="A31" s="450" t="s">
        <v>3</v>
      </c>
      <c r="B31" s="452"/>
      <c r="C31" s="580" t="s">
        <v>169</v>
      </c>
      <c r="D31" s="580" t="s">
        <v>170</v>
      </c>
      <c r="E31" s="580" t="s">
        <v>171</v>
      </c>
      <c r="F31" s="580" t="s">
        <v>103</v>
      </c>
      <c r="G31" s="689" t="s">
        <v>172</v>
      </c>
      <c r="H31" s="499" t="s">
        <v>173</v>
      </c>
      <c r="I31" s="479" t="s">
        <v>174</v>
      </c>
      <c r="J31" s="479" t="s">
        <v>70</v>
      </c>
      <c r="K31" s="479" t="s">
        <v>175</v>
      </c>
      <c r="L31" s="479" t="s">
        <v>151</v>
      </c>
      <c r="M31" s="483">
        <f>VLOOKUP(L31,'[4]Datos Validacion'!$C$6:$D$10,2,0)</f>
        <v>0.4</v>
      </c>
      <c r="N31" s="505" t="s">
        <v>73</v>
      </c>
      <c r="O31" s="507">
        <f>VLOOKUP(N31,'[4]Datos Validacion'!$E$6:$F$15,2,0)</f>
        <v>0.4</v>
      </c>
      <c r="P31" s="493" t="s">
        <v>176</v>
      </c>
      <c r="Q31" s="477" t="s">
        <v>75</v>
      </c>
      <c r="R31" s="69" t="s">
        <v>177</v>
      </c>
      <c r="S31" s="70" t="s">
        <v>77</v>
      </c>
      <c r="T31" s="71" t="s">
        <v>178</v>
      </c>
      <c r="U31" s="70" t="s">
        <v>78</v>
      </c>
      <c r="V31" s="70" t="s">
        <v>79</v>
      </c>
      <c r="W31" s="72">
        <f>VLOOKUP(V31,'[4]Datos Validacion'!$K$6:$L$8,2,0)</f>
        <v>0.25</v>
      </c>
      <c r="X31" s="71" t="s">
        <v>80</v>
      </c>
      <c r="Y31" s="72">
        <f>VLOOKUP(X31,'[4]Datos Validacion'!$M$6:$N$7,2,0)</f>
        <v>0.25</v>
      </c>
      <c r="Z31" s="70" t="s">
        <v>81</v>
      </c>
      <c r="AA31" s="125" t="s">
        <v>179</v>
      </c>
      <c r="AB31" s="70" t="s">
        <v>83</v>
      </c>
      <c r="AC31" s="71" t="s">
        <v>180</v>
      </c>
      <c r="AD31" s="244">
        <f>+W31+Y31</f>
        <v>0.5</v>
      </c>
      <c r="AE31" s="212" t="str">
        <f t="shared" si="1"/>
        <v>MUY BAJA</v>
      </c>
      <c r="AF31" s="212">
        <f>IF(OR(V31="prevenir",V31="detectar"),(M31-(M31*AD31)), M31)</f>
        <v>0.2</v>
      </c>
      <c r="AG31" s="475" t="str">
        <f>IF(AH31&lt;=20%,"LEVE",IF(AH31&lt;=40%,"MENOR",IF(AH31&lt;=60%,"MODERADO",IF(AH31&lt;=80%,"MAYOR","CATASTROFICO"))))</f>
        <v>MENOR</v>
      </c>
      <c r="AH31" s="475">
        <f>IF(V31="corregir",(O31-(O31*AD31)), O31)</f>
        <v>0.4</v>
      </c>
      <c r="AI31" s="477" t="s">
        <v>145</v>
      </c>
      <c r="AJ31" s="479" t="s">
        <v>85</v>
      </c>
      <c r="AK31" s="446"/>
      <c r="AL31" s="446"/>
      <c r="AM31" s="481"/>
      <c r="AN31" s="493"/>
      <c r="AO31" s="441"/>
      <c r="AP31" s="446"/>
      <c r="AQ31" s="542"/>
      <c r="AR31" s="446"/>
      <c r="AS31" s="441"/>
      <c r="AT31" s="661"/>
      <c r="AU31" s="446"/>
      <c r="AV31" s="441"/>
      <c r="AW31" s="542"/>
      <c r="AX31" s="446"/>
      <c r="AY31" s="441"/>
      <c r="AZ31" s="661"/>
      <c r="BA31" s="441"/>
      <c r="BB31" s="441"/>
      <c r="BC31" s="683"/>
      <c r="BD31" s="441"/>
      <c r="BE31" s="446"/>
      <c r="BF31" s="542"/>
      <c r="BG31" s="524"/>
    </row>
    <row r="32" spans="1:59" s="74" customFormat="1" ht="62.25" hidden="1" customHeight="1" thickBot="1" x14ac:dyDescent="0.4">
      <c r="A32" s="687"/>
      <c r="B32" s="688"/>
      <c r="C32" s="404"/>
      <c r="D32" s="404"/>
      <c r="E32" s="404"/>
      <c r="F32" s="404"/>
      <c r="G32" s="378"/>
      <c r="H32" s="403"/>
      <c r="I32" s="382"/>
      <c r="J32" s="382"/>
      <c r="K32" s="382"/>
      <c r="L32" s="382"/>
      <c r="M32" s="410"/>
      <c r="N32" s="416"/>
      <c r="O32" s="417"/>
      <c r="P32" s="399"/>
      <c r="Q32" s="392"/>
      <c r="R32" s="75" t="s">
        <v>181</v>
      </c>
      <c r="S32" s="76" t="s">
        <v>77</v>
      </c>
      <c r="T32" s="77" t="s">
        <v>182</v>
      </c>
      <c r="U32" s="76" t="s">
        <v>78</v>
      </c>
      <c r="V32" s="76" t="s">
        <v>183</v>
      </c>
      <c r="W32" s="78">
        <f>VLOOKUP(V32,'[4]Datos Validacion'!$K$6:$L$8,2,0)</f>
        <v>0.15</v>
      </c>
      <c r="X32" s="77" t="s">
        <v>80</v>
      </c>
      <c r="Y32" s="78">
        <f>VLOOKUP(X32,'[4]Datos Validacion'!$M$6:$N$7,2,0)</f>
        <v>0.25</v>
      </c>
      <c r="Z32" s="76" t="s">
        <v>81</v>
      </c>
      <c r="AA32" s="126" t="s">
        <v>184</v>
      </c>
      <c r="AB32" s="76" t="s">
        <v>83</v>
      </c>
      <c r="AC32" s="77" t="s">
        <v>185</v>
      </c>
      <c r="AD32" s="245">
        <f>+W32+Y32</f>
        <v>0.4</v>
      </c>
      <c r="AE32" s="221" t="str">
        <f t="shared" si="1"/>
        <v>MUY BAJA</v>
      </c>
      <c r="AF32" s="218">
        <f>+AF31-(AF31*AD32)</f>
        <v>0.12</v>
      </c>
      <c r="AG32" s="389"/>
      <c r="AH32" s="389"/>
      <c r="AI32" s="392"/>
      <c r="AJ32" s="382"/>
      <c r="AK32" s="381"/>
      <c r="AL32" s="381"/>
      <c r="AM32" s="419"/>
      <c r="AN32" s="399"/>
      <c r="AO32" s="561"/>
      <c r="AP32" s="381"/>
      <c r="AQ32" s="543"/>
      <c r="AR32" s="381"/>
      <c r="AS32" s="561"/>
      <c r="AT32" s="418"/>
      <c r="AU32" s="381"/>
      <c r="AV32" s="561"/>
      <c r="AW32" s="543"/>
      <c r="AX32" s="381"/>
      <c r="AY32" s="561"/>
      <c r="AZ32" s="418"/>
      <c r="BA32" s="561"/>
      <c r="BB32" s="561"/>
      <c r="BC32" s="684"/>
      <c r="BD32" s="561"/>
      <c r="BE32" s="381"/>
      <c r="BF32" s="543"/>
      <c r="BG32" s="524"/>
    </row>
    <row r="33" spans="1:59" ht="79.5" hidden="1" customHeight="1" thickBot="1" x14ac:dyDescent="0.35">
      <c r="A33" s="687"/>
      <c r="B33" s="688"/>
      <c r="C33" s="404"/>
      <c r="D33" s="404"/>
      <c r="E33" s="404"/>
      <c r="F33" s="404"/>
      <c r="G33" s="121" t="s">
        <v>186</v>
      </c>
      <c r="H33" s="403"/>
      <c r="I33" s="382"/>
      <c r="J33" s="382"/>
      <c r="K33" s="382"/>
      <c r="L33" s="382"/>
      <c r="M33" s="410"/>
      <c r="N33" s="416"/>
      <c r="O33" s="417"/>
      <c r="P33" s="399"/>
      <c r="Q33" s="392"/>
      <c r="R33" s="75" t="s">
        <v>187</v>
      </c>
      <c r="S33" s="76" t="s">
        <v>77</v>
      </c>
      <c r="T33" s="77" t="s">
        <v>188</v>
      </c>
      <c r="U33" s="76" t="s">
        <v>78</v>
      </c>
      <c r="V33" s="76" t="s">
        <v>79</v>
      </c>
      <c r="W33" s="78">
        <f>VLOOKUP(V33,'[4]Datos Validacion'!$K$6:$L$8,2,0)</f>
        <v>0.25</v>
      </c>
      <c r="X33" s="77" t="s">
        <v>95</v>
      </c>
      <c r="Y33" s="78">
        <f>VLOOKUP(X33,'[4]Datos Validacion'!$M$6:$N$7,2,0)</f>
        <v>0.15</v>
      </c>
      <c r="Z33" s="76" t="s">
        <v>81</v>
      </c>
      <c r="AA33" s="126" t="s">
        <v>189</v>
      </c>
      <c r="AB33" s="76" t="s">
        <v>83</v>
      </c>
      <c r="AC33" s="77" t="s">
        <v>190</v>
      </c>
      <c r="AD33" s="245">
        <f t="shared" ref="AD33:AD38" si="3">+W33+Y33</f>
        <v>0.4</v>
      </c>
      <c r="AE33" s="221" t="str">
        <f t="shared" si="1"/>
        <v>MUY BAJA</v>
      </c>
      <c r="AF33" s="218">
        <f>+AF32-(AF32*AD33)</f>
        <v>7.1999999999999995E-2</v>
      </c>
      <c r="AG33" s="389"/>
      <c r="AH33" s="389"/>
      <c r="AI33" s="392"/>
      <c r="AJ33" s="382"/>
      <c r="AK33" s="381"/>
      <c r="AL33" s="381"/>
      <c r="AM33" s="419"/>
      <c r="AN33" s="399"/>
      <c r="AO33" s="561"/>
      <c r="AP33" s="381"/>
      <c r="AQ33" s="543"/>
      <c r="AR33" s="381"/>
      <c r="AS33" s="561"/>
      <c r="AT33" s="418"/>
      <c r="AU33" s="381"/>
      <c r="AV33" s="561"/>
      <c r="AW33" s="543"/>
      <c r="AX33" s="381"/>
      <c r="AY33" s="561"/>
      <c r="AZ33" s="418"/>
      <c r="BA33" s="561"/>
      <c r="BB33" s="561"/>
      <c r="BC33" s="684"/>
      <c r="BD33" s="561"/>
      <c r="BE33" s="381"/>
      <c r="BF33" s="543"/>
      <c r="BG33" s="524"/>
    </row>
    <row r="34" spans="1:59" ht="53.25" hidden="1" customHeight="1" thickBot="1" x14ac:dyDescent="0.35">
      <c r="A34" s="687"/>
      <c r="B34" s="688"/>
      <c r="C34" s="404"/>
      <c r="D34" s="404"/>
      <c r="E34" s="404"/>
      <c r="F34" s="404"/>
      <c r="G34" s="121" t="s">
        <v>191</v>
      </c>
      <c r="H34" s="403"/>
      <c r="I34" s="382"/>
      <c r="J34" s="382"/>
      <c r="K34" s="382"/>
      <c r="L34" s="382"/>
      <c r="M34" s="410"/>
      <c r="N34" s="416"/>
      <c r="O34" s="417"/>
      <c r="P34" s="399"/>
      <c r="Q34" s="392"/>
      <c r="R34" s="75" t="s">
        <v>192</v>
      </c>
      <c r="S34" s="76" t="s">
        <v>77</v>
      </c>
      <c r="T34" s="77" t="s">
        <v>188</v>
      </c>
      <c r="U34" s="76" t="s">
        <v>78</v>
      </c>
      <c r="V34" s="76" t="s">
        <v>183</v>
      </c>
      <c r="W34" s="78">
        <f>VLOOKUP(V34,'[4]Datos Validacion'!$K$6:$L$8,2,0)</f>
        <v>0.15</v>
      </c>
      <c r="X34" s="77" t="s">
        <v>95</v>
      </c>
      <c r="Y34" s="78">
        <f>VLOOKUP(X34,'[4]Datos Validacion'!$M$6:$N$7,2,0)</f>
        <v>0.15</v>
      </c>
      <c r="Z34" s="76" t="s">
        <v>81</v>
      </c>
      <c r="AA34" s="126" t="s">
        <v>193</v>
      </c>
      <c r="AB34" s="76" t="s">
        <v>83</v>
      </c>
      <c r="AC34" s="77" t="s">
        <v>194</v>
      </c>
      <c r="AD34" s="245">
        <f t="shared" si="3"/>
        <v>0.3</v>
      </c>
      <c r="AE34" s="221" t="str">
        <f t="shared" si="1"/>
        <v>MUY BAJA</v>
      </c>
      <c r="AF34" s="218">
        <f>+AF33-(AF33*AD34)</f>
        <v>5.04E-2</v>
      </c>
      <c r="AG34" s="389"/>
      <c r="AH34" s="389"/>
      <c r="AI34" s="392"/>
      <c r="AJ34" s="382"/>
      <c r="AK34" s="381"/>
      <c r="AL34" s="381"/>
      <c r="AM34" s="419"/>
      <c r="AN34" s="399"/>
      <c r="AO34" s="561"/>
      <c r="AP34" s="381"/>
      <c r="AQ34" s="543"/>
      <c r="AR34" s="381"/>
      <c r="AS34" s="561"/>
      <c r="AT34" s="418"/>
      <c r="AU34" s="381"/>
      <c r="AV34" s="561"/>
      <c r="AW34" s="543"/>
      <c r="AX34" s="381"/>
      <c r="AY34" s="561"/>
      <c r="AZ34" s="418"/>
      <c r="BA34" s="561"/>
      <c r="BB34" s="561"/>
      <c r="BC34" s="684"/>
      <c r="BD34" s="561"/>
      <c r="BE34" s="381"/>
      <c r="BF34" s="543"/>
      <c r="BG34" s="524"/>
    </row>
    <row r="35" spans="1:59" ht="84" hidden="1" customHeight="1" thickBot="1" x14ac:dyDescent="0.35">
      <c r="A35" s="451"/>
      <c r="B35" s="453"/>
      <c r="C35" s="582"/>
      <c r="D35" s="582"/>
      <c r="E35" s="582"/>
      <c r="F35" s="582"/>
      <c r="G35" s="122" t="s">
        <v>195</v>
      </c>
      <c r="H35" s="500"/>
      <c r="I35" s="480"/>
      <c r="J35" s="480"/>
      <c r="K35" s="480"/>
      <c r="L35" s="480"/>
      <c r="M35" s="484"/>
      <c r="N35" s="506"/>
      <c r="O35" s="508"/>
      <c r="P35" s="494"/>
      <c r="Q35" s="478"/>
      <c r="R35" s="85" t="s">
        <v>196</v>
      </c>
      <c r="S35" s="86" t="s">
        <v>77</v>
      </c>
      <c r="T35" s="87" t="s">
        <v>197</v>
      </c>
      <c r="U35" s="86" t="s">
        <v>78</v>
      </c>
      <c r="V35" s="86" t="s">
        <v>79</v>
      </c>
      <c r="W35" s="88">
        <f>VLOOKUP(V35,'[4]Datos Validacion'!$K$6:$L$8,2,0)</f>
        <v>0.25</v>
      </c>
      <c r="X35" s="87" t="s">
        <v>80</v>
      </c>
      <c r="Y35" s="88">
        <f>VLOOKUP(X35,'[4]Datos Validacion'!$M$6:$N$7,2,0)</f>
        <v>0.25</v>
      </c>
      <c r="Z35" s="86" t="s">
        <v>81</v>
      </c>
      <c r="AA35" s="285" t="s">
        <v>198</v>
      </c>
      <c r="AB35" s="86" t="s">
        <v>83</v>
      </c>
      <c r="AC35" s="86" t="s">
        <v>199</v>
      </c>
      <c r="AD35" s="246">
        <f t="shared" si="3"/>
        <v>0.5</v>
      </c>
      <c r="AE35" s="220" t="str">
        <f t="shared" si="1"/>
        <v>MUY BAJA</v>
      </c>
      <c r="AF35" s="219">
        <f>+AF34-(AF34*AD35)</f>
        <v>2.52E-2</v>
      </c>
      <c r="AG35" s="476"/>
      <c r="AH35" s="476"/>
      <c r="AI35" s="478"/>
      <c r="AJ35" s="480"/>
      <c r="AK35" s="448"/>
      <c r="AL35" s="448"/>
      <c r="AM35" s="482"/>
      <c r="AN35" s="494"/>
      <c r="AO35" s="442"/>
      <c r="AP35" s="448"/>
      <c r="AQ35" s="544"/>
      <c r="AR35" s="448"/>
      <c r="AS35" s="442"/>
      <c r="AT35" s="663"/>
      <c r="AU35" s="448"/>
      <c r="AV35" s="442"/>
      <c r="AW35" s="544"/>
      <c r="AX35" s="448"/>
      <c r="AY35" s="442"/>
      <c r="AZ35" s="663"/>
      <c r="BA35" s="442"/>
      <c r="BB35" s="442"/>
      <c r="BC35" s="685"/>
      <c r="BD35" s="442"/>
      <c r="BE35" s="448"/>
      <c r="BF35" s="544"/>
      <c r="BG35" s="524"/>
    </row>
    <row r="36" spans="1:59" ht="53.25" hidden="1" customHeight="1" thickBot="1" x14ac:dyDescent="0.35">
      <c r="A36" s="396" t="s">
        <v>3</v>
      </c>
      <c r="B36" s="499"/>
      <c r="C36" s="580" t="s">
        <v>169</v>
      </c>
      <c r="D36" s="580" t="s">
        <v>200</v>
      </c>
      <c r="E36" s="580" t="s">
        <v>201</v>
      </c>
      <c r="F36" s="479" t="s">
        <v>103</v>
      </c>
      <c r="G36" s="580" t="s">
        <v>202</v>
      </c>
      <c r="H36" s="499" t="s">
        <v>203</v>
      </c>
      <c r="I36" s="504" t="s">
        <v>204</v>
      </c>
      <c r="J36" s="479" t="s">
        <v>70</v>
      </c>
      <c r="K36" s="479" t="s">
        <v>205</v>
      </c>
      <c r="L36" s="479" t="s">
        <v>151</v>
      </c>
      <c r="M36" s="483">
        <f>VLOOKUP(L36,'[4]Datos Validacion'!$C$6:$D$10,2,0)</f>
        <v>0.4</v>
      </c>
      <c r="N36" s="505" t="s">
        <v>73</v>
      </c>
      <c r="O36" s="507">
        <f>VLOOKUP(N36,'[4]Datos Validacion'!$E$6:$F$15,2,0)</f>
        <v>0.4</v>
      </c>
      <c r="P36" s="493" t="s">
        <v>206</v>
      </c>
      <c r="Q36" s="477" t="s">
        <v>75</v>
      </c>
      <c r="R36" s="69" t="s">
        <v>177</v>
      </c>
      <c r="S36" s="70" t="s">
        <v>77</v>
      </c>
      <c r="T36" s="71" t="s">
        <v>178</v>
      </c>
      <c r="U36" s="70" t="s">
        <v>78</v>
      </c>
      <c r="V36" s="70" t="s">
        <v>79</v>
      </c>
      <c r="W36" s="72">
        <f>VLOOKUP(V36,'[4]Datos Validacion'!$K$6:$L$8,2,0)</f>
        <v>0.25</v>
      </c>
      <c r="X36" s="71" t="s">
        <v>80</v>
      </c>
      <c r="Y36" s="72">
        <f>VLOOKUP(X36,'[4]Datos Validacion'!$M$6:$N$7,2,0)</f>
        <v>0.25</v>
      </c>
      <c r="Z36" s="70" t="s">
        <v>81</v>
      </c>
      <c r="AA36" s="125" t="s">
        <v>179</v>
      </c>
      <c r="AB36" s="70" t="s">
        <v>83</v>
      </c>
      <c r="AC36" s="71" t="s">
        <v>207</v>
      </c>
      <c r="AD36" s="244">
        <f t="shared" si="3"/>
        <v>0.5</v>
      </c>
      <c r="AE36" s="212" t="str">
        <f t="shared" si="1"/>
        <v>MUY BAJA</v>
      </c>
      <c r="AF36" s="212">
        <f>IF(OR(V36="prevenir",V36="detectar"),(M36-(M36*AD36)), M36)</f>
        <v>0.2</v>
      </c>
      <c r="AG36" s="475" t="str">
        <f>IF(AH36&lt;=20%,"LEVE",IF(AH36&lt;=40%,"MENOR",IF(AH36&lt;=60%,"MODERADO",IF(AH36&lt;=80%,"MAYOR","CATASTROFICO"))))</f>
        <v>MENOR</v>
      </c>
      <c r="AH36" s="475">
        <f>IF(V36="corregir",(O36-(O36*AD36)), O36)</f>
        <v>0.4</v>
      </c>
      <c r="AI36" s="477" t="s">
        <v>145</v>
      </c>
      <c r="AJ36" s="479" t="s">
        <v>85</v>
      </c>
      <c r="AK36" s="446"/>
      <c r="AL36" s="446"/>
      <c r="AM36" s="481"/>
      <c r="AN36" s="458"/>
      <c r="AO36" s="446"/>
      <c r="AP36" s="446"/>
      <c r="AQ36" s="661"/>
      <c r="AR36" s="446"/>
      <c r="AS36" s="446"/>
      <c r="AT36" s="661"/>
      <c r="AU36" s="446"/>
      <c r="AV36" s="446"/>
      <c r="AW36" s="661"/>
      <c r="AX36" s="446"/>
      <c r="AY36" s="446"/>
      <c r="AZ36" s="661"/>
      <c r="BA36" s="446"/>
      <c r="BB36" s="446"/>
      <c r="BC36" s="510"/>
      <c r="BD36" s="446"/>
      <c r="BE36" s="446"/>
      <c r="BF36" s="681"/>
      <c r="BG36" s="678"/>
    </row>
    <row r="37" spans="1:59" ht="53.25" hidden="1" customHeight="1" thickBot="1" x14ac:dyDescent="0.35">
      <c r="A37" s="397"/>
      <c r="B37" s="403"/>
      <c r="C37" s="404"/>
      <c r="D37" s="404"/>
      <c r="E37" s="404"/>
      <c r="F37" s="382"/>
      <c r="G37" s="404"/>
      <c r="H37" s="403"/>
      <c r="I37" s="372"/>
      <c r="J37" s="382"/>
      <c r="K37" s="382"/>
      <c r="L37" s="382"/>
      <c r="M37" s="410"/>
      <c r="N37" s="416"/>
      <c r="O37" s="417"/>
      <c r="P37" s="399"/>
      <c r="Q37" s="392"/>
      <c r="R37" s="75" t="s">
        <v>208</v>
      </c>
      <c r="S37" s="76" t="s">
        <v>77</v>
      </c>
      <c r="T37" s="77" t="s">
        <v>178</v>
      </c>
      <c r="U37" s="76" t="s">
        <v>78</v>
      </c>
      <c r="V37" s="76" t="s">
        <v>79</v>
      </c>
      <c r="W37" s="78">
        <v>0.25</v>
      </c>
      <c r="X37" s="77" t="s">
        <v>95</v>
      </c>
      <c r="Y37" s="78">
        <v>0.15</v>
      </c>
      <c r="Z37" s="76" t="s">
        <v>81</v>
      </c>
      <c r="AA37" s="126" t="s">
        <v>209</v>
      </c>
      <c r="AB37" s="76" t="s">
        <v>83</v>
      </c>
      <c r="AC37" s="77" t="s">
        <v>210</v>
      </c>
      <c r="AD37" s="245">
        <v>0.5</v>
      </c>
      <c r="AE37" s="221" t="str">
        <f t="shared" si="1"/>
        <v>MUY BAJA</v>
      </c>
      <c r="AF37" s="221">
        <f>+AF36-(AF36*AD37)</f>
        <v>0.1</v>
      </c>
      <c r="AG37" s="389"/>
      <c r="AH37" s="389"/>
      <c r="AI37" s="392"/>
      <c r="AJ37" s="382"/>
      <c r="AK37" s="381"/>
      <c r="AL37" s="381"/>
      <c r="AM37" s="419"/>
      <c r="AN37" s="525"/>
      <c r="AO37" s="381"/>
      <c r="AP37" s="381"/>
      <c r="AQ37" s="418"/>
      <c r="AR37" s="381"/>
      <c r="AS37" s="381"/>
      <c r="AT37" s="418"/>
      <c r="AU37" s="381"/>
      <c r="AV37" s="381"/>
      <c r="AW37" s="418"/>
      <c r="AX37" s="381"/>
      <c r="AY37" s="381"/>
      <c r="AZ37" s="418"/>
      <c r="BA37" s="381"/>
      <c r="BB37" s="381"/>
      <c r="BC37" s="679"/>
      <c r="BD37" s="381"/>
      <c r="BE37" s="381"/>
      <c r="BF37" s="681"/>
      <c r="BG37" s="678"/>
    </row>
    <row r="38" spans="1:59" ht="39" hidden="1" customHeight="1" thickBot="1" x14ac:dyDescent="0.35">
      <c r="A38" s="397"/>
      <c r="B38" s="403"/>
      <c r="C38" s="404"/>
      <c r="D38" s="404"/>
      <c r="E38" s="404"/>
      <c r="F38" s="382"/>
      <c r="G38" s="121" t="s">
        <v>211</v>
      </c>
      <c r="H38" s="403"/>
      <c r="I38" s="372"/>
      <c r="J38" s="382"/>
      <c r="K38" s="382"/>
      <c r="L38" s="382"/>
      <c r="M38" s="410"/>
      <c r="N38" s="416"/>
      <c r="O38" s="417"/>
      <c r="P38" s="399"/>
      <c r="Q38" s="392"/>
      <c r="R38" s="418" t="s">
        <v>212</v>
      </c>
      <c r="S38" s="403" t="s">
        <v>77</v>
      </c>
      <c r="T38" s="404" t="s">
        <v>213</v>
      </c>
      <c r="U38" s="403" t="s">
        <v>78</v>
      </c>
      <c r="V38" s="403" t="s">
        <v>183</v>
      </c>
      <c r="W38" s="410">
        <f>VLOOKUP(V38,'[4]Datos Validacion'!$K$6:$L$8,2,0)</f>
        <v>0.15</v>
      </c>
      <c r="X38" s="404" t="s">
        <v>95</v>
      </c>
      <c r="Y38" s="410">
        <f>VLOOKUP(X38,'[4]Datos Validacion'!$M$6:$N$7,2,0)</f>
        <v>0.15</v>
      </c>
      <c r="Z38" s="403" t="s">
        <v>81</v>
      </c>
      <c r="AA38" s="386" t="s">
        <v>214</v>
      </c>
      <c r="AB38" s="403" t="s">
        <v>83</v>
      </c>
      <c r="AC38" s="399" t="s">
        <v>210</v>
      </c>
      <c r="AD38" s="421">
        <f t="shared" si="3"/>
        <v>0.3</v>
      </c>
      <c r="AE38" s="389" t="str">
        <f t="shared" si="1"/>
        <v>MUY BAJA</v>
      </c>
      <c r="AF38" s="389">
        <f>+AF37-(AF37*AD38)</f>
        <v>7.0000000000000007E-2</v>
      </c>
      <c r="AG38" s="389"/>
      <c r="AH38" s="389"/>
      <c r="AI38" s="392"/>
      <c r="AJ38" s="382"/>
      <c r="AK38" s="381"/>
      <c r="AL38" s="381"/>
      <c r="AM38" s="419"/>
      <c r="AN38" s="525"/>
      <c r="AO38" s="381"/>
      <c r="AP38" s="381"/>
      <c r="AQ38" s="427"/>
      <c r="AR38" s="381"/>
      <c r="AS38" s="381"/>
      <c r="AT38" s="418"/>
      <c r="AU38" s="381"/>
      <c r="AV38" s="381"/>
      <c r="AW38" s="418"/>
      <c r="AX38" s="381"/>
      <c r="AY38" s="381"/>
      <c r="AZ38" s="418"/>
      <c r="BA38" s="381"/>
      <c r="BB38" s="381"/>
      <c r="BC38" s="679"/>
      <c r="BD38" s="381"/>
      <c r="BE38" s="381"/>
      <c r="BF38" s="681"/>
      <c r="BG38" s="678"/>
    </row>
    <row r="39" spans="1:59" ht="80.25" hidden="1" customHeight="1" thickBot="1" x14ac:dyDescent="0.35">
      <c r="A39" s="398"/>
      <c r="B39" s="500"/>
      <c r="C39" s="582"/>
      <c r="D39" s="582"/>
      <c r="E39" s="582"/>
      <c r="F39" s="480"/>
      <c r="G39" s="122" t="s">
        <v>215</v>
      </c>
      <c r="H39" s="500"/>
      <c r="I39" s="472"/>
      <c r="J39" s="480"/>
      <c r="K39" s="480"/>
      <c r="L39" s="480"/>
      <c r="M39" s="484"/>
      <c r="N39" s="506"/>
      <c r="O39" s="508"/>
      <c r="P39" s="494"/>
      <c r="Q39" s="478"/>
      <c r="R39" s="663"/>
      <c r="S39" s="500"/>
      <c r="T39" s="582"/>
      <c r="U39" s="500"/>
      <c r="V39" s="500"/>
      <c r="W39" s="484"/>
      <c r="X39" s="582"/>
      <c r="Y39" s="484"/>
      <c r="Z39" s="500"/>
      <c r="AA39" s="677"/>
      <c r="AB39" s="500"/>
      <c r="AC39" s="494"/>
      <c r="AD39" s="496"/>
      <c r="AE39" s="476"/>
      <c r="AF39" s="476"/>
      <c r="AG39" s="476"/>
      <c r="AH39" s="476"/>
      <c r="AI39" s="478"/>
      <c r="AJ39" s="480"/>
      <c r="AK39" s="448"/>
      <c r="AL39" s="448"/>
      <c r="AM39" s="482"/>
      <c r="AN39" s="459"/>
      <c r="AO39" s="448"/>
      <c r="AP39" s="448"/>
      <c r="AQ39" s="682"/>
      <c r="AR39" s="448"/>
      <c r="AS39" s="448"/>
      <c r="AT39" s="663"/>
      <c r="AU39" s="448"/>
      <c r="AV39" s="448"/>
      <c r="AW39" s="663"/>
      <c r="AX39" s="448"/>
      <c r="AY39" s="448"/>
      <c r="AZ39" s="663"/>
      <c r="BA39" s="448"/>
      <c r="BB39" s="448"/>
      <c r="BC39" s="680"/>
      <c r="BD39" s="448"/>
      <c r="BE39" s="448"/>
      <c r="BF39" s="681"/>
      <c r="BG39" s="678"/>
    </row>
    <row r="40" spans="1:59" ht="99" hidden="1" customHeight="1" thickBot="1" x14ac:dyDescent="0.35">
      <c r="A40" s="51" t="s">
        <v>3</v>
      </c>
      <c r="B40" s="104"/>
      <c r="C40" s="112" t="s">
        <v>169</v>
      </c>
      <c r="D40" s="112" t="s">
        <v>216</v>
      </c>
      <c r="E40" s="106" t="s">
        <v>1738</v>
      </c>
      <c r="F40" s="106" t="s">
        <v>66</v>
      </c>
      <c r="G40" s="259" t="s">
        <v>218</v>
      </c>
      <c r="H40" s="106" t="s">
        <v>219</v>
      </c>
      <c r="I40" s="106" t="s">
        <v>220</v>
      </c>
      <c r="J40" s="54" t="s">
        <v>70</v>
      </c>
      <c r="K40" s="54" t="s">
        <v>221</v>
      </c>
      <c r="L40" s="54" t="s">
        <v>151</v>
      </c>
      <c r="M40" s="57">
        <f>VLOOKUP(L40,'[4]Datos Validacion'!$C$6:$D$10,2,0)</f>
        <v>0.4</v>
      </c>
      <c r="N40" s="58" t="s">
        <v>222</v>
      </c>
      <c r="O40" s="59">
        <f>VLOOKUP(N40,'[4]Datos Validacion'!$E$6:$F$15,2,0)</f>
        <v>0.2</v>
      </c>
      <c r="P40" s="60" t="s">
        <v>223</v>
      </c>
      <c r="Q40" s="61" t="s">
        <v>145</v>
      </c>
      <c r="R40" s="55" t="s">
        <v>224</v>
      </c>
      <c r="S40" s="62" t="s">
        <v>77</v>
      </c>
      <c r="T40" s="53" t="s">
        <v>225</v>
      </c>
      <c r="U40" s="62" t="s">
        <v>78</v>
      </c>
      <c r="V40" s="62" t="s">
        <v>79</v>
      </c>
      <c r="W40" s="57">
        <f>VLOOKUP(V40,'[4]Datos Validacion'!$K$6:$L$8,2,0)</f>
        <v>0.25</v>
      </c>
      <c r="X40" s="53" t="s">
        <v>95</v>
      </c>
      <c r="Y40" s="57">
        <f>VLOOKUP(X40,'[4]Datos Validacion'!$M$6:$N$7,2,0)</f>
        <v>0.15</v>
      </c>
      <c r="Z40" s="62" t="s">
        <v>81</v>
      </c>
      <c r="AA40" s="186" t="s">
        <v>226</v>
      </c>
      <c r="AB40" s="62" t="s">
        <v>83</v>
      </c>
      <c r="AC40" s="53" t="s">
        <v>227</v>
      </c>
      <c r="AD40" s="243">
        <f>+W40+Y40</f>
        <v>0.4</v>
      </c>
      <c r="AE40" s="63" t="str">
        <f>IF(AF40&lt;=20%,"MUY BAJA",IF(AF40&lt;=40%,"BAJA",IF(AF40&lt;=60%,"MEDIA",IF(AF40&lt;=80%,"ALTA","MUY ALTA"))))</f>
        <v>BAJA</v>
      </c>
      <c r="AF40" s="63">
        <f>IF(OR(V40="prevenir",V40="detectar"),(M40-(M40*AD40)), M40)</f>
        <v>0.24</v>
      </c>
      <c r="AG40" s="63" t="str">
        <f>IF(AH40&lt;=20%,"LEVE",IF(AH40&lt;=40%,"MENOR",IF(AH40&lt;=60%,"MODERADO",IF(AH40&lt;=80%,"MAYOR","CATASTROFICO"))))</f>
        <v>LEVE</v>
      </c>
      <c r="AH40" s="63">
        <f>IF(V40="corregir",(O40-(O40*AD40)), O40)</f>
        <v>0.2</v>
      </c>
      <c r="AI40" s="61" t="s">
        <v>145</v>
      </c>
      <c r="AJ40" s="54" t="s">
        <v>85</v>
      </c>
      <c r="AK40" s="65"/>
      <c r="AL40" s="65"/>
      <c r="AM40" s="66"/>
      <c r="AN40" s="97"/>
      <c r="AO40" s="67"/>
      <c r="AP40" s="67"/>
      <c r="AQ40" s="55"/>
      <c r="AR40" s="67"/>
      <c r="AS40" s="67"/>
      <c r="AT40" s="55"/>
      <c r="AU40" s="67"/>
      <c r="AV40" s="67"/>
      <c r="AW40" s="55"/>
      <c r="AX40" s="67"/>
      <c r="AY40" s="67"/>
      <c r="AZ40" s="55"/>
      <c r="BA40" s="67"/>
      <c r="BB40" s="67"/>
      <c r="BC40" s="55"/>
      <c r="BD40" s="67"/>
      <c r="BE40" s="67"/>
      <c r="BF40" s="54"/>
      <c r="BG40" s="301"/>
    </row>
    <row r="41" spans="1:59" ht="121.5" hidden="1" customHeight="1" thickBot="1" x14ac:dyDescent="0.35">
      <c r="A41" s="51" t="s">
        <v>3</v>
      </c>
      <c r="B41" s="107"/>
      <c r="C41" s="112" t="s">
        <v>169</v>
      </c>
      <c r="D41" s="112" t="s">
        <v>216</v>
      </c>
      <c r="E41" s="106" t="s">
        <v>217</v>
      </c>
      <c r="F41" s="106" t="s">
        <v>66</v>
      </c>
      <c r="G41" s="259" t="s">
        <v>228</v>
      </c>
      <c r="H41" s="106" t="s">
        <v>229</v>
      </c>
      <c r="I41" s="106" t="s">
        <v>230</v>
      </c>
      <c r="J41" s="54" t="s">
        <v>70</v>
      </c>
      <c r="K41" s="54" t="s">
        <v>221</v>
      </c>
      <c r="L41" s="54" t="s">
        <v>151</v>
      </c>
      <c r="M41" s="57">
        <f>VLOOKUP(L41,'[4]Datos Validacion'!$C$6:$D$10,2,0)</f>
        <v>0.4</v>
      </c>
      <c r="N41" s="58" t="s">
        <v>75</v>
      </c>
      <c r="O41" s="59">
        <f>VLOOKUP(N41,'[4]Datos Validacion'!$E$6:$F$15,2,0)</f>
        <v>0.6</v>
      </c>
      <c r="P41" s="60" t="s">
        <v>231</v>
      </c>
      <c r="Q41" s="61" t="s">
        <v>75</v>
      </c>
      <c r="R41" s="55" t="s">
        <v>232</v>
      </c>
      <c r="S41" s="62" t="s">
        <v>77</v>
      </c>
      <c r="T41" s="53" t="s">
        <v>233</v>
      </c>
      <c r="U41" s="62" t="s">
        <v>78</v>
      </c>
      <c r="V41" s="62" t="s">
        <v>79</v>
      </c>
      <c r="W41" s="57">
        <f>VLOOKUP(V41,'[4]Datos Validacion'!$K$6:$L$8,2,0)</f>
        <v>0.25</v>
      </c>
      <c r="X41" s="53" t="s">
        <v>95</v>
      </c>
      <c r="Y41" s="57">
        <f>VLOOKUP(X41,'[4]Datos Validacion'!$M$6:$N$7,2,0)</f>
        <v>0.15</v>
      </c>
      <c r="Z41" s="62" t="s">
        <v>81</v>
      </c>
      <c r="AA41" s="293" t="s">
        <v>234</v>
      </c>
      <c r="AB41" s="62" t="s">
        <v>83</v>
      </c>
      <c r="AC41" s="53" t="s">
        <v>235</v>
      </c>
      <c r="AD41" s="243">
        <f>+W41+Y41</f>
        <v>0.4</v>
      </c>
      <c r="AE41" s="63" t="str">
        <f>IF(AF41&lt;=20%,"MUY BAJA",IF(AF41&lt;=40%,"BAJA",IF(AF41&lt;=60%,"MEDIA",IF(AF41&lt;=80%,"ALTA","MUY ALTA"))))</f>
        <v>BAJA</v>
      </c>
      <c r="AF41" s="63">
        <f>IF(OR(V41="prevenir",V41="detectar"),(M41-(M41*AD41)), M41)</f>
        <v>0.24</v>
      </c>
      <c r="AG41" s="63" t="str">
        <f>IF(AH41&lt;=20%,"LEVE",IF(AH41&lt;=40%,"MENOR",IF(AH41&lt;=60%,"MODERADO",IF(AH41&lt;=80%,"MAYOR","CATASTROFICO"))))</f>
        <v>MODERADO</v>
      </c>
      <c r="AH41" s="63">
        <f>IF(V41="corregir",(O41-(O41*AD41)), O41)</f>
        <v>0.6</v>
      </c>
      <c r="AI41" s="61" t="s">
        <v>75</v>
      </c>
      <c r="AJ41" s="54" t="s">
        <v>236</v>
      </c>
      <c r="AK41" s="65"/>
      <c r="AL41" s="60"/>
      <c r="AM41" s="66"/>
      <c r="AN41" s="97"/>
      <c r="AO41" s="67"/>
      <c r="AP41" s="67"/>
      <c r="AQ41" s="55"/>
      <c r="AR41" s="67"/>
      <c r="AS41" s="67"/>
      <c r="AT41" s="55"/>
      <c r="AU41" s="67"/>
      <c r="AV41" s="67"/>
      <c r="AW41" s="55"/>
      <c r="AX41" s="67"/>
      <c r="AY41" s="67"/>
      <c r="AZ41" s="55"/>
      <c r="BA41" s="67"/>
      <c r="BB41" s="67"/>
      <c r="BC41" s="55"/>
      <c r="BD41" s="67"/>
      <c r="BE41" s="67"/>
      <c r="BF41" s="54"/>
      <c r="BG41" s="301"/>
    </row>
    <row r="42" spans="1:59" s="74" customFormat="1" ht="47.25" hidden="1" customHeight="1" thickBot="1" x14ac:dyDescent="0.4">
      <c r="A42" s="396" t="s">
        <v>3</v>
      </c>
      <c r="B42" s="499"/>
      <c r="C42" s="501" t="s">
        <v>1448</v>
      </c>
      <c r="D42" s="504" t="s">
        <v>1449</v>
      </c>
      <c r="E42" s="504" t="s">
        <v>1450</v>
      </c>
      <c r="F42" s="251" t="s">
        <v>66</v>
      </c>
      <c r="G42" s="258" t="s">
        <v>1451</v>
      </c>
      <c r="H42" s="504" t="s">
        <v>1452</v>
      </c>
      <c r="I42" s="504" t="s">
        <v>1453</v>
      </c>
      <c r="J42" s="479" t="s">
        <v>70</v>
      </c>
      <c r="K42" s="479" t="s">
        <v>1454</v>
      </c>
      <c r="L42" s="479" t="s">
        <v>151</v>
      </c>
      <c r="M42" s="483">
        <f>VLOOKUP(L42,'[5]Datos Validacion'!$C$6:$D$10,2,0)</f>
        <v>0.4</v>
      </c>
      <c r="N42" s="505" t="s">
        <v>222</v>
      </c>
      <c r="O42" s="507">
        <f>VLOOKUP(N42,'[5]Datos Validacion'!$E$6:$F$15,2,0)</f>
        <v>0.2</v>
      </c>
      <c r="P42" s="493" t="s">
        <v>1455</v>
      </c>
      <c r="Q42" s="477" t="s">
        <v>145</v>
      </c>
      <c r="R42" s="69" t="s">
        <v>1456</v>
      </c>
      <c r="S42" s="70" t="s">
        <v>77</v>
      </c>
      <c r="T42" s="71" t="s">
        <v>1457</v>
      </c>
      <c r="U42" s="70" t="s">
        <v>237</v>
      </c>
      <c r="V42" s="70" t="s">
        <v>79</v>
      </c>
      <c r="W42" s="72">
        <f>VLOOKUP(V42,'[5]Datos Validacion'!$K$6:$L$8,2,0)</f>
        <v>0.25</v>
      </c>
      <c r="X42" s="71" t="s">
        <v>95</v>
      </c>
      <c r="Y42" s="72">
        <f>VLOOKUP(X42,'[5]Datos Validacion'!$M$6:$N$7,2,0)</f>
        <v>0.15</v>
      </c>
      <c r="Z42" s="70" t="s">
        <v>81</v>
      </c>
      <c r="AA42" s="125" t="s">
        <v>1458</v>
      </c>
      <c r="AB42" s="70" t="s">
        <v>83</v>
      </c>
      <c r="AC42" s="71" t="s">
        <v>1459</v>
      </c>
      <c r="AD42" s="270">
        <f t="shared" ref="AD42:AD49" si="4">+W42+Y42</f>
        <v>0.4</v>
      </c>
      <c r="AE42" s="212" t="str">
        <f t="shared" ref="AE42:AE48" si="5">IF(AF42&lt;=20%,"MUY BAJA",IF(AF42&lt;=40%,"BAJA",IF(AF42&lt;=60%,"MEDIA",IF(AF42&lt;=80%,"ALTA","MUY ALTA"))))</f>
        <v>BAJA</v>
      </c>
      <c r="AF42" s="212">
        <f>IF(OR(V42="prevenir",V42="detectar"),(M42-(M42*AD42)), M42)</f>
        <v>0.24</v>
      </c>
      <c r="AG42" s="475" t="str">
        <f>IF(AH42&lt;=20%,"LEVE",IF(AH42&lt;=40%,"MENOR",IF(AH42&lt;=60%,"MODERADO",IF(AH42&lt;=80%,"MAYOR","CATASTROFICO"))))</f>
        <v>LEVE</v>
      </c>
      <c r="AH42" s="475">
        <f>IF(V42="corregir",(O42-(O42*AD42)), O42)</f>
        <v>0.2</v>
      </c>
      <c r="AI42" s="477" t="s">
        <v>145</v>
      </c>
      <c r="AJ42" s="479" t="s">
        <v>85</v>
      </c>
      <c r="AK42" s="446"/>
      <c r="AL42" s="446"/>
      <c r="AM42" s="481"/>
      <c r="AN42" s="479"/>
      <c r="AO42" s="446"/>
      <c r="AP42" s="446"/>
      <c r="AQ42" s="439"/>
      <c r="AR42" s="446"/>
      <c r="AS42" s="446"/>
      <c r="AT42" s="439"/>
      <c r="AU42" s="446"/>
      <c r="AV42" s="446"/>
      <c r="AW42" s="439"/>
      <c r="AX42" s="446"/>
      <c r="AY42" s="446"/>
      <c r="AZ42" s="439"/>
      <c r="BA42" s="446"/>
      <c r="BB42" s="446"/>
      <c r="BC42" s="439"/>
      <c r="BD42" s="446"/>
      <c r="BE42" s="446"/>
      <c r="BF42" s="479"/>
      <c r="BG42" s="313"/>
    </row>
    <row r="43" spans="1:59" ht="30.75" hidden="1" customHeight="1" thickBot="1" x14ac:dyDescent="0.35">
      <c r="A43" s="397"/>
      <c r="B43" s="403"/>
      <c r="C43" s="502"/>
      <c r="D43" s="372"/>
      <c r="E43" s="372"/>
      <c r="F43" s="372" t="s">
        <v>66</v>
      </c>
      <c r="G43" s="473" t="s">
        <v>1460</v>
      </c>
      <c r="H43" s="372"/>
      <c r="I43" s="372"/>
      <c r="J43" s="382"/>
      <c r="K43" s="382"/>
      <c r="L43" s="382"/>
      <c r="M43" s="410"/>
      <c r="N43" s="416"/>
      <c r="O43" s="417"/>
      <c r="P43" s="399"/>
      <c r="Q43" s="392"/>
      <c r="R43" s="75" t="s">
        <v>1461</v>
      </c>
      <c r="S43" s="76" t="s">
        <v>77</v>
      </c>
      <c r="T43" s="77" t="s">
        <v>1462</v>
      </c>
      <c r="U43" s="76" t="s">
        <v>237</v>
      </c>
      <c r="V43" s="76" t="s">
        <v>79</v>
      </c>
      <c r="W43" s="78">
        <f>VLOOKUP(V43,'[5]Datos Validacion'!$K$6:$L$8,2,0)</f>
        <v>0.25</v>
      </c>
      <c r="X43" s="77" t="s">
        <v>95</v>
      </c>
      <c r="Y43" s="78">
        <f>VLOOKUP(X43,'[5]Datos Validacion'!$M$6:$N$7,2,0)</f>
        <v>0.15</v>
      </c>
      <c r="Z43" s="76" t="s">
        <v>81</v>
      </c>
      <c r="AA43" s="126" t="s">
        <v>1463</v>
      </c>
      <c r="AB43" s="77" t="s">
        <v>83</v>
      </c>
      <c r="AC43" s="77" t="s">
        <v>1463</v>
      </c>
      <c r="AD43" s="271">
        <f t="shared" si="4"/>
        <v>0.4</v>
      </c>
      <c r="AE43" s="221" t="str">
        <f t="shared" si="5"/>
        <v>MUY BAJA</v>
      </c>
      <c r="AF43" s="218">
        <f>+AF42-(AF42*AD43)</f>
        <v>0.14399999999999999</v>
      </c>
      <c r="AG43" s="389"/>
      <c r="AH43" s="389"/>
      <c r="AI43" s="392"/>
      <c r="AJ43" s="382"/>
      <c r="AK43" s="381"/>
      <c r="AL43" s="381"/>
      <c r="AM43" s="419"/>
      <c r="AN43" s="382"/>
      <c r="AO43" s="381"/>
      <c r="AP43" s="381"/>
      <c r="AQ43" s="400"/>
      <c r="AR43" s="381"/>
      <c r="AS43" s="381"/>
      <c r="AT43" s="400"/>
      <c r="AU43" s="381"/>
      <c r="AV43" s="381"/>
      <c r="AW43" s="400"/>
      <c r="AX43" s="381"/>
      <c r="AY43" s="381"/>
      <c r="AZ43" s="400"/>
      <c r="BA43" s="381"/>
      <c r="BB43" s="381"/>
      <c r="BC43" s="400"/>
      <c r="BD43" s="381"/>
      <c r="BE43" s="381"/>
      <c r="BF43" s="382"/>
      <c r="BG43" s="313"/>
    </row>
    <row r="44" spans="1:59" ht="36.75" hidden="1" customHeight="1" thickBot="1" x14ac:dyDescent="0.35">
      <c r="A44" s="398"/>
      <c r="B44" s="500"/>
      <c r="C44" s="503"/>
      <c r="D44" s="472"/>
      <c r="E44" s="472"/>
      <c r="F44" s="472"/>
      <c r="G44" s="474"/>
      <c r="H44" s="472"/>
      <c r="I44" s="472"/>
      <c r="J44" s="480"/>
      <c r="K44" s="480"/>
      <c r="L44" s="480"/>
      <c r="M44" s="484"/>
      <c r="N44" s="506"/>
      <c r="O44" s="508"/>
      <c r="P44" s="494"/>
      <c r="Q44" s="478"/>
      <c r="R44" s="85" t="s">
        <v>1464</v>
      </c>
      <c r="S44" s="86" t="s">
        <v>77</v>
      </c>
      <c r="T44" s="87" t="s">
        <v>1462</v>
      </c>
      <c r="U44" s="86" t="s">
        <v>78</v>
      </c>
      <c r="V44" s="86" t="s">
        <v>79</v>
      </c>
      <c r="W44" s="88">
        <f>VLOOKUP(V44,'[5]Datos Validacion'!$K$6:$L$8,2,0)</f>
        <v>0.25</v>
      </c>
      <c r="X44" s="87" t="s">
        <v>95</v>
      </c>
      <c r="Y44" s="88">
        <f>VLOOKUP(X44,'[5]Datos Validacion'!$M$6:$N$7,2,0)</f>
        <v>0.15</v>
      </c>
      <c r="Z44" s="86" t="s">
        <v>81</v>
      </c>
      <c r="AA44" s="127" t="s">
        <v>1465</v>
      </c>
      <c r="AB44" s="87" t="s">
        <v>83</v>
      </c>
      <c r="AC44" s="87" t="s">
        <v>1466</v>
      </c>
      <c r="AD44" s="272">
        <f t="shared" si="4"/>
        <v>0.4</v>
      </c>
      <c r="AE44" s="220" t="str">
        <f t="shared" si="5"/>
        <v>MUY BAJA</v>
      </c>
      <c r="AF44" s="261">
        <f>+AF43-(AF43*AD44)</f>
        <v>8.6399999999999991E-2</v>
      </c>
      <c r="AG44" s="476"/>
      <c r="AH44" s="476"/>
      <c r="AI44" s="478"/>
      <c r="AJ44" s="480"/>
      <c r="AK44" s="448"/>
      <c r="AL44" s="448"/>
      <c r="AM44" s="482"/>
      <c r="AN44" s="480"/>
      <c r="AO44" s="448"/>
      <c r="AP44" s="448"/>
      <c r="AQ44" s="440"/>
      <c r="AR44" s="448"/>
      <c r="AS44" s="448"/>
      <c r="AT44" s="440"/>
      <c r="AU44" s="448"/>
      <c r="AV44" s="448"/>
      <c r="AW44" s="440"/>
      <c r="AX44" s="448"/>
      <c r="AY44" s="448"/>
      <c r="AZ44" s="440"/>
      <c r="BA44" s="448"/>
      <c r="BB44" s="448"/>
      <c r="BC44" s="440"/>
      <c r="BD44" s="448"/>
      <c r="BE44" s="448"/>
      <c r="BF44" s="480"/>
      <c r="BG44" s="313"/>
    </row>
    <row r="45" spans="1:59" ht="66.75" hidden="1" customHeight="1" thickBot="1" x14ac:dyDescent="0.35">
      <c r="A45" s="396" t="s">
        <v>3</v>
      </c>
      <c r="B45" s="499"/>
      <c r="C45" s="501" t="s">
        <v>1448</v>
      </c>
      <c r="D45" s="504" t="s">
        <v>1449</v>
      </c>
      <c r="E45" s="504" t="s">
        <v>1467</v>
      </c>
      <c r="F45" s="251" t="s">
        <v>66</v>
      </c>
      <c r="G45" s="258" t="s">
        <v>1468</v>
      </c>
      <c r="H45" s="504" t="s">
        <v>1469</v>
      </c>
      <c r="I45" s="504" t="s">
        <v>1470</v>
      </c>
      <c r="J45" s="479" t="s">
        <v>70</v>
      </c>
      <c r="K45" s="479" t="s">
        <v>1471</v>
      </c>
      <c r="L45" s="479" t="s">
        <v>151</v>
      </c>
      <c r="M45" s="483">
        <f>VLOOKUP(L45,'[5]Datos Validacion'!$C$6:$D$10,2,0)</f>
        <v>0.4</v>
      </c>
      <c r="N45" s="505" t="s">
        <v>73</v>
      </c>
      <c r="O45" s="507">
        <f>VLOOKUP(N45,'[5]Datos Validacion'!$E$6:$F$15,2,0)</f>
        <v>0.4</v>
      </c>
      <c r="P45" s="493" t="s">
        <v>238</v>
      </c>
      <c r="Q45" s="477" t="s">
        <v>75</v>
      </c>
      <c r="R45" s="69" t="s">
        <v>1472</v>
      </c>
      <c r="S45" s="70" t="s">
        <v>77</v>
      </c>
      <c r="T45" s="71" t="s">
        <v>1457</v>
      </c>
      <c r="U45" s="70" t="s">
        <v>78</v>
      </c>
      <c r="V45" s="70" t="s">
        <v>79</v>
      </c>
      <c r="W45" s="72">
        <f>VLOOKUP(V45,'[5]Datos Validacion'!$K$6:$L$8,2,0)</f>
        <v>0.25</v>
      </c>
      <c r="X45" s="71" t="s">
        <v>95</v>
      </c>
      <c r="Y45" s="72">
        <f>VLOOKUP(X45,'[5]Datos Validacion'!$M$6:$N$7,2,0)</f>
        <v>0.15</v>
      </c>
      <c r="Z45" s="70" t="s">
        <v>81</v>
      </c>
      <c r="AA45" s="125" t="s">
        <v>1473</v>
      </c>
      <c r="AB45" s="70" t="s">
        <v>83</v>
      </c>
      <c r="AC45" s="71" t="s">
        <v>1474</v>
      </c>
      <c r="AD45" s="270">
        <f t="shared" si="4"/>
        <v>0.4</v>
      </c>
      <c r="AE45" s="212" t="str">
        <f t="shared" si="5"/>
        <v>BAJA</v>
      </c>
      <c r="AF45" s="217">
        <f>IF(OR(V45="prevenir",V45="detectar"),(M45-(M45*AD45)), M45)</f>
        <v>0.24</v>
      </c>
      <c r="AG45" s="475" t="str">
        <f>IF(AH45&lt;=20%,"LEVE",IF(AH45&lt;=40%,"MENOR",IF(AH45&lt;=60%,"MODERADO",IF(AH45&lt;=80%,"MAYOR","CATASTROFICO"))))</f>
        <v>MENOR</v>
      </c>
      <c r="AH45" s="475">
        <f>IF(V45="corregir",(O45-(O45*AD45)), O45)</f>
        <v>0.4</v>
      </c>
      <c r="AI45" s="477" t="s">
        <v>145</v>
      </c>
      <c r="AJ45" s="479" t="s">
        <v>85</v>
      </c>
      <c r="AK45" s="446"/>
      <c r="AL45" s="446"/>
      <c r="AM45" s="481"/>
      <c r="AN45" s="479"/>
      <c r="AO45" s="446"/>
      <c r="AP45" s="446"/>
      <c r="AQ45" s="439"/>
      <c r="AR45" s="446"/>
      <c r="AS45" s="446"/>
      <c r="AT45" s="439"/>
      <c r="AU45" s="446"/>
      <c r="AV45" s="446"/>
      <c r="AW45" s="439"/>
      <c r="AX45" s="446"/>
      <c r="AY45" s="446"/>
      <c r="AZ45" s="439"/>
      <c r="BA45" s="446"/>
      <c r="BB45" s="446"/>
      <c r="BC45" s="439"/>
      <c r="BD45" s="446"/>
      <c r="BE45" s="446"/>
      <c r="BF45" s="479"/>
      <c r="BG45" s="313"/>
    </row>
    <row r="46" spans="1:59" ht="45" hidden="1" customHeight="1" thickBot="1" x14ac:dyDescent="0.35">
      <c r="A46" s="397"/>
      <c r="B46" s="403"/>
      <c r="C46" s="502"/>
      <c r="D46" s="372"/>
      <c r="E46" s="372"/>
      <c r="F46" s="372" t="s">
        <v>66</v>
      </c>
      <c r="G46" s="473" t="s">
        <v>1475</v>
      </c>
      <c r="H46" s="372"/>
      <c r="I46" s="372"/>
      <c r="J46" s="382"/>
      <c r="K46" s="382"/>
      <c r="L46" s="382"/>
      <c r="M46" s="410"/>
      <c r="N46" s="416"/>
      <c r="O46" s="417"/>
      <c r="P46" s="399"/>
      <c r="Q46" s="392"/>
      <c r="R46" s="75" t="s">
        <v>1476</v>
      </c>
      <c r="S46" s="76" t="s">
        <v>77</v>
      </c>
      <c r="T46" s="77" t="s">
        <v>1477</v>
      </c>
      <c r="U46" s="76" t="s">
        <v>78</v>
      </c>
      <c r="V46" s="76" t="s">
        <v>183</v>
      </c>
      <c r="W46" s="78">
        <f>VLOOKUP(V46,'[5]Datos Validacion'!$K$6:$L$8,2,0)</f>
        <v>0.15</v>
      </c>
      <c r="X46" s="77" t="s">
        <v>95</v>
      </c>
      <c r="Y46" s="78">
        <f>VLOOKUP(X46,'[5]Datos Validacion'!$M$6:$N$7,2,0)</f>
        <v>0.15</v>
      </c>
      <c r="Z46" s="76" t="s">
        <v>81</v>
      </c>
      <c r="AA46" s="126" t="s">
        <v>239</v>
      </c>
      <c r="AB46" s="76" t="s">
        <v>83</v>
      </c>
      <c r="AC46" s="77" t="s">
        <v>1478</v>
      </c>
      <c r="AD46" s="271">
        <f t="shared" si="4"/>
        <v>0.3</v>
      </c>
      <c r="AE46" s="221" t="str">
        <f t="shared" si="5"/>
        <v>MUY BAJA</v>
      </c>
      <c r="AF46" s="218">
        <f>+AF45-(AF45*AD46)</f>
        <v>0.16799999999999998</v>
      </c>
      <c r="AG46" s="389"/>
      <c r="AH46" s="389"/>
      <c r="AI46" s="392"/>
      <c r="AJ46" s="382"/>
      <c r="AK46" s="381"/>
      <c r="AL46" s="381"/>
      <c r="AM46" s="419"/>
      <c r="AN46" s="382"/>
      <c r="AO46" s="381"/>
      <c r="AP46" s="381"/>
      <c r="AQ46" s="400"/>
      <c r="AR46" s="381"/>
      <c r="AS46" s="381"/>
      <c r="AT46" s="400"/>
      <c r="AU46" s="381"/>
      <c r="AV46" s="381"/>
      <c r="AW46" s="400"/>
      <c r="AX46" s="381"/>
      <c r="AY46" s="381"/>
      <c r="AZ46" s="400"/>
      <c r="BA46" s="381"/>
      <c r="BB46" s="381"/>
      <c r="BC46" s="400"/>
      <c r="BD46" s="381"/>
      <c r="BE46" s="381"/>
      <c r="BF46" s="382"/>
      <c r="BG46" s="313"/>
    </row>
    <row r="47" spans="1:59" ht="25.5" hidden="1" thickBot="1" x14ac:dyDescent="0.35">
      <c r="A47" s="398"/>
      <c r="B47" s="500"/>
      <c r="C47" s="503"/>
      <c r="D47" s="472"/>
      <c r="E47" s="472"/>
      <c r="F47" s="472"/>
      <c r="G47" s="474"/>
      <c r="H47" s="472"/>
      <c r="I47" s="472"/>
      <c r="J47" s="480"/>
      <c r="K47" s="480"/>
      <c r="L47" s="480"/>
      <c r="M47" s="484"/>
      <c r="N47" s="506"/>
      <c r="O47" s="508"/>
      <c r="P47" s="494"/>
      <c r="Q47" s="478"/>
      <c r="R47" s="85" t="s">
        <v>1479</v>
      </c>
      <c r="S47" s="86" t="s">
        <v>77</v>
      </c>
      <c r="T47" s="87" t="s">
        <v>1480</v>
      </c>
      <c r="U47" s="86" t="s">
        <v>78</v>
      </c>
      <c r="V47" s="86" t="s">
        <v>183</v>
      </c>
      <c r="W47" s="88">
        <f>VLOOKUP(V47,'[5]Datos Validacion'!$K$6:$L$8,2,0)</f>
        <v>0.15</v>
      </c>
      <c r="X47" s="87" t="s">
        <v>95</v>
      </c>
      <c r="Y47" s="88">
        <f>VLOOKUP(X47,'[5]Datos Validacion'!$M$6:$N$7,2,0)</f>
        <v>0.15</v>
      </c>
      <c r="Z47" s="86" t="s">
        <v>81</v>
      </c>
      <c r="AA47" s="127" t="s">
        <v>1481</v>
      </c>
      <c r="AB47" s="86" t="s">
        <v>83</v>
      </c>
      <c r="AC47" s="86" t="s">
        <v>1482</v>
      </c>
      <c r="AD47" s="272">
        <f t="shared" si="4"/>
        <v>0.3</v>
      </c>
      <c r="AE47" s="220" t="str">
        <f t="shared" si="5"/>
        <v>MUY BAJA</v>
      </c>
      <c r="AF47" s="261">
        <f>+AF46-(AF46*AD47)</f>
        <v>0.11759999999999998</v>
      </c>
      <c r="AG47" s="476"/>
      <c r="AH47" s="476"/>
      <c r="AI47" s="478"/>
      <c r="AJ47" s="480"/>
      <c r="AK47" s="448"/>
      <c r="AL47" s="448"/>
      <c r="AM47" s="482"/>
      <c r="AN47" s="480"/>
      <c r="AO47" s="448"/>
      <c r="AP47" s="448"/>
      <c r="AQ47" s="440"/>
      <c r="AR47" s="448"/>
      <c r="AS47" s="448"/>
      <c r="AT47" s="440"/>
      <c r="AU47" s="448"/>
      <c r="AV47" s="448"/>
      <c r="AW47" s="440"/>
      <c r="AX47" s="448"/>
      <c r="AY47" s="448"/>
      <c r="AZ47" s="440"/>
      <c r="BA47" s="448"/>
      <c r="BB47" s="448"/>
      <c r="BC47" s="440"/>
      <c r="BD47" s="448"/>
      <c r="BE47" s="448"/>
      <c r="BF47" s="480"/>
      <c r="BG47" s="313"/>
    </row>
    <row r="48" spans="1:59" ht="57.75" hidden="1" customHeight="1" thickBot="1" x14ac:dyDescent="0.35">
      <c r="A48" s="450" t="s">
        <v>3</v>
      </c>
      <c r="B48" s="452"/>
      <c r="C48" s="454" t="s">
        <v>1448</v>
      </c>
      <c r="D48" s="456" t="s">
        <v>170</v>
      </c>
      <c r="E48" s="456" t="s">
        <v>1366</v>
      </c>
      <c r="F48" s="456" t="s">
        <v>66</v>
      </c>
      <c r="G48" s="137" t="s">
        <v>1483</v>
      </c>
      <c r="H48" s="456" t="s">
        <v>1484</v>
      </c>
      <c r="I48" s="456" t="s">
        <v>1485</v>
      </c>
      <c r="J48" s="458" t="s">
        <v>70</v>
      </c>
      <c r="K48" s="458" t="s">
        <v>1486</v>
      </c>
      <c r="L48" s="458" t="s">
        <v>116</v>
      </c>
      <c r="M48" s="460">
        <f>VLOOKUP(L48,'[5]Datos Validacion'!$C$6:$D$10,2,0)</f>
        <v>0.2</v>
      </c>
      <c r="N48" s="462" t="s">
        <v>75</v>
      </c>
      <c r="O48" s="464">
        <f>VLOOKUP(N48,'[5]Datos Validacion'!$E$6:$F$15,2,0)</f>
        <v>0.6</v>
      </c>
      <c r="P48" s="466" t="s">
        <v>1487</v>
      </c>
      <c r="Q48" s="468" t="s">
        <v>75</v>
      </c>
      <c r="R48" s="273" t="s">
        <v>1488</v>
      </c>
      <c r="S48" s="70" t="s">
        <v>77</v>
      </c>
      <c r="T48" s="71" t="s">
        <v>1489</v>
      </c>
      <c r="U48" s="70" t="s">
        <v>78</v>
      </c>
      <c r="V48" s="70" t="s">
        <v>79</v>
      </c>
      <c r="W48" s="72">
        <f>VLOOKUP(V48,'[5]Datos Validacion'!$K$6:$L$8,2,0)</f>
        <v>0.25</v>
      </c>
      <c r="X48" s="71" t="s">
        <v>95</v>
      </c>
      <c r="Y48" s="72">
        <f>VLOOKUP(X48,'[5]Datos Validacion'!$M$6:$N$7,2,0)</f>
        <v>0.15</v>
      </c>
      <c r="Z48" s="70" t="s">
        <v>81</v>
      </c>
      <c r="AA48" s="125" t="s">
        <v>1490</v>
      </c>
      <c r="AB48" s="70" t="s">
        <v>83</v>
      </c>
      <c r="AC48" s="71" t="s">
        <v>1491</v>
      </c>
      <c r="AD48" s="270">
        <f t="shared" si="4"/>
        <v>0.4</v>
      </c>
      <c r="AE48" s="212" t="str">
        <f t="shared" si="5"/>
        <v>MUY BAJA</v>
      </c>
      <c r="AF48" s="212">
        <f>IF(OR(V48="prevenir",V48="detectar"),(M48-(M48*AD48)), M48)</f>
        <v>0.12</v>
      </c>
      <c r="AG48" s="470" t="str">
        <f>IF(AH48&lt;=20%,"LEVE",IF(AH48&lt;=40%,"MENOR",IF(AH48&lt;=60%,"MODERADO",IF(AH48&lt;=80%,"MAYOR","CATASTROFICO"))))</f>
        <v>MODERADO</v>
      </c>
      <c r="AH48" s="470">
        <f>IF(V48="corregir",(O48-(O48*AD48)), O48)</f>
        <v>0.6</v>
      </c>
      <c r="AI48" s="468" t="s">
        <v>75</v>
      </c>
      <c r="AJ48" s="458" t="s">
        <v>85</v>
      </c>
      <c r="AK48" s="441"/>
      <c r="AL48" s="441"/>
      <c r="AM48" s="481"/>
      <c r="AN48" s="479"/>
      <c r="AO48" s="441"/>
      <c r="AP48" s="441"/>
      <c r="AQ48" s="443"/>
      <c r="AR48" s="441"/>
      <c r="AS48" s="441"/>
      <c r="AT48" s="439"/>
      <c r="AU48" s="441"/>
      <c r="AV48" s="441"/>
      <c r="AW48" s="439"/>
      <c r="AX48" s="441"/>
      <c r="AY48" s="441"/>
      <c r="AZ48" s="439"/>
      <c r="BA48" s="441"/>
      <c r="BB48" s="441"/>
      <c r="BC48" s="443"/>
      <c r="BD48" s="441"/>
      <c r="BE48" s="441"/>
      <c r="BF48" s="479"/>
      <c r="BG48" s="313"/>
    </row>
    <row r="49" spans="1:59" ht="78.75" hidden="1" customHeight="1" thickBot="1" x14ac:dyDescent="0.35">
      <c r="A49" s="451"/>
      <c r="B49" s="453"/>
      <c r="C49" s="455"/>
      <c r="D49" s="457"/>
      <c r="E49" s="457"/>
      <c r="F49" s="457"/>
      <c r="G49" s="139" t="s">
        <v>1492</v>
      </c>
      <c r="H49" s="457"/>
      <c r="I49" s="457"/>
      <c r="J49" s="459"/>
      <c r="K49" s="459"/>
      <c r="L49" s="459"/>
      <c r="M49" s="461"/>
      <c r="N49" s="463"/>
      <c r="O49" s="465"/>
      <c r="P49" s="467"/>
      <c r="Q49" s="469"/>
      <c r="R49" s="274" t="s">
        <v>1493</v>
      </c>
      <c r="S49" s="86" t="s">
        <v>77</v>
      </c>
      <c r="T49" s="87" t="s">
        <v>1494</v>
      </c>
      <c r="U49" s="86" t="s">
        <v>78</v>
      </c>
      <c r="V49" s="86" t="s">
        <v>79</v>
      </c>
      <c r="W49" s="88">
        <f>VLOOKUP(V49,'[5]Datos Validacion'!$K$6:$L$8,2,0)</f>
        <v>0.25</v>
      </c>
      <c r="X49" s="87" t="s">
        <v>95</v>
      </c>
      <c r="Y49" s="88">
        <f>VLOOKUP(X49,'[5]Datos Validacion'!$M$6:$N$7,2,0)</f>
        <v>0.15</v>
      </c>
      <c r="Z49" s="86" t="s">
        <v>81</v>
      </c>
      <c r="AA49" s="127" t="s">
        <v>1495</v>
      </c>
      <c r="AB49" s="86" t="s">
        <v>83</v>
      </c>
      <c r="AC49" s="87" t="s">
        <v>1496</v>
      </c>
      <c r="AD49" s="272">
        <f t="shared" si="4"/>
        <v>0.4</v>
      </c>
      <c r="AE49" s="220" t="str">
        <f>IF(AF49&lt;=20%,"MUY BAJA",IF(AF49&lt;=40%,"BAJA",IF(AF49&lt;=60%,"MEDIA",IF(AF49&lt;=80%,"ALTA","MUY ALTA"))))</f>
        <v>MUY BAJA</v>
      </c>
      <c r="AF49" s="261">
        <f>+AF48-(AF48*AD48)</f>
        <v>7.1999999999999995E-2</v>
      </c>
      <c r="AG49" s="471"/>
      <c r="AH49" s="471"/>
      <c r="AI49" s="469"/>
      <c r="AJ49" s="459"/>
      <c r="AK49" s="442"/>
      <c r="AL49" s="442"/>
      <c r="AM49" s="482"/>
      <c r="AN49" s="480"/>
      <c r="AO49" s="442"/>
      <c r="AP49" s="442"/>
      <c r="AQ49" s="444"/>
      <c r="AR49" s="442"/>
      <c r="AS49" s="442"/>
      <c r="AT49" s="440"/>
      <c r="AU49" s="442"/>
      <c r="AV49" s="442"/>
      <c r="AW49" s="440"/>
      <c r="AX49" s="442"/>
      <c r="AY49" s="442"/>
      <c r="AZ49" s="440"/>
      <c r="BA49" s="442"/>
      <c r="BB49" s="442"/>
      <c r="BC49" s="444"/>
      <c r="BD49" s="442"/>
      <c r="BE49" s="442"/>
      <c r="BF49" s="480"/>
      <c r="BG49" s="313"/>
    </row>
    <row r="50" spans="1:59" ht="82.5" hidden="1" customHeight="1" thickBot="1" x14ac:dyDescent="0.35">
      <c r="A50" s="428" t="s">
        <v>3</v>
      </c>
      <c r="B50" s="491"/>
      <c r="C50" s="493" t="s">
        <v>283</v>
      </c>
      <c r="D50" s="479" t="s">
        <v>284</v>
      </c>
      <c r="E50" s="479" t="s">
        <v>285</v>
      </c>
      <c r="F50" s="116" t="s">
        <v>66</v>
      </c>
      <c r="G50" s="133" t="s">
        <v>286</v>
      </c>
      <c r="H50" s="491" t="s">
        <v>287</v>
      </c>
      <c r="I50" s="661" t="s">
        <v>288</v>
      </c>
      <c r="J50" s="479" t="s">
        <v>70</v>
      </c>
      <c r="K50" s="504" t="s">
        <v>289</v>
      </c>
      <c r="L50" s="479" t="s">
        <v>151</v>
      </c>
      <c r="M50" s="483">
        <v>0.4</v>
      </c>
      <c r="N50" s="505" t="s">
        <v>222</v>
      </c>
      <c r="O50" s="507">
        <v>0.2</v>
      </c>
      <c r="P50" s="493" t="s">
        <v>290</v>
      </c>
      <c r="Q50" s="477" t="s">
        <v>145</v>
      </c>
      <c r="R50" s="674" t="s">
        <v>291</v>
      </c>
      <c r="S50" s="491" t="s">
        <v>77</v>
      </c>
      <c r="T50" s="493" t="s">
        <v>292</v>
      </c>
      <c r="U50" s="491" t="s">
        <v>78</v>
      </c>
      <c r="V50" s="673" t="s">
        <v>79</v>
      </c>
      <c r="W50" s="483">
        <f>VLOOKUP(V50,'[6]Datos Validacion'!$K$6:$L$8,2,0)</f>
        <v>0.25</v>
      </c>
      <c r="X50" s="493" t="s">
        <v>95</v>
      </c>
      <c r="Y50" s="483">
        <f>VLOOKUP(X50,'[6]Datos Validacion'!$M$6:$N$7,2,0)</f>
        <v>0.15</v>
      </c>
      <c r="Z50" s="491" t="s">
        <v>81</v>
      </c>
      <c r="AA50" s="489" t="s">
        <v>293</v>
      </c>
      <c r="AB50" s="491" t="s">
        <v>83</v>
      </c>
      <c r="AC50" s="493" t="s">
        <v>294</v>
      </c>
      <c r="AD50" s="495">
        <f>+W50+Y50</f>
        <v>0.4</v>
      </c>
      <c r="AE50" s="497" t="str">
        <f>IF(AF50&lt;=20%,"MUY BAJA",IF(AF50&lt;=40%,"BAJA",IF(AF50&lt;=60%,"MEDIA",IF(AF50&lt;=80%,"ALTA","MUY ALTA"))))</f>
        <v>BAJA</v>
      </c>
      <c r="AF50" s="497">
        <f>IF(OR(V50="prevenir",V50="detectar"),(M50-(M50*AD50)), M50)</f>
        <v>0.24</v>
      </c>
      <c r="AG50" s="497" t="str">
        <f>IF(AH50&lt;=20%,"LEVE",IF(AH50&lt;=40%,"MENOR",IF(AH50&lt;=60%,"MODERADO",IF(AH50&lt;=80%,"MAYOR","CATASTROFICO"))))</f>
        <v>LEVE</v>
      </c>
      <c r="AH50" s="497">
        <f>IF(V50="corregir",(O50-(O50*AD50)), O50)</f>
        <v>0.2</v>
      </c>
      <c r="AI50" s="477" t="s">
        <v>145</v>
      </c>
      <c r="AJ50" s="479" t="s">
        <v>85</v>
      </c>
      <c r="AK50" s="446"/>
      <c r="AL50" s="446"/>
      <c r="AM50" s="485"/>
      <c r="AN50" s="487"/>
      <c r="AO50" s="485"/>
      <c r="AP50" s="485"/>
      <c r="AQ50" s="487"/>
      <c r="AR50" s="485"/>
      <c r="AS50" s="485"/>
      <c r="AT50" s="487"/>
      <c r="AU50" s="485"/>
      <c r="AV50" s="485"/>
      <c r="AW50" s="485"/>
      <c r="AX50" s="485"/>
      <c r="AY50" s="485"/>
      <c r="AZ50" s="487"/>
      <c r="BA50" s="485"/>
      <c r="BB50" s="485"/>
      <c r="BC50" s="487"/>
      <c r="BD50" s="485"/>
      <c r="BE50" s="485"/>
      <c r="BF50" s="487"/>
      <c r="BG50" s="670"/>
    </row>
    <row r="51" spans="1:59" ht="150.75" hidden="1" customHeight="1" thickBot="1" x14ac:dyDescent="0.35">
      <c r="A51" s="430"/>
      <c r="B51" s="492"/>
      <c r="C51" s="494"/>
      <c r="D51" s="480"/>
      <c r="E51" s="480"/>
      <c r="F51" s="118" t="s">
        <v>66</v>
      </c>
      <c r="G51" s="134" t="s">
        <v>295</v>
      </c>
      <c r="H51" s="492"/>
      <c r="I51" s="663"/>
      <c r="J51" s="480"/>
      <c r="K51" s="472"/>
      <c r="L51" s="480"/>
      <c r="M51" s="484"/>
      <c r="N51" s="506"/>
      <c r="O51" s="508"/>
      <c r="P51" s="494"/>
      <c r="Q51" s="478"/>
      <c r="R51" s="675"/>
      <c r="S51" s="492"/>
      <c r="T51" s="494"/>
      <c r="U51" s="492"/>
      <c r="V51" s="616"/>
      <c r="W51" s="484"/>
      <c r="X51" s="494"/>
      <c r="Y51" s="484"/>
      <c r="Z51" s="492"/>
      <c r="AA51" s="490"/>
      <c r="AB51" s="492"/>
      <c r="AC51" s="494"/>
      <c r="AD51" s="496"/>
      <c r="AE51" s="498"/>
      <c r="AF51" s="498"/>
      <c r="AG51" s="498"/>
      <c r="AH51" s="498"/>
      <c r="AI51" s="478"/>
      <c r="AJ51" s="480"/>
      <c r="AK51" s="448"/>
      <c r="AL51" s="448"/>
      <c r="AM51" s="486"/>
      <c r="AN51" s="488"/>
      <c r="AO51" s="486"/>
      <c r="AP51" s="486"/>
      <c r="AQ51" s="488"/>
      <c r="AR51" s="486"/>
      <c r="AS51" s="486"/>
      <c r="AT51" s="488"/>
      <c r="AU51" s="486"/>
      <c r="AV51" s="486"/>
      <c r="AW51" s="486"/>
      <c r="AX51" s="486"/>
      <c r="AY51" s="486"/>
      <c r="AZ51" s="488"/>
      <c r="BA51" s="486"/>
      <c r="BB51" s="486"/>
      <c r="BC51" s="488"/>
      <c r="BD51" s="486"/>
      <c r="BE51" s="486"/>
      <c r="BF51" s="488"/>
      <c r="BG51" s="670"/>
    </row>
    <row r="52" spans="1:59" s="74" customFormat="1" ht="82.5" hidden="1" customHeight="1" thickBot="1" x14ac:dyDescent="0.4">
      <c r="A52" s="428" t="s">
        <v>3</v>
      </c>
      <c r="B52" s="491"/>
      <c r="C52" s="493" t="s">
        <v>283</v>
      </c>
      <c r="D52" s="479" t="s">
        <v>296</v>
      </c>
      <c r="E52" s="479" t="s">
        <v>297</v>
      </c>
      <c r="F52" s="479" t="s">
        <v>66</v>
      </c>
      <c r="G52" s="135" t="s">
        <v>298</v>
      </c>
      <c r="H52" s="491" t="s">
        <v>299</v>
      </c>
      <c r="I52" s="666" t="s">
        <v>300</v>
      </c>
      <c r="J52" s="479" t="s">
        <v>70</v>
      </c>
      <c r="K52" s="479" t="s">
        <v>301</v>
      </c>
      <c r="L52" s="479" t="s">
        <v>151</v>
      </c>
      <c r="M52" s="483">
        <v>0.4</v>
      </c>
      <c r="N52" s="505" t="s">
        <v>222</v>
      </c>
      <c r="O52" s="507">
        <v>0.2</v>
      </c>
      <c r="P52" s="493" t="s">
        <v>290</v>
      </c>
      <c r="Q52" s="477" t="s">
        <v>145</v>
      </c>
      <c r="R52" s="133" t="s">
        <v>302</v>
      </c>
      <c r="S52" s="73" t="s">
        <v>77</v>
      </c>
      <c r="T52" s="136" t="s">
        <v>303</v>
      </c>
      <c r="U52" s="73" t="s">
        <v>78</v>
      </c>
      <c r="V52" s="73" t="s">
        <v>79</v>
      </c>
      <c r="W52" s="72">
        <v>0.25</v>
      </c>
      <c r="X52" s="136" t="s">
        <v>95</v>
      </c>
      <c r="Y52" s="72">
        <v>0.15</v>
      </c>
      <c r="Z52" s="73" t="s">
        <v>81</v>
      </c>
      <c r="AA52" s="239" t="s">
        <v>304</v>
      </c>
      <c r="AB52" s="73" t="s">
        <v>83</v>
      </c>
      <c r="AC52" s="136" t="s">
        <v>305</v>
      </c>
      <c r="AD52" s="244">
        <f t="shared" ref="AD52:AD61" si="6">+W52+Y52</f>
        <v>0.4</v>
      </c>
      <c r="AE52" s="217" t="str">
        <f t="shared" ref="AE52:AE61" si="7">IF(AF52&lt;=20%,"MUY BAJA",IF(AF52&lt;=40%,"BAJA",IF(AF52&lt;=60%,"MEDIA",IF(AF52&lt;=80%,"ALTA","MUY ALTA"))))</f>
        <v>BAJA</v>
      </c>
      <c r="AF52" s="217">
        <f>IF(OR(V52="prevenir",V52="detectar"),(M52-(M52*AD52)), M52)</f>
        <v>0.24</v>
      </c>
      <c r="AG52" s="497" t="str">
        <f>IF(AH52&lt;=20%,"LEVE",IF(AH52&lt;=40%,"MENOR",IF(AH52&lt;=60%,"MODERADO",IF(AH52&lt;=80%,"MAYOR","CATASTROFICO"))))</f>
        <v>LEVE</v>
      </c>
      <c r="AH52" s="497">
        <f>IF(V52="corregir",(O52-(O52*AD52)), O52)</f>
        <v>0.2</v>
      </c>
      <c r="AI52" s="477" t="s">
        <v>145</v>
      </c>
      <c r="AJ52" s="479" t="s">
        <v>85</v>
      </c>
      <c r="AK52" s="446"/>
      <c r="AL52" s="446"/>
      <c r="AM52" s="481"/>
      <c r="AN52" s="446"/>
      <c r="AO52" s="446"/>
      <c r="AP52" s="446"/>
      <c r="AQ52" s="439"/>
      <c r="AR52" s="446"/>
      <c r="AS52" s="446"/>
      <c r="AT52" s="439"/>
      <c r="AU52" s="446"/>
      <c r="AV52" s="446"/>
      <c r="AW52" s="439"/>
      <c r="AX52" s="446"/>
      <c r="AY52" s="446"/>
      <c r="AZ52" s="439"/>
      <c r="BA52" s="446"/>
      <c r="BB52" s="446"/>
      <c r="BC52" s="479"/>
      <c r="BD52" s="446"/>
      <c r="BE52" s="446"/>
      <c r="BF52" s="479"/>
      <c r="BG52" s="524"/>
    </row>
    <row r="53" spans="1:59" s="91" customFormat="1" ht="51" hidden="1" customHeight="1" thickBot="1" x14ac:dyDescent="0.35">
      <c r="A53" s="430"/>
      <c r="B53" s="492"/>
      <c r="C53" s="494"/>
      <c r="D53" s="480"/>
      <c r="E53" s="480"/>
      <c r="F53" s="480"/>
      <c r="G53" s="85" t="s">
        <v>307</v>
      </c>
      <c r="H53" s="492"/>
      <c r="I53" s="667"/>
      <c r="J53" s="480"/>
      <c r="K53" s="480"/>
      <c r="L53" s="480"/>
      <c r="M53" s="484"/>
      <c r="N53" s="506"/>
      <c r="O53" s="508"/>
      <c r="P53" s="494"/>
      <c r="Q53" s="478"/>
      <c r="R53" s="134" t="s">
        <v>308</v>
      </c>
      <c r="S53" s="90" t="s">
        <v>77</v>
      </c>
      <c r="T53" s="95" t="s">
        <v>303</v>
      </c>
      <c r="U53" s="90" t="s">
        <v>78</v>
      </c>
      <c r="V53" s="90" t="s">
        <v>79</v>
      </c>
      <c r="W53" s="88">
        <v>0.25</v>
      </c>
      <c r="X53" s="95" t="s">
        <v>95</v>
      </c>
      <c r="Y53" s="88">
        <v>0.15</v>
      </c>
      <c r="Z53" s="90" t="s">
        <v>81</v>
      </c>
      <c r="AA53" s="146" t="s">
        <v>309</v>
      </c>
      <c r="AB53" s="90" t="s">
        <v>83</v>
      </c>
      <c r="AC53" s="95" t="s">
        <v>310</v>
      </c>
      <c r="AD53" s="246">
        <f t="shared" si="6"/>
        <v>0.4</v>
      </c>
      <c r="AE53" s="219" t="str">
        <f t="shared" si="7"/>
        <v>MUY BAJA</v>
      </c>
      <c r="AF53" s="219">
        <f>+AF52-(AF52*AD53)</f>
        <v>0.14399999999999999</v>
      </c>
      <c r="AG53" s="498"/>
      <c r="AH53" s="498"/>
      <c r="AI53" s="478"/>
      <c r="AJ53" s="480"/>
      <c r="AK53" s="448"/>
      <c r="AL53" s="448"/>
      <c r="AM53" s="482"/>
      <c r="AN53" s="448"/>
      <c r="AO53" s="448"/>
      <c r="AP53" s="448"/>
      <c r="AQ53" s="440"/>
      <c r="AR53" s="448"/>
      <c r="AS53" s="448"/>
      <c r="AT53" s="440"/>
      <c r="AU53" s="448"/>
      <c r="AV53" s="448"/>
      <c r="AW53" s="440"/>
      <c r="AX53" s="448"/>
      <c r="AY53" s="448"/>
      <c r="AZ53" s="440"/>
      <c r="BA53" s="448"/>
      <c r="BB53" s="448"/>
      <c r="BC53" s="480"/>
      <c r="BD53" s="448"/>
      <c r="BE53" s="448"/>
      <c r="BF53" s="480"/>
      <c r="BG53" s="524"/>
    </row>
    <row r="54" spans="1:59" ht="99.75" hidden="1" customHeight="1" thickBot="1" x14ac:dyDescent="0.35">
      <c r="A54" s="428" t="s">
        <v>3</v>
      </c>
      <c r="B54" s="491"/>
      <c r="C54" s="493" t="s">
        <v>283</v>
      </c>
      <c r="D54" s="479" t="s">
        <v>311</v>
      </c>
      <c r="E54" s="479" t="s">
        <v>312</v>
      </c>
      <c r="F54" s="116" t="s">
        <v>66</v>
      </c>
      <c r="G54" s="135" t="s">
        <v>313</v>
      </c>
      <c r="H54" s="491" t="s">
        <v>314</v>
      </c>
      <c r="I54" s="666" t="s">
        <v>315</v>
      </c>
      <c r="J54" s="479" t="s">
        <v>70</v>
      </c>
      <c r="K54" s="664" t="s">
        <v>316</v>
      </c>
      <c r="L54" s="479" t="s">
        <v>151</v>
      </c>
      <c r="M54" s="483">
        <v>0.4</v>
      </c>
      <c r="N54" s="505" t="s">
        <v>222</v>
      </c>
      <c r="O54" s="507">
        <v>0.2</v>
      </c>
      <c r="P54" s="493" t="s">
        <v>290</v>
      </c>
      <c r="Q54" s="477" t="s">
        <v>145</v>
      </c>
      <c r="R54" s="137" t="s">
        <v>317</v>
      </c>
      <c r="S54" s="73" t="s">
        <v>77</v>
      </c>
      <c r="T54" s="136" t="s">
        <v>311</v>
      </c>
      <c r="U54" s="73" t="s">
        <v>78</v>
      </c>
      <c r="V54" s="73" t="s">
        <v>79</v>
      </c>
      <c r="W54" s="72">
        <v>0.25</v>
      </c>
      <c r="X54" s="136" t="s">
        <v>95</v>
      </c>
      <c r="Y54" s="72">
        <v>0.15</v>
      </c>
      <c r="Z54" s="73" t="s">
        <v>81</v>
      </c>
      <c r="AA54" s="239" t="s">
        <v>318</v>
      </c>
      <c r="AB54" s="73" t="s">
        <v>83</v>
      </c>
      <c r="AC54" s="136" t="s">
        <v>319</v>
      </c>
      <c r="AD54" s="244">
        <f t="shared" si="6"/>
        <v>0.4</v>
      </c>
      <c r="AE54" s="217" t="str">
        <f t="shared" si="7"/>
        <v>BAJA</v>
      </c>
      <c r="AF54" s="217">
        <f>IF(OR(V54="prevenir",V54="detectar"),(M54-(M54*AD54)), M54)</f>
        <v>0.24</v>
      </c>
      <c r="AG54" s="497" t="str">
        <f>IF(AH54&lt;=20%,"LEVE",IF(AH54&lt;=40%,"MENOR",IF(AH54&lt;=60%,"MODERADO",IF(AH54&lt;=80%,"MAYOR","CATASTROFICO"))))</f>
        <v>LEVE</v>
      </c>
      <c r="AH54" s="497">
        <f>IF(V54="corregir",(O54-(O54*AD54)), O54)</f>
        <v>0.2</v>
      </c>
      <c r="AI54" s="477" t="s">
        <v>145</v>
      </c>
      <c r="AJ54" s="479" t="s">
        <v>85</v>
      </c>
      <c r="AK54" s="446"/>
      <c r="AL54" s="446"/>
      <c r="AM54" s="487"/>
      <c r="AN54" s="458"/>
      <c r="AO54" s="458"/>
      <c r="AP54" s="458"/>
      <c r="AQ54" s="458"/>
      <c r="AR54" s="458"/>
      <c r="AS54" s="458"/>
      <c r="AT54" s="458"/>
      <c r="AU54" s="458"/>
      <c r="AV54" s="458"/>
      <c r="AW54" s="458"/>
      <c r="AX54" s="458"/>
      <c r="AY54" s="458"/>
      <c r="AZ54" s="458"/>
      <c r="BA54" s="458"/>
      <c r="BB54" s="458"/>
      <c r="BC54" s="458"/>
      <c r="BD54" s="458"/>
      <c r="BE54" s="458"/>
      <c r="BF54" s="458"/>
      <c r="BG54" s="516"/>
    </row>
    <row r="55" spans="1:59" ht="129.75" hidden="1" customHeight="1" thickBot="1" x14ac:dyDescent="0.35">
      <c r="A55" s="430"/>
      <c r="B55" s="492"/>
      <c r="C55" s="494"/>
      <c r="D55" s="480"/>
      <c r="E55" s="480"/>
      <c r="F55" s="118" t="s">
        <v>66</v>
      </c>
      <c r="G55" s="138" t="s">
        <v>320</v>
      </c>
      <c r="H55" s="492"/>
      <c r="I55" s="667"/>
      <c r="J55" s="480"/>
      <c r="K55" s="665"/>
      <c r="L55" s="480"/>
      <c r="M55" s="484"/>
      <c r="N55" s="506"/>
      <c r="O55" s="508"/>
      <c r="P55" s="494"/>
      <c r="Q55" s="478"/>
      <c r="R55" s="139" t="s">
        <v>321</v>
      </c>
      <c r="S55" s="90" t="s">
        <v>77</v>
      </c>
      <c r="T55" s="95" t="s">
        <v>322</v>
      </c>
      <c r="U55" s="90" t="s">
        <v>78</v>
      </c>
      <c r="V55" s="90" t="s">
        <v>79</v>
      </c>
      <c r="W55" s="88">
        <v>0.25</v>
      </c>
      <c r="X55" s="95" t="s">
        <v>95</v>
      </c>
      <c r="Y55" s="88">
        <v>0.15</v>
      </c>
      <c r="Z55" s="90" t="s">
        <v>81</v>
      </c>
      <c r="AA55" s="146" t="s">
        <v>323</v>
      </c>
      <c r="AB55" s="90" t="s">
        <v>83</v>
      </c>
      <c r="AC55" s="95" t="s">
        <v>324</v>
      </c>
      <c r="AD55" s="246">
        <f t="shared" si="6"/>
        <v>0.4</v>
      </c>
      <c r="AE55" s="219" t="str">
        <f t="shared" si="7"/>
        <v>MUY BAJA</v>
      </c>
      <c r="AF55" s="219">
        <f>IF(OR(V55="prevenir",V55="detectar"),(M55-(M55*AD55)), M55)</f>
        <v>0</v>
      </c>
      <c r="AG55" s="498"/>
      <c r="AH55" s="498"/>
      <c r="AI55" s="478"/>
      <c r="AJ55" s="480"/>
      <c r="AK55" s="448"/>
      <c r="AL55" s="448"/>
      <c r="AM55" s="459"/>
      <c r="AN55" s="459"/>
      <c r="AO55" s="459"/>
      <c r="AP55" s="459"/>
      <c r="AQ55" s="459"/>
      <c r="AR55" s="459"/>
      <c r="AS55" s="459"/>
      <c r="AT55" s="459"/>
      <c r="AU55" s="459"/>
      <c r="AV55" s="459"/>
      <c r="AW55" s="459"/>
      <c r="AX55" s="459"/>
      <c r="AY55" s="459"/>
      <c r="AZ55" s="459"/>
      <c r="BA55" s="459"/>
      <c r="BB55" s="459"/>
      <c r="BC55" s="459"/>
      <c r="BD55" s="459"/>
      <c r="BE55" s="459"/>
      <c r="BF55" s="459"/>
      <c r="BG55" s="516"/>
    </row>
    <row r="56" spans="1:59" ht="51.75" hidden="1" customHeight="1" thickBot="1" x14ac:dyDescent="0.35">
      <c r="A56" s="428" t="s">
        <v>3</v>
      </c>
      <c r="B56" s="491"/>
      <c r="C56" s="493" t="s">
        <v>283</v>
      </c>
      <c r="D56" s="479" t="s">
        <v>311</v>
      </c>
      <c r="E56" s="479" t="s">
        <v>312</v>
      </c>
      <c r="F56" s="116" t="s">
        <v>103</v>
      </c>
      <c r="G56" s="140" t="s">
        <v>325</v>
      </c>
      <c r="H56" s="491" t="s">
        <v>326</v>
      </c>
      <c r="I56" s="661" t="s">
        <v>327</v>
      </c>
      <c r="J56" s="479" t="s">
        <v>70</v>
      </c>
      <c r="K56" s="664" t="s">
        <v>328</v>
      </c>
      <c r="L56" s="479" t="s">
        <v>151</v>
      </c>
      <c r="M56" s="483">
        <v>0.4</v>
      </c>
      <c r="N56" s="505" t="s">
        <v>222</v>
      </c>
      <c r="O56" s="507">
        <v>0.2</v>
      </c>
      <c r="P56" s="493" t="s">
        <v>290</v>
      </c>
      <c r="Q56" s="477" t="s">
        <v>145</v>
      </c>
      <c r="R56" s="137" t="s">
        <v>329</v>
      </c>
      <c r="S56" s="73" t="s">
        <v>77</v>
      </c>
      <c r="T56" s="136" t="s">
        <v>311</v>
      </c>
      <c r="U56" s="73" t="s">
        <v>78</v>
      </c>
      <c r="V56" s="73" t="s">
        <v>79</v>
      </c>
      <c r="W56" s="72">
        <v>0.25</v>
      </c>
      <c r="X56" s="136" t="s">
        <v>95</v>
      </c>
      <c r="Y56" s="72">
        <v>0.15</v>
      </c>
      <c r="Z56" s="73" t="s">
        <v>81</v>
      </c>
      <c r="AA56" s="239" t="s">
        <v>330</v>
      </c>
      <c r="AB56" s="73" t="s">
        <v>83</v>
      </c>
      <c r="AC56" s="136" t="s">
        <v>331</v>
      </c>
      <c r="AD56" s="244">
        <f t="shared" si="6"/>
        <v>0.4</v>
      </c>
      <c r="AE56" s="217" t="str">
        <f t="shared" si="7"/>
        <v>BAJA</v>
      </c>
      <c r="AF56" s="217">
        <f>IF(OR(V56="prevenir",V56="detectar"),(M56-(M56*AD56)), M56)</f>
        <v>0.24</v>
      </c>
      <c r="AG56" s="497" t="str">
        <f>IF(AH56&lt;=20%,"LEVE",IF(AH56&lt;=40%,"MENOR",IF(AH56&lt;=60%,"MODERADO",IF(AH56&lt;=80%,"MAYOR","CATASTROFICO"))))</f>
        <v>LEVE</v>
      </c>
      <c r="AH56" s="583">
        <f>IF(V56="corregir",(O56-(O56*AD56)), O56)</f>
        <v>0.2</v>
      </c>
      <c r="AI56" s="477" t="s">
        <v>145</v>
      </c>
      <c r="AJ56" s="479" t="s">
        <v>85</v>
      </c>
      <c r="AK56" s="446"/>
      <c r="AL56" s="446"/>
      <c r="AM56" s="369"/>
      <c r="AN56" s="369"/>
      <c r="AO56" s="369"/>
      <c r="AP56" s="369"/>
      <c r="AQ56" s="369"/>
      <c r="AR56" s="369"/>
      <c r="AS56" s="369"/>
      <c r="AT56" s="369"/>
      <c r="AU56" s="369"/>
      <c r="AV56" s="369"/>
      <c r="AW56" s="369"/>
      <c r="AX56" s="369"/>
      <c r="AY56" s="369"/>
      <c r="AZ56" s="369"/>
      <c r="BA56" s="369"/>
      <c r="BB56" s="369"/>
      <c r="BC56" s="369"/>
      <c r="BD56" s="369"/>
      <c r="BE56" s="369"/>
      <c r="BF56" s="369"/>
      <c r="BG56" s="514"/>
    </row>
    <row r="57" spans="1:59" ht="47.25" hidden="1" customHeight="1" thickBot="1" x14ac:dyDescent="0.35">
      <c r="A57" s="429"/>
      <c r="B57" s="383"/>
      <c r="C57" s="399"/>
      <c r="D57" s="382"/>
      <c r="E57" s="382"/>
      <c r="F57" s="382" t="s">
        <v>103</v>
      </c>
      <c r="G57" s="380" t="s">
        <v>332</v>
      </c>
      <c r="H57" s="383"/>
      <c r="I57" s="418"/>
      <c r="J57" s="382"/>
      <c r="K57" s="669"/>
      <c r="L57" s="382"/>
      <c r="M57" s="410"/>
      <c r="N57" s="416"/>
      <c r="O57" s="417"/>
      <c r="P57" s="399"/>
      <c r="Q57" s="392"/>
      <c r="R57" s="141" t="s">
        <v>333</v>
      </c>
      <c r="S57" s="80" t="s">
        <v>77</v>
      </c>
      <c r="T57" s="93" t="s">
        <v>311</v>
      </c>
      <c r="U57" s="80" t="s">
        <v>78</v>
      </c>
      <c r="V57" s="80" t="s">
        <v>79</v>
      </c>
      <c r="W57" s="78">
        <v>0.25</v>
      </c>
      <c r="X57" s="93" t="s">
        <v>95</v>
      </c>
      <c r="Y57" s="78">
        <v>0.15</v>
      </c>
      <c r="Z57" s="80" t="s">
        <v>81</v>
      </c>
      <c r="AA57" s="145" t="s">
        <v>334</v>
      </c>
      <c r="AB57" s="80" t="s">
        <v>83</v>
      </c>
      <c r="AC57" s="93" t="s">
        <v>331</v>
      </c>
      <c r="AD57" s="245">
        <f t="shared" si="6"/>
        <v>0.4</v>
      </c>
      <c r="AE57" s="218" t="str">
        <f t="shared" si="7"/>
        <v>MUY BAJA</v>
      </c>
      <c r="AF57" s="218">
        <f>+AF56-(AF56*AD57)</f>
        <v>0.14399999999999999</v>
      </c>
      <c r="AG57" s="390"/>
      <c r="AH57" s="584"/>
      <c r="AI57" s="392"/>
      <c r="AJ57" s="382"/>
      <c r="AK57" s="381"/>
      <c r="AL57" s="381"/>
      <c r="AM57" s="512"/>
      <c r="AN57" s="512"/>
      <c r="AO57" s="512"/>
      <c r="AP57" s="512"/>
      <c r="AQ57" s="512"/>
      <c r="AR57" s="512"/>
      <c r="AS57" s="512"/>
      <c r="AT57" s="512"/>
      <c r="AU57" s="512"/>
      <c r="AV57" s="512"/>
      <c r="AW57" s="512"/>
      <c r="AX57" s="512"/>
      <c r="AY57" s="512"/>
      <c r="AZ57" s="512"/>
      <c r="BA57" s="512"/>
      <c r="BB57" s="512"/>
      <c r="BC57" s="512"/>
      <c r="BD57" s="512"/>
      <c r="BE57" s="512"/>
      <c r="BF57" s="512"/>
      <c r="BG57" s="515"/>
    </row>
    <row r="58" spans="1:59" ht="45.75" hidden="1" customHeight="1" thickBot="1" x14ac:dyDescent="0.35">
      <c r="A58" s="430"/>
      <c r="B58" s="492"/>
      <c r="C58" s="494"/>
      <c r="D58" s="480"/>
      <c r="E58" s="480"/>
      <c r="F58" s="480"/>
      <c r="G58" s="668"/>
      <c r="H58" s="492"/>
      <c r="I58" s="663"/>
      <c r="J58" s="480"/>
      <c r="K58" s="665"/>
      <c r="L58" s="480"/>
      <c r="M58" s="484"/>
      <c r="N58" s="506"/>
      <c r="O58" s="508"/>
      <c r="P58" s="494"/>
      <c r="Q58" s="478"/>
      <c r="R58" s="139" t="s">
        <v>335</v>
      </c>
      <c r="S58" s="90" t="s">
        <v>77</v>
      </c>
      <c r="T58" s="95" t="s">
        <v>311</v>
      </c>
      <c r="U58" s="90" t="s">
        <v>78</v>
      </c>
      <c r="V58" s="90" t="s">
        <v>183</v>
      </c>
      <c r="W58" s="88">
        <v>0.15</v>
      </c>
      <c r="X58" s="95" t="s">
        <v>95</v>
      </c>
      <c r="Y58" s="88">
        <v>0.15</v>
      </c>
      <c r="Z58" s="90" t="s">
        <v>81</v>
      </c>
      <c r="AA58" s="146" t="s">
        <v>336</v>
      </c>
      <c r="AB58" s="90" t="s">
        <v>83</v>
      </c>
      <c r="AC58" s="95" t="s">
        <v>337</v>
      </c>
      <c r="AD58" s="246">
        <f t="shared" si="6"/>
        <v>0.3</v>
      </c>
      <c r="AE58" s="219" t="str">
        <f t="shared" si="7"/>
        <v>MUY BAJA</v>
      </c>
      <c r="AF58" s="219">
        <f>+AF57-(AF57*AD58)</f>
        <v>0.1008</v>
      </c>
      <c r="AG58" s="498"/>
      <c r="AH58" s="585"/>
      <c r="AI58" s="478"/>
      <c r="AJ58" s="480"/>
      <c r="AK58" s="448"/>
      <c r="AL58" s="448"/>
      <c r="AM58" s="513"/>
      <c r="AN58" s="513"/>
      <c r="AO58" s="513"/>
      <c r="AP58" s="513"/>
      <c r="AQ58" s="513"/>
      <c r="AR58" s="513"/>
      <c r="AS58" s="513"/>
      <c r="AT58" s="513"/>
      <c r="AU58" s="513"/>
      <c r="AV58" s="513"/>
      <c r="AW58" s="513"/>
      <c r="AX58" s="513"/>
      <c r="AY58" s="513"/>
      <c r="AZ58" s="513"/>
      <c r="BA58" s="513"/>
      <c r="BB58" s="513"/>
      <c r="BC58" s="513"/>
      <c r="BD58" s="513"/>
      <c r="BE58" s="513"/>
      <c r="BF58" s="513"/>
      <c r="BG58" s="515"/>
    </row>
    <row r="59" spans="1:59" ht="54" hidden="1" customHeight="1" thickBot="1" x14ac:dyDescent="0.35">
      <c r="A59" s="428" t="s">
        <v>3</v>
      </c>
      <c r="B59" s="491"/>
      <c r="C59" s="493" t="s">
        <v>283</v>
      </c>
      <c r="D59" s="479" t="s">
        <v>338</v>
      </c>
      <c r="E59" s="479" t="s">
        <v>312</v>
      </c>
      <c r="F59" s="116" t="s">
        <v>103</v>
      </c>
      <c r="G59" s="135" t="s">
        <v>339</v>
      </c>
      <c r="H59" s="491" t="s">
        <v>340</v>
      </c>
      <c r="I59" s="666" t="s">
        <v>341</v>
      </c>
      <c r="J59" s="479" t="s">
        <v>70</v>
      </c>
      <c r="K59" s="664" t="s">
        <v>342</v>
      </c>
      <c r="L59" s="479" t="s">
        <v>72</v>
      </c>
      <c r="M59" s="483">
        <v>0.6</v>
      </c>
      <c r="N59" s="505" t="s">
        <v>222</v>
      </c>
      <c r="O59" s="507">
        <v>0.2</v>
      </c>
      <c r="P59" s="493" t="s">
        <v>290</v>
      </c>
      <c r="Q59" s="477" t="s">
        <v>75</v>
      </c>
      <c r="R59" s="137" t="s">
        <v>343</v>
      </c>
      <c r="S59" s="73" t="s">
        <v>77</v>
      </c>
      <c r="T59" s="136" t="s">
        <v>306</v>
      </c>
      <c r="U59" s="73" t="s">
        <v>78</v>
      </c>
      <c r="V59" s="73" t="s">
        <v>183</v>
      </c>
      <c r="W59" s="72">
        <v>0.15</v>
      </c>
      <c r="X59" s="136" t="s">
        <v>95</v>
      </c>
      <c r="Y59" s="72">
        <v>0.15</v>
      </c>
      <c r="Z59" s="73" t="s">
        <v>81</v>
      </c>
      <c r="AA59" s="239" t="s">
        <v>344</v>
      </c>
      <c r="AB59" s="73" t="s">
        <v>83</v>
      </c>
      <c r="AC59" s="136" t="s">
        <v>345</v>
      </c>
      <c r="AD59" s="244">
        <f t="shared" si="6"/>
        <v>0.3</v>
      </c>
      <c r="AE59" s="217" t="str">
        <f t="shared" si="7"/>
        <v>MEDIA</v>
      </c>
      <c r="AF59" s="217">
        <f>IF(OR(V59="prevenir",V59="detectar"),(M59-(M59*AD59)), M59)</f>
        <v>0.42</v>
      </c>
      <c r="AG59" s="497" t="str">
        <f>IF(AH59&lt;=20%,"LEVE",IF(AH59&lt;=40%,"MENOR",IF(AH59&lt;=60%,"MODERADO",IF(AH59&lt;=80%,"MAYOR","CATASTROFICO"))))</f>
        <v>LEVE</v>
      </c>
      <c r="AH59" s="497">
        <f>IF(V59="corregir",(O59-(O59*AD59)), O59)</f>
        <v>0.2</v>
      </c>
      <c r="AI59" s="477" t="s">
        <v>145</v>
      </c>
      <c r="AJ59" s="479" t="s">
        <v>85</v>
      </c>
      <c r="AK59" s="446"/>
      <c r="AL59" s="446"/>
      <c r="AM59" s="481"/>
      <c r="AN59" s="479"/>
      <c r="AO59" s="446"/>
      <c r="AP59" s="446"/>
      <c r="AQ59" s="439"/>
      <c r="AR59" s="446"/>
      <c r="AS59" s="446"/>
      <c r="AT59" s="439"/>
      <c r="AU59" s="446"/>
      <c r="AV59" s="446"/>
      <c r="AW59" s="439"/>
      <c r="AX59" s="446"/>
      <c r="AY59" s="446"/>
      <c r="AZ59" s="439"/>
      <c r="BA59" s="446"/>
      <c r="BB59" s="446"/>
      <c r="BC59" s="439"/>
      <c r="BD59" s="446"/>
      <c r="BE59" s="446"/>
      <c r="BF59" s="479"/>
      <c r="BG59" s="516"/>
    </row>
    <row r="60" spans="1:59" ht="48.75" hidden="1" customHeight="1" thickBot="1" x14ac:dyDescent="0.35">
      <c r="A60" s="430"/>
      <c r="B60" s="492"/>
      <c r="C60" s="494"/>
      <c r="D60" s="480"/>
      <c r="E60" s="480"/>
      <c r="F60" s="118" t="s">
        <v>66</v>
      </c>
      <c r="G60" s="138" t="s">
        <v>346</v>
      </c>
      <c r="H60" s="492"/>
      <c r="I60" s="667"/>
      <c r="J60" s="480"/>
      <c r="K60" s="665"/>
      <c r="L60" s="480"/>
      <c r="M60" s="484"/>
      <c r="N60" s="506"/>
      <c r="O60" s="508"/>
      <c r="P60" s="494"/>
      <c r="Q60" s="478"/>
      <c r="R60" s="134" t="s">
        <v>347</v>
      </c>
      <c r="S60" s="90" t="s">
        <v>77</v>
      </c>
      <c r="T60" s="95" t="s">
        <v>348</v>
      </c>
      <c r="U60" s="90" t="s">
        <v>78</v>
      </c>
      <c r="V60" s="90" t="s">
        <v>79</v>
      </c>
      <c r="W60" s="88">
        <v>0.25</v>
      </c>
      <c r="X60" s="95" t="s">
        <v>95</v>
      </c>
      <c r="Y60" s="88">
        <v>0.15</v>
      </c>
      <c r="Z60" s="90" t="s">
        <v>81</v>
      </c>
      <c r="AA60" s="146" t="s">
        <v>349</v>
      </c>
      <c r="AB60" s="90" t="s">
        <v>83</v>
      </c>
      <c r="AC60" s="95" t="s">
        <v>350</v>
      </c>
      <c r="AD60" s="246">
        <f t="shared" si="6"/>
        <v>0.4</v>
      </c>
      <c r="AE60" s="219" t="str">
        <f t="shared" si="7"/>
        <v>BAJA</v>
      </c>
      <c r="AF60" s="219">
        <f>+AF59-(AF59*AD60)</f>
        <v>0.252</v>
      </c>
      <c r="AG60" s="498"/>
      <c r="AH60" s="498"/>
      <c r="AI60" s="478"/>
      <c r="AJ60" s="480"/>
      <c r="AK60" s="448"/>
      <c r="AL60" s="448"/>
      <c r="AM60" s="482"/>
      <c r="AN60" s="480"/>
      <c r="AO60" s="448"/>
      <c r="AP60" s="448"/>
      <c r="AQ60" s="440"/>
      <c r="AR60" s="448"/>
      <c r="AS60" s="448"/>
      <c r="AT60" s="440"/>
      <c r="AU60" s="448"/>
      <c r="AV60" s="448"/>
      <c r="AW60" s="440"/>
      <c r="AX60" s="448"/>
      <c r="AY60" s="448"/>
      <c r="AZ60" s="440"/>
      <c r="BA60" s="448"/>
      <c r="BB60" s="448"/>
      <c r="BC60" s="440"/>
      <c r="BD60" s="448"/>
      <c r="BE60" s="448"/>
      <c r="BF60" s="480"/>
      <c r="BG60" s="516"/>
    </row>
    <row r="61" spans="1:59" ht="45.75" hidden="1" customHeight="1" thickBot="1" x14ac:dyDescent="0.35">
      <c r="A61" s="428" t="s">
        <v>3</v>
      </c>
      <c r="B61" s="491"/>
      <c r="C61" s="493" t="s">
        <v>283</v>
      </c>
      <c r="D61" s="479" t="s">
        <v>351</v>
      </c>
      <c r="E61" s="479" t="s">
        <v>352</v>
      </c>
      <c r="F61" s="479" t="s">
        <v>66</v>
      </c>
      <c r="G61" s="69" t="s">
        <v>353</v>
      </c>
      <c r="H61" s="479" t="s">
        <v>354</v>
      </c>
      <c r="I61" s="661" t="s">
        <v>355</v>
      </c>
      <c r="J61" s="479" t="s">
        <v>70</v>
      </c>
      <c r="K61" s="479" t="s">
        <v>356</v>
      </c>
      <c r="L61" s="479" t="s">
        <v>116</v>
      </c>
      <c r="M61" s="483">
        <v>0.2</v>
      </c>
      <c r="N61" s="505" t="s">
        <v>222</v>
      </c>
      <c r="O61" s="507">
        <v>0.2</v>
      </c>
      <c r="P61" s="479" t="s">
        <v>290</v>
      </c>
      <c r="Q61" s="477" t="s">
        <v>145</v>
      </c>
      <c r="R61" s="133" t="s">
        <v>357</v>
      </c>
      <c r="S61" s="73" t="s">
        <v>77</v>
      </c>
      <c r="T61" s="136" t="s">
        <v>358</v>
      </c>
      <c r="U61" s="73" t="s">
        <v>78</v>
      </c>
      <c r="V61" s="73" t="s">
        <v>79</v>
      </c>
      <c r="W61" s="72">
        <v>0.25</v>
      </c>
      <c r="X61" s="136" t="s">
        <v>95</v>
      </c>
      <c r="Y61" s="72">
        <v>0.15</v>
      </c>
      <c r="Z61" s="73" t="s">
        <v>81</v>
      </c>
      <c r="AA61" s="239" t="s">
        <v>359</v>
      </c>
      <c r="AB61" s="73" t="s">
        <v>83</v>
      </c>
      <c r="AC61" s="136" t="s">
        <v>360</v>
      </c>
      <c r="AD61" s="244">
        <f t="shared" si="6"/>
        <v>0.4</v>
      </c>
      <c r="AE61" s="497" t="str">
        <f t="shared" si="7"/>
        <v>MUY BAJA</v>
      </c>
      <c r="AF61" s="497">
        <f>IF(OR(V61="prevenir",V61="detectar"),(M61-(M61*AD61)), M61)</f>
        <v>0.12</v>
      </c>
      <c r="AG61" s="497" t="str">
        <f>IF(AH61&lt;=20%,"LEVE",IF(AH61&lt;=40%,"MENOR",IF(AH61&lt;=60%,"MODERADO",IF(AH61&lt;=80%,"MAYOR","CATASTROFICO"))))</f>
        <v>LEVE</v>
      </c>
      <c r="AH61" s="497">
        <f>IF(V61="corregir",(O61-(O61*AD61)), O61)</f>
        <v>0.2</v>
      </c>
      <c r="AI61" s="477" t="s">
        <v>145</v>
      </c>
      <c r="AJ61" s="479" t="s">
        <v>85</v>
      </c>
      <c r="AK61" s="446"/>
      <c r="AL61" s="446"/>
      <c r="AM61" s="481"/>
      <c r="AN61" s="446"/>
      <c r="AO61" s="446"/>
      <c r="AP61" s="479"/>
      <c r="AQ61" s="439"/>
      <c r="AR61" s="446"/>
      <c r="AS61" s="446"/>
      <c r="AT61" s="382"/>
      <c r="AU61" s="446"/>
      <c r="AV61" s="446"/>
      <c r="AW61" s="382"/>
      <c r="AX61" s="446"/>
      <c r="AY61" s="446"/>
      <c r="AZ61" s="510"/>
      <c r="BA61" s="446"/>
      <c r="BB61" s="446"/>
      <c r="BC61" s="510"/>
      <c r="BD61" s="446"/>
      <c r="BE61" s="446"/>
      <c r="BF61" s="479"/>
      <c r="BG61" s="516"/>
    </row>
    <row r="62" spans="1:59" ht="49.5" hidden="1" customHeight="1" thickBot="1" x14ac:dyDescent="0.35">
      <c r="A62" s="430"/>
      <c r="B62" s="492"/>
      <c r="C62" s="494"/>
      <c r="D62" s="480"/>
      <c r="E62" s="480"/>
      <c r="F62" s="480"/>
      <c r="G62" s="85" t="s">
        <v>361</v>
      </c>
      <c r="H62" s="480"/>
      <c r="I62" s="663"/>
      <c r="J62" s="480"/>
      <c r="K62" s="480"/>
      <c r="L62" s="480"/>
      <c r="M62" s="484"/>
      <c r="N62" s="506"/>
      <c r="O62" s="508"/>
      <c r="P62" s="480"/>
      <c r="Q62" s="478"/>
      <c r="R62" s="134" t="s">
        <v>362</v>
      </c>
      <c r="S62" s="90" t="s">
        <v>77</v>
      </c>
      <c r="T62" s="95" t="s">
        <v>358</v>
      </c>
      <c r="U62" s="90" t="s">
        <v>78</v>
      </c>
      <c r="V62" s="90" t="s">
        <v>79</v>
      </c>
      <c r="W62" s="88">
        <v>0.25</v>
      </c>
      <c r="X62" s="95" t="s">
        <v>95</v>
      </c>
      <c r="Y62" s="88">
        <v>0.15</v>
      </c>
      <c r="Z62" s="90" t="s">
        <v>81</v>
      </c>
      <c r="AA62" s="146" t="s">
        <v>363</v>
      </c>
      <c r="AB62" s="90" t="s">
        <v>83</v>
      </c>
      <c r="AC62" s="95" t="s">
        <v>364</v>
      </c>
      <c r="AD62" s="246"/>
      <c r="AE62" s="498"/>
      <c r="AF62" s="498"/>
      <c r="AG62" s="498"/>
      <c r="AH62" s="498"/>
      <c r="AI62" s="478"/>
      <c r="AJ62" s="480"/>
      <c r="AK62" s="448"/>
      <c r="AL62" s="448"/>
      <c r="AM62" s="523"/>
      <c r="AN62" s="447"/>
      <c r="AO62" s="447"/>
      <c r="AP62" s="517"/>
      <c r="AQ62" s="445"/>
      <c r="AR62" s="447"/>
      <c r="AS62" s="447"/>
      <c r="AT62" s="517"/>
      <c r="AU62" s="447"/>
      <c r="AV62" s="447"/>
      <c r="AW62" s="517"/>
      <c r="AX62" s="447"/>
      <c r="AY62" s="447"/>
      <c r="AZ62" s="511"/>
      <c r="BA62" s="447"/>
      <c r="BB62" s="447"/>
      <c r="BC62" s="511"/>
      <c r="BD62" s="447"/>
      <c r="BE62" s="447"/>
      <c r="BF62" s="517"/>
      <c r="BG62" s="518"/>
    </row>
    <row r="63" spans="1:59" ht="59.25" hidden="1" customHeight="1" thickBot="1" x14ac:dyDescent="0.35">
      <c r="A63" s="428" t="s">
        <v>3</v>
      </c>
      <c r="B63" s="491"/>
      <c r="C63" s="493" t="s">
        <v>283</v>
      </c>
      <c r="D63" s="479" t="s">
        <v>351</v>
      </c>
      <c r="E63" s="479" t="s">
        <v>352</v>
      </c>
      <c r="F63" s="116" t="s">
        <v>66</v>
      </c>
      <c r="G63" s="135" t="s">
        <v>365</v>
      </c>
      <c r="H63" s="479" t="s">
        <v>366</v>
      </c>
      <c r="I63" s="661" t="s">
        <v>367</v>
      </c>
      <c r="J63" s="479" t="s">
        <v>70</v>
      </c>
      <c r="K63" s="479" t="s">
        <v>368</v>
      </c>
      <c r="L63" s="479" t="s">
        <v>116</v>
      </c>
      <c r="M63" s="483">
        <v>0.2</v>
      </c>
      <c r="N63" s="505" t="s">
        <v>73</v>
      </c>
      <c r="O63" s="507">
        <v>0.4</v>
      </c>
      <c r="P63" s="479" t="s">
        <v>369</v>
      </c>
      <c r="Q63" s="477" t="s">
        <v>145</v>
      </c>
      <c r="R63" s="133" t="s">
        <v>370</v>
      </c>
      <c r="S63" s="73" t="s">
        <v>77</v>
      </c>
      <c r="T63" s="136" t="s">
        <v>358</v>
      </c>
      <c r="U63" s="73" t="s">
        <v>78</v>
      </c>
      <c r="V63" s="73" t="s">
        <v>79</v>
      </c>
      <c r="W63" s="72">
        <v>0.25</v>
      </c>
      <c r="X63" s="136" t="s">
        <v>95</v>
      </c>
      <c r="Y63" s="72">
        <v>0.15</v>
      </c>
      <c r="Z63" s="73" t="s">
        <v>81</v>
      </c>
      <c r="AA63" s="239" t="s">
        <v>371</v>
      </c>
      <c r="AB63" s="73" t="s">
        <v>83</v>
      </c>
      <c r="AC63" s="136" t="s">
        <v>372</v>
      </c>
      <c r="AD63" s="244">
        <f t="shared" ref="AD63:AD76" si="8">+W63+Y63</f>
        <v>0.4</v>
      </c>
      <c r="AE63" s="217" t="str">
        <f t="shared" ref="AE63:AE76" si="9">IF(AF63&lt;=20%,"MUY BAJA",IF(AF63&lt;=40%,"BAJA",IF(AF63&lt;=60%,"MEDIA",IF(AF63&lt;=80%,"ALTA","MUY ALTA"))))</f>
        <v>MUY BAJA</v>
      </c>
      <c r="AF63" s="217">
        <f>IF(OR(V63="prevenir",V63="detectar"),(M63-(M63*AD63)), M63)</f>
        <v>0.12</v>
      </c>
      <c r="AG63" s="497" t="str">
        <f>IF(AH63&lt;=20%,"LEVE",IF(AH63&lt;=40%,"MENOR",IF(AH63&lt;=60%,"MODERADO",IF(AH63&lt;=80%,"MAYOR","CATASTROFICO"))))</f>
        <v>MENOR</v>
      </c>
      <c r="AH63" s="497">
        <f>IF(V63="corregir",(O63-(O63*AD63)), O63)</f>
        <v>0.4</v>
      </c>
      <c r="AI63" s="477" t="s">
        <v>145</v>
      </c>
      <c r="AJ63" s="479" t="s">
        <v>85</v>
      </c>
      <c r="AK63" s="446"/>
      <c r="AL63" s="446"/>
      <c r="AM63" s="481"/>
      <c r="AN63" s="446"/>
      <c r="AO63" s="446"/>
      <c r="AP63" s="479"/>
      <c r="AQ63" s="439"/>
      <c r="AR63" s="446"/>
      <c r="AS63" s="446"/>
      <c r="AT63" s="479"/>
      <c r="AU63" s="446"/>
      <c r="AV63" s="446"/>
      <c r="AW63" s="479"/>
      <c r="AX63" s="446"/>
      <c r="AY63" s="446"/>
      <c r="AZ63" s="510"/>
      <c r="BA63" s="446"/>
      <c r="BB63" s="446"/>
      <c r="BC63" s="510"/>
      <c r="BD63" s="446"/>
      <c r="BE63" s="446"/>
      <c r="BF63" s="479"/>
      <c r="BG63" s="516"/>
    </row>
    <row r="64" spans="1:59" ht="51" hidden="1" customHeight="1" thickBot="1" x14ac:dyDescent="0.35">
      <c r="A64" s="430"/>
      <c r="B64" s="659"/>
      <c r="C64" s="660"/>
      <c r="D64" s="517"/>
      <c r="E64" s="517"/>
      <c r="F64" s="318" t="s">
        <v>66</v>
      </c>
      <c r="G64" s="328" t="s">
        <v>373</v>
      </c>
      <c r="H64" s="517"/>
      <c r="I64" s="662"/>
      <c r="J64" s="517"/>
      <c r="K64" s="517"/>
      <c r="L64" s="517"/>
      <c r="M64" s="526"/>
      <c r="N64" s="527"/>
      <c r="O64" s="528"/>
      <c r="P64" s="517"/>
      <c r="Q64" s="529"/>
      <c r="R64" s="330" t="s">
        <v>374</v>
      </c>
      <c r="S64" s="238" t="s">
        <v>77</v>
      </c>
      <c r="T64" s="278" t="s">
        <v>358</v>
      </c>
      <c r="U64" s="238" t="s">
        <v>78</v>
      </c>
      <c r="V64" s="238" t="s">
        <v>79</v>
      </c>
      <c r="W64" s="329">
        <v>0.25</v>
      </c>
      <c r="X64" s="278" t="s">
        <v>95</v>
      </c>
      <c r="Y64" s="329">
        <v>0.15</v>
      </c>
      <c r="Z64" s="238" t="s">
        <v>81</v>
      </c>
      <c r="AA64" s="279" t="s">
        <v>371</v>
      </c>
      <c r="AB64" s="238" t="s">
        <v>83</v>
      </c>
      <c r="AC64" s="331" t="s">
        <v>252</v>
      </c>
      <c r="AD64" s="332">
        <f t="shared" si="8"/>
        <v>0.4</v>
      </c>
      <c r="AE64" s="333" t="str">
        <f t="shared" si="9"/>
        <v>MUY BAJA</v>
      </c>
      <c r="AF64" s="333">
        <f>+AF63-(AF63*AD64)</f>
        <v>7.1999999999999995E-2</v>
      </c>
      <c r="AG64" s="531"/>
      <c r="AH64" s="531"/>
      <c r="AI64" s="529"/>
      <c r="AJ64" s="517"/>
      <c r="AK64" s="447"/>
      <c r="AL64" s="447"/>
      <c r="AM64" s="523"/>
      <c r="AN64" s="447"/>
      <c r="AO64" s="447"/>
      <c r="AP64" s="517"/>
      <c r="AQ64" s="445"/>
      <c r="AR64" s="447"/>
      <c r="AS64" s="447"/>
      <c r="AT64" s="517"/>
      <c r="AU64" s="447"/>
      <c r="AV64" s="447"/>
      <c r="AW64" s="517"/>
      <c r="AX64" s="447"/>
      <c r="AY64" s="447"/>
      <c r="AZ64" s="511"/>
      <c r="BA64" s="447"/>
      <c r="BB64" s="447"/>
      <c r="BC64" s="511"/>
      <c r="BD64" s="447"/>
      <c r="BE64" s="447"/>
      <c r="BF64" s="517"/>
      <c r="BG64" s="518"/>
    </row>
    <row r="65" spans="1:60" s="262" customFormat="1" ht="68.5" customHeight="1" x14ac:dyDescent="0.25">
      <c r="A65" s="428" t="s">
        <v>3</v>
      </c>
      <c r="B65" s="520"/>
      <c r="C65" s="432" t="s">
        <v>1725</v>
      </c>
      <c r="D65" s="372" t="s">
        <v>1367</v>
      </c>
      <c r="E65" s="372" t="s">
        <v>1368</v>
      </c>
      <c r="F65" s="81" t="s">
        <v>66</v>
      </c>
      <c r="G65" s="263" t="s">
        <v>1369</v>
      </c>
      <c r="H65" s="372" t="s">
        <v>1370</v>
      </c>
      <c r="I65" s="372" t="s">
        <v>1371</v>
      </c>
      <c r="J65" s="372" t="s">
        <v>1372</v>
      </c>
      <c r="K65" s="432" t="s">
        <v>1373</v>
      </c>
      <c r="L65" s="372" t="s">
        <v>375</v>
      </c>
      <c r="M65" s="671">
        <f>VLOOKUP(L65,'[7]Datos Validacion'!$C$6:$D$10,2,0)</f>
        <v>1</v>
      </c>
      <c r="N65" s="416" t="s">
        <v>376</v>
      </c>
      <c r="O65" s="636">
        <f>VLOOKUP(N65,'[7]Datos Validacion'!$E$6:$F$15,2,0)</f>
        <v>0.8</v>
      </c>
      <c r="P65" s="432" t="s">
        <v>1374</v>
      </c>
      <c r="Q65" s="672" t="s">
        <v>377</v>
      </c>
      <c r="R65" s="142" t="s">
        <v>1375</v>
      </c>
      <c r="S65" s="264" t="s">
        <v>77</v>
      </c>
      <c r="T65" s="142" t="s">
        <v>1376</v>
      </c>
      <c r="U65" s="264" t="s">
        <v>78</v>
      </c>
      <c r="V65" s="264" t="s">
        <v>79</v>
      </c>
      <c r="W65" s="265">
        <f>VLOOKUP(V65,'[7]Datos Validacion'!$K$6:$L$8,2,0)</f>
        <v>0.25</v>
      </c>
      <c r="X65" s="143" t="s">
        <v>95</v>
      </c>
      <c r="Y65" s="265">
        <f>VLOOKUP(X65,'[7]Datos Validacion'!$M$6:$N$7,2,0)</f>
        <v>0.15</v>
      </c>
      <c r="Z65" s="264" t="s">
        <v>81</v>
      </c>
      <c r="AA65" s="263" t="s">
        <v>1377</v>
      </c>
      <c r="AB65" s="264" t="s">
        <v>83</v>
      </c>
      <c r="AC65" s="264" t="s">
        <v>1378</v>
      </c>
      <c r="AD65" s="266">
        <f t="shared" si="8"/>
        <v>0.4</v>
      </c>
      <c r="AE65" s="267" t="str">
        <f t="shared" si="9"/>
        <v>MEDIA</v>
      </c>
      <c r="AF65" s="267">
        <f>IF(OR(V65="prevenir",V65="detectar"),(M65-(M65*AD65)), M65)</f>
        <v>0.6</v>
      </c>
      <c r="AG65" s="519" t="str">
        <f t="shared" ref="AG65:AG76" si="10">IF(AH65&lt;=20%,"LEVE",IF(AH65&lt;=40%,"MENOR",IF(AH65&lt;=60%,"MODERADO",IF(AH65&lt;=80%,"MAYOR","CATASTROFICO"))))</f>
        <v>MAYOR</v>
      </c>
      <c r="AH65" s="519">
        <f t="shared" ref="AH65:AH76" si="11">IF(V65="corregir",(O65-(O65*AD65)), O65)</f>
        <v>0.8</v>
      </c>
      <c r="AI65" s="672" t="s">
        <v>377</v>
      </c>
      <c r="AJ65" s="372" t="s">
        <v>236</v>
      </c>
      <c r="AK65" s="434">
        <v>441</v>
      </c>
      <c r="AL65" s="372" t="s">
        <v>1379</v>
      </c>
      <c r="AM65" s="419"/>
      <c r="AN65" s="372"/>
      <c r="AO65" s="437"/>
      <c r="AP65" s="437"/>
      <c r="AQ65" s="373"/>
      <c r="AR65" s="437"/>
      <c r="AS65" s="437"/>
      <c r="AT65" s="373"/>
      <c r="AU65" s="437"/>
      <c r="AV65" s="437"/>
      <c r="AW65" s="373"/>
      <c r="AX65" s="437"/>
      <c r="AY65" s="437"/>
      <c r="AZ65" s="373"/>
      <c r="BA65" s="437"/>
      <c r="BB65" s="437"/>
      <c r="BC65" s="373"/>
      <c r="BD65" s="437"/>
      <c r="BE65" s="437"/>
      <c r="BF65" s="373"/>
      <c r="BG65" s="509"/>
      <c r="BH65" s="378" t="s">
        <v>1797</v>
      </c>
    </row>
    <row r="66" spans="1:60" s="262" customFormat="1" ht="82.5" customHeight="1" x14ac:dyDescent="0.25">
      <c r="A66" s="676"/>
      <c r="B66" s="520"/>
      <c r="C66" s="432"/>
      <c r="D66" s="372"/>
      <c r="E66" s="372"/>
      <c r="F66" s="81" t="s">
        <v>66</v>
      </c>
      <c r="G66" s="263" t="s">
        <v>1418</v>
      </c>
      <c r="H66" s="372"/>
      <c r="I66" s="372"/>
      <c r="J66" s="372"/>
      <c r="K66" s="432"/>
      <c r="L66" s="372"/>
      <c r="M66" s="671"/>
      <c r="N66" s="416"/>
      <c r="O66" s="636"/>
      <c r="P66" s="432"/>
      <c r="Q66" s="672"/>
      <c r="R66" s="142" t="s">
        <v>1419</v>
      </c>
      <c r="S66" s="264" t="s">
        <v>77</v>
      </c>
      <c r="T66" s="142" t="s">
        <v>1420</v>
      </c>
      <c r="U66" s="264" t="s">
        <v>78</v>
      </c>
      <c r="V66" s="264" t="s">
        <v>79</v>
      </c>
      <c r="W66" s="265">
        <f>VLOOKUP(V66,'[7]Datos Validacion'!$K$6:$L$8,2,0)</f>
        <v>0.25</v>
      </c>
      <c r="X66" s="77" t="s">
        <v>80</v>
      </c>
      <c r="Y66" s="78">
        <f>VLOOKUP(X66,'[8]Datos Validacion'!$M$6:$N$7,2,0)</f>
        <v>0.25</v>
      </c>
      <c r="Z66" s="264" t="s">
        <v>81</v>
      </c>
      <c r="AA66" s="263" t="s">
        <v>1377</v>
      </c>
      <c r="AB66" s="264" t="s">
        <v>83</v>
      </c>
      <c r="AC66" s="80" t="s">
        <v>1421</v>
      </c>
      <c r="AD66" s="266">
        <f t="shared" si="8"/>
        <v>0.5</v>
      </c>
      <c r="AE66" s="267" t="str">
        <f t="shared" si="9"/>
        <v>BAJA</v>
      </c>
      <c r="AF66" s="267">
        <f>+AF65-(AF65*AD66)</f>
        <v>0.3</v>
      </c>
      <c r="AG66" s="519"/>
      <c r="AH66" s="519"/>
      <c r="AI66" s="672"/>
      <c r="AJ66" s="372"/>
      <c r="AK66" s="434"/>
      <c r="AL66" s="372"/>
      <c r="AM66" s="419"/>
      <c r="AN66" s="372"/>
      <c r="AO66" s="437"/>
      <c r="AP66" s="437"/>
      <c r="AQ66" s="373"/>
      <c r="AR66" s="437"/>
      <c r="AS66" s="437"/>
      <c r="AT66" s="373"/>
      <c r="AU66" s="437"/>
      <c r="AV66" s="437"/>
      <c r="AW66" s="373"/>
      <c r="AX66" s="437"/>
      <c r="AY66" s="437"/>
      <c r="AZ66" s="373"/>
      <c r="BA66" s="437"/>
      <c r="BB66" s="437"/>
      <c r="BC66" s="373"/>
      <c r="BD66" s="437"/>
      <c r="BE66" s="437"/>
      <c r="BF66" s="373"/>
      <c r="BG66" s="509"/>
      <c r="BH66" s="379"/>
    </row>
    <row r="67" spans="1:60" s="262" customFormat="1" ht="64.5" customHeight="1" x14ac:dyDescent="0.25">
      <c r="A67" s="429"/>
      <c r="B67" s="520"/>
      <c r="C67" s="432"/>
      <c r="D67" s="372"/>
      <c r="E67" s="372"/>
      <c r="F67" s="81" t="s">
        <v>66</v>
      </c>
      <c r="G67" s="263" t="s">
        <v>1380</v>
      </c>
      <c r="H67" s="372"/>
      <c r="I67" s="372"/>
      <c r="J67" s="372"/>
      <c r="K67" s="432"/>
      <c r="L67" s="372"/>
      <c r="M67" s="671"/>
      <c r="N67" s="416"/>
      <c r="O67" s="636"/>
      <c r="P67" s="432"/>
      <c r="Q67" s="672"/>
      <c r="R67" s="142" t="s">
        <v>1381</v>
      </c>
      <c r="S67" s="264" t="s">
        <v>77</v>
      </c>
      <c r="T67" s="142" t="s">
        <v>1376</v>
      </c>
      <c r="U67" s="264" t="s">
        <v>78</v>
      </c>
      <c r="V67" s="264" t="s">
        <v>79</v>
      </c>
      <c r="W67" s="265">
        <f>VLOOKUP(V67,'[7]Datos Validacion'!$K$6:$L$8,2,0)</f>
        <v>0.25</v>
      </c>
      <c r="X67" s="143" t="s">
        <v>95</v>
      </c>
      <c r="Y67" s="265">
        <f>VLOOKUP(X67,'[7]Datos Validacion'!$M$6:$N$7,2,0)</f>
        <v>0.15</v>
      </c>
      <c r="Z67" s="264" t="s">
        <v>81</v>
      </c>
      <c r="AA67" s="263" t="s">
        <v>1382</v>
      </c>
      <c r="AB67" s="264" t="s">
        <v>83</v>
      </c>
      <c r="AC67" s="264" t="s">
        <v>1378</v>
      </c>
      <c r="AD67" s="266">
        <f t="shared" si="8"/>
        <v>0.4</v>
      </c>
      <c r="AE67" s="267" t="str">
        <f t="shared" si="9"/>
        <v>MUY BAJA</v>
      </c>
      <c r="AF67" s="267">
        <f>AF66-(AF66*AD67)</f>
        <v>0.18</v>
      </c>
      <c r="AG67" s="519"/>
      <c r="AH67" s="519"/>
      <c r="AI67" s="672"/>
      <c r="AJ67" s="372"/>
      <c r="AK67" s="434"/>
      <c r="AL67" s="372"/>
      <c r="AM67" s="419"/>
      <c r="AN67" s="372"/>
      <c r="AO67" s="437"/>
      <c r="AP67" s="437"/>
      <c r="AQ67" s="509"/>
      <c r="AR67" s="437"/>
      <c r="AS67" s="437"/>
      <c r="AT67" s="373"/>
      <c r="AU67" s="437"/>
      <c r="AV67" s="437"/>
      <c r="AW67" s="373"/>
      <c r="AX67" s="437"/>
      <c r="AY67" s="437"/>
      <c r="AZ67" s="373"/>
      <c r="BA67" s="437"/>
      <c r="BB67" s="437"/>
      <c r="BC67" s="373"/>
      <c r="BD67" s="437"/>
      <c r="BE67" s="437"/>
      <c r="BF67" s="373"/>
      <c r="BG67" s="509"/>
      <c r="BH67" s="379"/>
    </row>
    <row r="68" spans="1:60" s="262" customFormat="1" ht="66" customHeight="1" thickBot="1" x14ac:dyDescent="0.3">
      <c r="A68" s="430"/>
      <c r="B68" s="520"/>
      <c r="C68" s="432"/>
      <c r="D68" s="372"/>
      <c r="E68" s="372"/>
      <c r="F68" s="81" t="s">
        <v>66</v>
      </c>
      <c r="G68" s="263" t="s">
        <v>1383</v>
      </c>
      <c r="H68" s="372"/>
      <c r="I68" s="372"/>
      <c r="J68" s="372"/>
      <c r="K68" s="432"/>
      <c r="L68" s="372"/>
      <c r="M68" s="671"/>
      <c r="N68" s="416"/>
      <c r="O68" s="636"/>
      <c r="P68" s="432"/>
      <c r="Q68" s="672"/>
      <c r="R68" s="142" t="s">
        <v>1384</v>
      </c>
      <c r="S68" s="264" t="s">
        <v>77</v>
      </c>
      <c r="T68" s="142" t="s">
        <v>1385</v>
      </c>
      <c r="U68" s="264" t="s">
        <v>78</v>
      </c>
      <c r="V68" s="264" t="s">
        <v>79</v>
      </c>
      <c r="W68" s="265">
        <f>VLOOKUP(V68,'[7]Datos Validacion'!$K$6:$L$8,2,0)</f>
        <v>0.25</v>
      </c>
      <c r="X68" s="143" t="s">
        <v>95</v>
      </c>
      <c r="Y68" s="265">
        <f>VLOOKUP(X68,'[7]Datos Validacion'!$M$6:$N$7,2,0)</f>
        <v>0.15</v>
      </c>
      <c r="Z68" s="264" t="s">
        <v>81</v>
      </c>
      <c r="AA68" s="263" t="s">
        <v>1386</v>
      </c>
      <c r="AB68" s="264" t="s">
        <v>83</v>
      </c>
      <c r="AC68" s="264" t="s">
        <v>1378</v>
      </c>
      <c r="AD68" s="266">
        <f t="shared" si="8"/>
        <v>0.4</v>
      </c>
      <c r="AE68" s="267" t="str">
        <f t="shared" si="9"/>
        <v>MUY BAJA</v>
      </c>
      <c r="AF68" s="336">
        <f>AF67-(AF67*AD68)</f>
        <v>0.108</v>
      </c>
      <c r="AG68" s="519"/>
      <c r="AH68" s="519"/>
      <c r="AI68" s="672"/>
      <c r="AJ68" s="372"/>
      <c r="AK68" s="434"/>
      <c r="AL68" s="372"/>
      <c r="AM68" s="419"/>
      <c r="AN68" s="372"/>
      <c r="AO68" s="437"/>
      <c r="AP68" s="437"/>
      <c r="AQ68" s="509"/>
      <c r="AR68" s="437"/>
      <c r="AS68" s="437"/>
      <c r="AT68" s="373"/>
      <c r="AU68" s="437"/>
      <c r="AV68" s="437"/>
      <c r="AW68" s="373"/>
      <c r="AX68" s="437"/>
      <c r="AY68" s="437"/>
      <c r="AZ68" s="373"/>
      <c r="BA68" s="437"/>
      <c r="BB68" s="437"/>
      <c r="BC68" s="373"/>
      <c r="BD68" s="437"/>
      <c r="BE68" s="437"/>
      <c r="BF68" s="373"/>
      <c r="BG68" s="509"/>
      <c r="BH68" s="379"/>
    </row>
    <row r="69" spans="1:60" s="9" customFormat="1" ht="50.25" hidden="1" customHeight="1" x14ac:dyDescent="0.25">
      <c r="A69" s="394" t="s">
        <v>3</v>
      </c>
      <c r="B69" s="383"/>
      <c r="C69" s="399" t="s">
        <v>1725</v>
      </c>
      <c r="D69" s="382" t="s">
        <v>1387</v>
      </c>
      <c r="E69" s="382" t="s">
        <v>1388</v>
      </c>
      <c r="F69" s="382" t="s">
        <v>66</v>
      </c>
      <c r="G69" s="386" t="s">
        <v>1389</v>
      </c>
      <c r="H69" s="382" t="s">
        <v>1390</v>
      </c>
      <c r="I69" s="382" t="s">
        <v>1422</v>
      </c>
      <c r="J69" s="372" t="s">
        <v>70</v>
      </c>
      <c r="K69" s="382" t="s">
        <v>1391</v>
      </c>
      <c r="L69" s="382" t="s">
        <v>245</v>
      </c>
      <c r="M69" s="410">
        <f>VLOOKUP(L69,'[7]Datos Validacion'!$C$6:$D$10,2,0)</f>
        <v>0.8</v>
      </c>
      <c r="N69" s="416" t="s">
        <v>73</v>
      </c>
      <c r="O69" s="417">
        <f>VLOOKUP(N69,'[7]Datos Validacion'!$E$6:$F$15,2,0)</f>
        <v>0.4</v>
      </c>
      <c r="P69" s="399" t="s">
        <v>152</v>
      </c>
      <c r="Q69" s="392" t="s">
        <v>75</v>
      </c>
      <c r="R69" s="142" t="s">
        <v>1392</v>
      </c>
      <c r="S69" s="80" t="s">
        <v>77</v>
      </c>
      <c r="T69" s="79" t="s">
        <v>1393</v>
      </c>
      <c r="U69" s="80" t="s">
        <v>78</v>
      </c>
      <c r="V69" s="80" t="s">
        <v>79</v>
      </c>
      <c r="W69" s="130">
        <f>VLOOKUP(V69,'[7]Datos Validacion'!$K$6:$L$8,2,0)</f>
        <v>0.25</v>
      </c>
      <c r="X69" s="93" t="s">
        <v>95</v>
      </c>
      <c r="Y69" s="130">
        <f>VLOOKUP(X69,'[7]Datos Validacion'!$M$6:$N$7,2,0)</f>
        <v>0.15</v>
      </c>
      <c r="Z69" s="80" t="s">
        <v>81</v>
      </c>
      <c r="AA69" s="263" t="s">
        <v>1394</v>
      </c>
      <c r="AB69" s="264" t="s">
        <v>83</v>
      </c>
      <c r="AC69" s="93" t="s">
        <v>378</v>
      </c>
      <c r="AD69" s="268">
        <f t="shared" si="8"/>
        <v>0.4</v>
      </c>
      <c r="AE69" s="218" t="str">
        <f t="shared" si="9"/>
        <v>MEDIA</v>
      </c>
      <c r="AF69" s="267">
        <f>IF(OR(V69="prevenir",V69="detectar"),(M69-(M69*AD69)), M69)</f>
        <v>0.48</v>
      </c>
      <c r="AG69" s="390" t="str">
        <f t="shared" ref="AG69" si="12">IF(AH69&lt;=20%,"LEVE",IF(AH69&lt;=40%,"MENOR",IF(AH69&lt;=60%,"MODERADO",IF(AH69&lt;=80%,"MAYOR","CATASTROFICO"))))</f>
        <v>MENOR</v>
      </c>
      <c r="AH69" s="390">
        <f t="shared" ref="AH69" si="13">IF(V69="corregir",(O69-(O69*AD69)), O69)</f>
        <v>0.4</v>
      </c>
      <c r="AI69" s="392" t="s">
        <v>145</v>
      </c>
      <c r="AJ69" s="382" t="s">
        <v>85</v>
      </c>
      <c r="AK69" s="648"/>
      <c r="AL69" s="381"/>
      <c r="AM69" s="411"/>
      <c r="AN69" s="411"/>
      <c r="AO69" s="411"/>
      <c r="AP69" s="411"/>
      <c r="AQ69" s="415"/>
      <c r="AR69" s="411"/>
      <c r="AS69" s="411"/>
      <c r="AT69" s="415"/>
      <c r="AU69" s="411"/>
      <c r="AV69" s="411"/>
      <c r="AW69" s="415"/>
      <c r="AX69" s="411"/>
      <c r="AY69" s="411"/>
      <c r="AZ69" s="415"/>
      <c r="BA69" s="411"/>
      <c r="BB69" s="411"/>
      <c r="BC69" s="415"/>
      <c r="BD69" s="411"/>
      <c r="BE69" s="411"/>
      <c r="BF69" s="415"/>
      <c r="BG69" s="415"/>
      <c r="BH69" s="348"/>
    </row>
    <row r="70" spans="1:60" s="9" customFormat="1" ht="37.5" hidden="1" customHeight="1" x14ac:dyDescent="0.25">
      <c r="A70" s="407"/>
      <c r="B70" s="383"/>
      <c r="C70" s="399"/>
      <c r="D70" s="382"/>
      <c r="E70" s="382"/>
      <c r="F70" s="382"/>
      <c r="G70" s="386"/>
      <c r="H70" s="382"/>
      <c r="I70" s="382"/>
      <c r="J70" s="372"/>
      <c r="K70" s="382"/>
      <c r="L70" s="382"/>
      <c r="M70" s="410"/>
      <c r="N70" s="416"/>
      <c r="O70" s="417"/>
      <c r="P70" s="399"/>
      <c r="Q70" s="392"/>
      <c r="R70" s="142" t="s">
        <v>1395</v>
      </c>
      <c r="S70" s="80" t="s">
        <v>77</v>
      </c>
      <c r="T70" s="79" t="s">
        <v>1396</v>
      </c>
      <c r="U70" s="80" t="s">
        <v>78</v>
      </c>
      <c r="V70" s="80" t="s">
        <v>79</v>
      </c>
      <c r="W70" s="130">
        <f>VLOOKUP(V70,'[7]Datos Validacion'!$K$6:$L$8,2,0)</f>
        <v>0.25</v>
      </c>
      <c r="X70" s="93" t="s">
        <v>95</v>
      </c>
      <c r="Y70" s="130">
        <f>VLOOKUP(X70,'[7]Datos Validacion'!$M$6:$N$7,2,0)</f>
        <v>0.15</v>
      </c>
      <c r="Z70" s="80" t="s">
        <v>81</v>
      </c>
      <c r="AA70" s="263" t="s">
        <v>1397</v>
      </c>
      <c r="AB70" s="264" t="s">
        <v>83</v>
      </c>
      <c r="AC70" s="93" t="s">
        <v>378</v>
      </c>
      <c r="AD70" s="268">
        <f t="shared" si="8"/>
        <v>0.4</v>
      </c>
      <c r="AE70" s="218" t="str">
        <f t="shared" si="9"/>
        <v>BAJA</v>
      </c>
      <c r="AF70" s="267">
        <f>AF69-(AF69*AD70)</f>
        <v>0.28799999999999998</v>
      </c>
      <c r="AG70" s="390"/>
      <c r="AH70" s="390"/>
      <c r="AI70" s="392"/>
      <c r="AJ70" s="382"/>
      <c r="AK70" s="648"/>
      <c r="AL70" s="381"/>
      <c r="AM70" s="411"/>
      <c r="AN70" s="411"/>
      <c r="AO70" s="411"/>
      <c r="AP70" s="411"/>
      <c r="AQ70" s="415"/>
      <c r="AR70" s="411"/>
      <c r="AS70" s="411"/>
      <c r="AT70" s="415"/>
      <c r="AU70" s="411"/>
      <c r="AV70" s="411"/>
      <c r="AW70" s="415"/>
      <c r="AX70" s="411"/>
      <c r="AY70" s="411"/>
      <c r="AZ70" s="415"/>
      <c r="BA70" s="411"/>
      <c r="BB70" s="411"/>
      <c r="BC70" s="415"/>
      <c r="BD70" s="411"/>
      <c r="BE70" s="411"/>
      <c r="BF70" s="415"/>
      <c r="BG70" s="415"/>
      <c r="BH70" s="348"/>
    </row>
    <row r="71" spans="1:60" s="9" customFormat="1" ht="57.75" hidden="1" customHeight="1" x14ac:dyDescent="0.25">
      <c r="A71" s="407"/>
      <c r="B71" s="383"/>
      <c r="C71" s="399"/>
      <c r="D71" s="382"/>
      <c r="E71" s="382"/>
      <c r="F71" s="382"/>
      <c r="G71" s="386"/>
      <c r="H71" s="382"/>
      <c r="I71" s="382"/>
      <c r="J71" s="372"/>
      <c r="K71" s="382"/>
      <c r="L71" s="382"/>
      <c r="M71" s="410"/>
      <c r="N71" s="416"/>
      <c r="O71" s="417"/>
      <c r="P71" s="399"/>
      <c r="Q71" s="392"/>
      <c r="R71" s="142" t="s">
        <v>1398</v>
      </c>
      <c r="S71" s="80" t="s">
        <v>77</v>
      </c>
      <c r="T71" s="79" t="s">
        <v>1396</v>
      </c>
      <c r="U71" s="80" t="s">
        <v>78</v>
      </c>
      <c r="V71" s="80" t="s">
        <v>79</v>
      </c>
      <c r="W71" s="130">
        <f>VLOOKUP(V71,'[7]Datos Validacion'!$K$6:$L$8,2,0)</f>
        <v>0.25</v>
      </c>
      <c r="X71" s="93" t="s">
        <v>95</v>
      </c>
      <c r="Y71" s="130">
        <f>VLOOKUP(X71,'[7]Datos Validacion'!$M$6:$N$7,2,0)</f>
        <v>0.15</v>
      </c>
      <c r="Z71" s="80" t="s">
        <v>81</v>
      </c>
      <c r="AA71" s="263" t="s">
        <v>1399</v>
      </c>
      <c r="AB71" s="264" t="s">
        <v>83</v>
      </c>
      <c r="AC71" s="93" t="s">
        <v>378</v>
      </c>
      <c r="AD71" s="268">
        <f t="shared" si="8"/>
        <v>0.4</v>
      </c>
      <c r="AE71" s="218" t="str">
        <f t="shared" si="9"/>
        <v>MUY BAJA</v>
      </c>
      <c r="AF71" s="267">
        <f t="shared" ref="AF71:AF75" si="14">AF70-(AF70*AD71)</f>
        <v>0.17279999999999998</v>
      </c>
      <c r="AG71" s="390"/>
      <c r="AH71" s="390"/>
      <c r="AI71" s="392"/>
      <c r="AJ71" s="382"/>
      <c r="AK71" s="648"/>
      <c r="AL71" s="381"/>
      <c r="AM71" s="411"/>
      <c r="AN71" s="411"/>
      <c r="AO71" s="411"/>
      <c r="AP71" s="411"/>
      <c r="AQ71" s="415"/>
      <c r="AR71" s="411"/>
      <c r="AS71" s="411"/>
      <c r="AT71" s="415"/>
      <c r="AU71" s="411"/>
      <c r="AV71" s="411"/>
      <c r="AW71" s="415"/>
      <c r="AX71" s="411"/>
      <c r="AY71" s="411"/>
      <c r="AZ71" s="415"/>
      <c r="BA71" s="411"/>
      <c r="BB71" s="411"/>
      <c r="BC71" s="415"/>
      <c r="BD71" s="411"/>
      <c r="BE71" s="411"/>
      <c r="BF71" s="415"/>
      <c r="BG71" s="415"/>
      <c r="BH71" s="348"/>
    </row>
    <row r="72" spans="1:60" s="9" customFormat="1" ht="47.25" hidden="1" customHeight="1" x14ac:dyDescent="0.25">
      <c r="A72" s="407"/>
      <c r="B72" s="383"/>
      <c r="C72" s="399"/>
      <c r="D72" s="382"/>
      <c r="E72" s="382"/>
      <c r="F72" s="382"/>
      <c r="G72" s="386"/>
      <c r="H72" s="382"/>
      <c r="I72" s="382"/>
      <c r="J72" s="372"/>
      <c r="K72" s="382"/>
      <c r="L72" s="382"/>
      <c r="M72" s="410"/>
      <c r="N72" s="416"/>
      <c r="O72" s="417"/>
      <c r="P72" s="399"/>
      <c r="Q72" s="392"/>
      <c r="R72" s="142" t="s">
        <v>1400</v>
      </c>
      <c r="S72" s="80" t="s">
        <v>77</v>
      </c>
      <c r="T72" s="79" t="s">
        <v>1393</v>
      </c>
      <c r="U72" s="80" t="s">
        <v>78</v>
      </c>
      <c r="V72" s="80" t="s">
        <v>79</v>
      </c>
      <c r="W72" s="130">
        <f>VLOOKUP(V72,'[7]Datos Validacion'!$K$6:$L$8,2,0)</f>
        <v>0.25</v>
      </c>
      <c r="X72" s="93" t="s">
        <v>95</v>
      </c>
      <c r="Y72" s="130">
        <f>VLOOKUP(X72,'[7]Datos Validacion'!$M$6:$N$7,2,0)</f>
        <v>0.15</v>
      </c>
      <c r="Z72" s="80" t="s">
        <v>81</v>
      </c>
      <c r="AA72" s="263" t="s">
        <v>1401</v>
      </c>
      <c r="AB72" s="264" t="s">
        <v>83</v>
      </c>
      <c r="AC72" s="93" t="s">
        <v>378</v>
      </c>
      <c r="AD72" s="268">
        <f t="shared" si="8"/>
        <v>0.4</v>
      </c>
      <c r="AE72" s="218" t="str">
        <f t="shared" si="9"/>
        <v>MUY BAJA</v>
      </c>
      <c r="AF72" s="267">
        <f t="shared" si="14"/>
        <v>0.10367999999999998</v>
      </c>
      <c r="AG72" s="390"/>
      <c r="AH72" s="390"/>
      <c r="AI72" s="392"/>
      <c r="AJ72" s="382"/>
      <c r="AK72" s="648"/>
      <c r="AL72" s="381"/>
      <c r="AM72" s="411"/>
      <c r="AN72" s="411"/>
      <c r="AO72" s="411"/>
      <c r="AP72" s="411"/>
      <c r="AQ72" s="415"/>
      <c r="AR72" s="411"/>
      <c r="AS72" s="411"/>
      <c r="AT72" s="415"/>
      <c r="AU72" s="411"/>
      <c r="AV72" s="411"/>
      <c r="AW72" s="415"/>
      <c r="AX72" s="411"/>
      <c r="AY72" s="411"/>
      <c r="AZ72" s="415"/>
      <c r="BA72" s="411"/>
      <c r="BB72" s="411"/>
      <c r="BC72" s="415"/>
      <c r="BD72" s="411"/>
      <c r="BE72" s="411"/>
      <c r="BF72" s="415"/>
      <c r="BG72" s="415"/>
      <c r="BH72" s="348"/>
    </row>
    <row r="73" spans="1:60" s="9" customFormat="1" ht="56.25" hidden="1" customHeight="1" x14ac:dyDescent="0.25">
      <c r="A73" s="407"/>
      <c r="B73" s="383"/>
      <c r="C73" s="399"/>
      <c r="D73" s="382"/>
      <c r="E73" s="382"/>
      <c r="F73" s="222" t="s">
        <v>66</v>
      </c>
      <c r="G73" s="145" t="s">
        <v>1402</v>
      </c>
      <c r="H73" s="382"/>
      <c r="I73" s="382"/>
      <c r="J73" s="372"/>
      <c r="K73" s="382"/>
      <c r="L73" s="382"/>
      <c r="M73" s="410"/>
      <c r="N73" s="416"/>
      <c r="O73" s="417"/>
      <c r="P73" s="399"/>
      <c r="Q73" s="392"/>
      <c r="R73" s="142" t="s">
        <v>1423</v>
      </c>
      <c r="S73" s="80" t="s">
        <v>77</v>
      </c>
      <c r="T73" s="145" t="s">
        <v>1403</v>
      </c>
      <c r="U73" s="80" t="s">
        <v>78</v>
      </c>
      <c r="V73" s="80" t="s">
        <v>79</v>
      </c>
      <c r="W73" s="130">
        <f>VLOOKUP(V73,'[7]Datos Validacion'!$K$6:$L$8,2,0)</f>
        <v>0.25</v>
      </c>
      <c r="X73" s="93" t="s">
        <v>95</v>
      </c>
      <c r="Y73" s="130">
        <f>VLOOKUP(X73,'[7]Datos Validacion'!$M$6:$N$7,2,0)</f>
        <v>0.15</v>
      </c>
      <c r="Z73" s="80" t="s">
        <v>81</v>
      </c>
      <c r="AA73" s="263" t="s">
        <v>1404</v>
      </c>
      <c r="AB73" s="264" t="s">
        <v>83</v>
      </c>
      <c r="AC73" s="93" t="s">
        <v>378</v>
      </c>
      <c r="AD73" s="268">
        <f t="shared" si="8"/>
        <v>0.4</v>
      </c>
      <c r="AE73" s="218" t="str">
        <f t="shared" si="9"/>
        <v>MUY BAJA</v>
      </c>
      <c r="AF73" s="267">
        <f t="shared" si="14"/>
        <v>6.2207999999999986E-2</v>
      </c>
      <c r="AG73" s="390"/>
      <c r="AH73" s="390"/>
      <c r="AI73" s="392"/>
      <c r="AJ73" s="382"/>
      <c r="AK73" s="648"/>
      <c r="AL73" s="381"/>
      <c r="AM73" s="411"/>
      <c r="AN73" s="411"/>
      <c r="AO73" s="411"/>
      <c r="AP73" s="411"/>
      <c r="AQ73" s="415"/>
      <c r="AR73" s="411"/>
      <c r="AS73" s="411"/>
      <c r="AT73" s="415"/>
      <c r="AU73" s="411"/>
      <c r="AV73" s="411"/>
      <c r="AW73" s="415"/>
      <c r="AX73" s="411"/>
      <c r="AY73" s="411"/>
      <c r="AZ73" s="415"/>
      <c r="BA73" s="411"/>
      <c r="BB73" s="411"/>
      <c r="BC73" s="415"/>
      <c r="BD73" s="411"/>
      <c r="BE73" s="411"/>
      <c r="BF73" s="415"/>
      <c r="BG73" s="415"/>
      <c r="BH73" s="348"/>
    </row>
    <row r="74" spans="1:60" s="9" customFormat="1" ht="72" hidden="1" customHeight="1" x14ac:dyDescent="0.25">
      <c r="A74" s="407"/>
      <c r="B74" s="383"/>
      <c r="C74" s="399"/>
      <c r="D74" s="382"/>
      <c r="E74" s="382"/>
      <c r="F74" s="222" t="s">
        <v>103</v>
      </c>
      <c r="G74" s="145" t="s">
        <v>1405</v>
      </c>
      <c r="H74" s="382"/>
      <c r="I74" s="382"/>
      <c r="J74" s="372"/>
      <c r="K74" s="382"/>
      <c r="L74" s="382"/>
      <c r="M74" s="410"/>
      <c r="N74" s="416"/>
      <c r="O74" s="417"/>
      <c r="P74" s="399"/>
      <c r="Q74" s="392"/>
      <c r="R74" s="263" t="s">
        <v>1424</v>
      </c>
      <c r="S74" s="80" t="s">
        <v>77</v>
      </c>
      <c r="T74" s="93" t="s">
        <v>1426</v>
      </c>
      <c r="U74" s="80" t="s">
        <v>78</v>
      </c>
      <c r="V74" s="80" t="s">
        <v>79</v>
      </c>
      <c r="W74" s="130">
        <f>VLOOKUP(V74,'[7]Datos Validacion'!$K$6:$L$8,2,0)</f>
        <v>0.25</v>
      </c>
      <c r="X74" s="93" t="s">
        <v>95</v>
      </c>
      <c r="Y74" s="130">
        <f>VLOOKUP(X74,'[7]Datos Validacion'!$M$6:$N$7,2,0)</f>
        <v>0.15</v>
      </c>
      <c r="Z74" s="80" t="s">
        <v>81</v>
      </c>
      <c r="AA74" s="145" t="s">
        <v>1428</v>
      </c>
      <c r="AB74" s="264" t="s">
        <v>83</v>
      </c>
      <c r="AC74" s="93" t="s">
        <v>878</v>
      </c>
      <c r="AD74" s="268">
        <f t="shared" si="8"/>
        <v>0.4</v>
      </c>
      <c r="AE74" s="218" t="str">
        <f t="shared" si="9"/>
        <v>MUY BAJA</v>
      </c>
      <c r="AF74" s="267">
        <f t="shared" si="14"/>
        <v>3.7324799999999991E-2</v>
      </c>
      <c r="AG74" s="390"/>
      <c r="AH74" s="390"/>
      <c r="AI74" s="392"/>
      <c r="AJ74" s="382"/>
      <c r="AK74" s="648"/>
      <c r="AL74" s="381"/>
      <c r="AM74" s="411"/>
      <c r="AN74" s="411"/>
      <c r="AO74" s="411"/>
      <c r="AP74" s="411"/>
      <c r="AQ74" s="415"/>
      <c r="AR74" s="411"/>
      <c r="AS74" s="411"/>
      <c r="AT74" s="415"/>
      <c r="AU74" s="411"/>
      <c r="AV74" s="411"/>
      <c r="AW74" s="415"/>
      <c r="AX74" s="411"/>
      <c r="AY74" s="411"/>
      <c r="AZ74" s="415"/>
      <c r="BA74" s="411"/>
      <c r="BB74" s="411"/>
      <c r="BC74" s="415"/>
      <c r="BD74" s="411"/>
      <c r="BE74" s="411"/>
      <c r="BF74" s="415"/>
      <c r="BG74" s="415"/>
      <c r="BH74" s="348"/>
    </row>
    <row r="75" spans="1:60" s="9" customFormat="1" ht="57.75" hidden="1" customHeight="1" thickBot="1" x14ac:dyDescent="0.3">
      <c r="A75" s="395"/>
      <c r="B75" s="383"/>
      <c r="C75" s="399"/>
      <c r="D75" s="382"/>
      <c r="E75" s="382"/>
      <c r="F75" s="222" t="s">
        <v>103</v>
      </c>
      <c r="G75" s="145" t="s">
        <v>1406</v>
      </c>
      <c r="H75" s="382"/>
      <c r="I75" s="382"/>
      <c r="J75" s="372"/>
      <c r="K75" s="382"/>
      <c r="L75" s="382"/>
      <c r="M75" s="410"/>
      <c r="N75" s="416"/>
      <c r="O75" s="417"/>
      <c r="P75" s="399"/>
      <c r="Q75" s="392"/>
      <c r="R75" s="142" t="s">
        <v>1425</v>
      </c>
      <c r="S75" s="80" t="s">
        <v>77</v>
      </c>
      <c r="T75" s="145" t="s">
        <v>1427</v>
      </c>
      <c r="U75" s="80" t="s">
        <v>78</v>
      </c>
      <c r="V75" s="80" t="s">
        <v>79</v>
      </c>
      <c r="W75" s="130">
        <f>VLOOKUP(V75,'[7]Datos Validacion'!$K$6:$L$8,2,0)</f>
        <v>0.25</v>
      </c>
      <c r="X75" s="93" t="s">
        <v>95</v>
      </c>
      <c r="Y75" s="130">
        <f>VLOOKUP(X75,'[7]Datos Validacion'!$M$6:$N$7,2,0)</f>
        <v>0.15</v>
      </c>
      <c r="Z75" s="80" t="s">
        <v>81</v>
      </c>
      <c r="AA75" s="145" t="s">
        <v>1404</v>
      </c>
      <c r="AB75" s="264" t="s">
        <v>83</v>
      </c>
      <c r="AC75" s="93" t="s">
        <v>878</v>
      </c>
      <c r="AD75" s="268">
        <f t="shared" si="8"/>
        <v>0.4</v>
      </c>
      <c r="AE75" s="218" t="str">
        <f t="shared" si="9"/>
        <v>MUY BAJA</v>
      </c>
      <c r="AF75" s="267">
        <f t="shared" si="14"/>
        <v>2.2394879999999992E-2</v>
      </c>
      <c r="AG75" s="390"/>
      <c r="AH75" s="390"/>
      <c r="AI75" s="392"/>
      <c r="AJ75" s="382"/>
      <c r="AK75" s="648"/>
      <c r="AL75" s="381"/>
      <c r="AM75" s="411"/>
      <c r="AN75" s="411"/>
      <c r="AO75" s="411"/>
      <c r="AP75" s="411"/>
      <c r="AQ75" s="415"/>
      <c r="AR75" s="411"/>
      <c r="AS75" s="411"/>
      <c r="AT75" s="415"/>
      <c r="AU75" s="411"/>
      <c r="AV75" s="411"/>
      <c r="AW75" s="415"/>
      <c r="AX75" s="411"/>
      <c r="AY75" s="411"/>
      <c r="AZ75" s="415"/>
      <c r="BA75" s="411"/>
      <c r="BB75" s="411"/>
      <c r="BC75" s="415"/>
      <c r="BD75" s="411"/>
      <c r="BE75" s="411"/>
      <c r="BF75" s="415"/>
      <c r="BG75" s="415"/>
      <c r="BH75" s="348"/>
    </row>
    <row r="76" spans="1:60" s="9" customFormat="1" ht="36.75" hidden="1" customHeight="1" x14ac:dyDescent="0.25">
      <c r="A76" s="394" t="s">
        <v>3</v>
      </c>
      <c r="B76" s="383"/>
      <c r="C76" s="399" t="s">
        <v>1725</v>
      </c>
      <c r="D76" s="372" t="s">
        <v>1367</v>
      </c>
      <c r="E76" s="432" t="s">
        <v>1368</v>
      </c>
      <c r="F76" s="222" t="s">
        <v>66</v>
      </c>
      <c r="G76" s="145" t="s">
        <v>1407</v>
      </c>
      <c r="H76" s="372" t="s">
        <v>1408</v>
      </c>
      <c r="I76" s="382" t="s">
        <v>1409</v>
      </c>
      <c r="J76" s="372" t="s">
        <v>70</v>
      </c>
      <c r="K76" s="399" t="s">
        <v>1410</v>
      </c>
      <c r="L76" s="382" t="s">
        <v>375</v>
      </c>
      <c r="M76" s="410">
        <f>VLOOKUP(L76,'[7]Datos Validacion'!$C$6:$D$10,2,0)</f>
        <v>1</v>
      </c>
      <c r="N76" s="416" t="s">
        <v>73</v>
      </c>
      <c r="O76" s="417">
        <f>VLOOKUP(N76,'[7]Datos Validacion'!$E$6:$F$15,2,0)</f>
        <v>0.4</v>
      </c>
      <c r="P76" s="399" t="s">
        <v>1411</v>
      </c>
      <c r="Q76" s="392" t="s">
        <v>377</v>
      </c>
      <c r="R76" s="386" t="s">
        <v>1412</v>
      </c>
      <c r="S76" s="383" t="s">
        <v>77</v>
      </c>
      <c r="T76" s="386" t="s">
        <v>1413</v>
      </c>
      <c r="U76" s="383" t="s">
        <v>78</v>
      </c>
      <c r="V76" s="383" t="s">
        <v>79</v>
      </c>
      <c r="W76" s="410">
        <f>VLOOKUP(V76,'[7]Datos Validacion'!$K$6:$L$8,2,0)</f>
        <v>0.25</v>
      </c>
      <c r="X76" s="399" t="s">
        <v>95</v>
      </c>
      <c r="Y76" s="410">
        <f>VLOOKUP(X76,'[7]Datos Validacion'!$M$6:$N$7,2,0)</f>
        <v>0.15</v>
      </c>
      <c r="Z76" s="383" t="s">
        <v>81</v>
      </c>
      <c r="AA76" s="798" t="s">
        <v>1414</v>
      </c>
      <c r="AB76" s="383" t="s">
        <v>83</v>
      </c>
      <c r="AC76" s="399" t="s">
        <v>1415</v>
      </c>
      <c r="AD76" s="791">
        <f t="shared" si="8"/>
        <v>0.4</v>
      </c>
      <c r="AE76" s="390" t="str">
        <f t="shared" si="9"/>
        <v>MEDIA</v>
      </c>
      <c r="AF76" s="390">
        <f t="shared" ref="AF76" si="15">IF(OR(V76="prevenir",V76="detectar"),(M76-(M76*AD76)), M76)</f>
        <v>0.6</v>
      </c>
      <c r="AG76" s="390" t="str">
        <f t="shared" si="10"/>
        <v>MENOR</v>
      </c>
      <c r="AH76" s="390">
        <f t="shared" si="11"/>
        <v>0.4</v>
      </c>
      <c r="AI76" s="392" t="s">
        <v>75</v>
      </c>
      <c r="AJ76" s="382" t="s">
        <v>85</v>
      </c>
      <c r="AK76" s="648"/>
      <c r="AL76" s="381"/>
      <c r="AM76" s="419"/>
      <c r="AN76" s="372"/>
      <c r="AO76" s="437"/>
      <c r="AP76" s="437"/>
      <c r="AQ76" s="373"/>
      <c r="AR76" s="437"/>
      <c r="AS76" s="437"/>
      <c r="AT76" s="373"/>
      <c r="AU76" s="437"/>
      <c r="AV76" s="437"/>
      <c r="AW76" s="373"/>
      <c r="AX76" s="437"/>
      <c r="AY76" s="437"/>
      <c r="AZ76" s="373"/>
      <c r="BA76" s="437"/>
      <c r="BB76" s="437"/>
      <c r="BC76" s="373"/>
      <c r="BD76" s="437"/>
      <c r="BE76" s="437"/>
      <c r="BF76" s="373"/>
      <c r="BG76" s="509"/>
      <c r="BH76" s="348"/>
    </row>
    <row r="77" spans="1:60" s="9" customFormat="1" ht="33.75" hidden="1" customHeight="1" x14ac:dyDescent="0.25">
      <c r="A77" s="407"/>
      <c r="B77" s="383"/>
      <c r="C77" s="399"/>
      <c r="D77" s="372"/>
      <c r="E77" s="432"/>
      <c r="F77" s="222" t="s">
        <v>66</v>
      </c>
      <c r="G77" s="145" t="s">
        <v>1416</v>
      </c>
      <c r="H77" s="372"/>
      <c r="I77" s="382"/>
      <c r="J77" s="372"/>
      <c r="K77" s="399"/>
      <c r="L77" s="382"/>
      <c r="M77" s="410"/>
      <c r="N77" s="416"/>
      <c r="O77" s="417"/>
      <c r="P77" s="399"/>
      <c r="Q77" s="392"/>
      <c r="R77" s="386"/>
      <c r="S77" s="383"/>
      <c r="T77" s="386"/>
      <c r="U77" s="383"/>
      <c r="V77" s="383"/>
      <c r="W77" s="410"/>
      <c r="X77" s="399"/>
      <c r="Y77" s="410"/>
      <c r="Z77" s="383"/>
      <c r="AA77" s="798"/>
      <c r="AB77" s="383"/>
      <c r="AC77" s="399"/>
      <c r="AD77" s="791"/>
      <c r="AE77" s="390"/>
      <c r="AF77" s="390"/>
      <c r="AG77" s="390"/>
      <c r="AH77" s="390"/>
      <c r="AI77" s="392"/>
      <c r="AJ77" s="382"/>
      <c r="AK77" s="648"/>
      <c r="AL77" s="381"/>
      <c r="AM77" s="419"/>
      <c r="AN77" s="372"/>
      <c r="AO77" s="437"/>
      <c r="AP77" s="437"/>
      <c r="AQ77" s="373"/>
      <c r="AR77" s="437"/>
      <c r="AS77" s="437"/>
      <c r="AT77" s="373"/>
      <c r="AU77" s="437"/>
      <c r="AV77" s="437"/>
      <c r="AW77" s="373"/>
      <c r="AX77" s="437"/>
      <c r="AY77" s="437"/>
      <c r="AZ77" s="373"/>
      <c r="BA77" s="437"/>
      <c r="BB77" s="437"/>
      <c r="BC77" s="373"/>
      <c r="BD77" s="437"/>
      <c r="BE77" s="437"/>
      <c r="BF77" s="373"/>
      <c r="BG77" s="509"/>
      <c r="BH77" s="348"/>
    </row>
    <row r="78" spans="1:60" s="9" customFormat="1" ht="44.25" hidden="1" customHeight="1" thickBot="1" x14ac:dyDescent="0.3">
      <c r="A78" s="395"/>
      <c r="B78" s="383"/>
      <c r="C78" s="399"/>
      <c r="D78" s="372"/>
      <c r="E78" s="432"/>
      <c r="F78" s="222" t="s">
        <v>66</v>
      </c>
      <c r="G78" s="145" t="s">
        <v>1417</v>
      </c>
      <c r="H78" s="372"/>
      <c r="I78" s="382"/>
      <c r="J78" s="372"/>
      <c r="K78" s="399"/>
      <c r="L78" s="382"/>
      <c r="M78" s="410"/>
      <c r="N78" s="416"/>
      <c r="O78" s="417"/>
      <c r="P78" s="399"/>
      <c r="Q78" s="392"/>
      <c r="R78" s="386"/>
      <c r="S78" s="383"/>
      <c r="T78" s="386"/>
      <c r="U78" s="383"/>
      <c r="V78" s="383"/>
      <c r="W78" s="410"/>
      <c r="X78" s="399"/>
      <c r="Y78" s="410"/>
      <c r="Z78" s="383"/>
      <c r="AA78" s="798"/>
      <c r="AB78" s="383"/>
      <c r="AC78" s="399"/>
      <c r="AD78" s="791"/>
      <c r="AE78" s="390"/>
      <c r="AF78" s="390"/>
      <c r="AG78" s="390"/>
      <c r="AH78" s="390"/>
      <c r="AI78" s="392"/>
      <c r="AJ78" s="382"/>
      <c r="AK78" s="648"/>
      <c r="AL78" s="381"/>
      <c r="AM78" s="419"/>
      <c r="AN78" s="372"/>
      <c r="AO78" s="437"/>
      <c r="AP78" s="437"/>
      <c r="AQ78" s="373"/>
      <c r="AR78" s="437"/>
      <c r="AS78" s="437"/>
      <c r="AT78" s="373"/>
      <c r="AU78" s="437"/>
      <c r="AV78" s="437"/>
      <c r="AW78" s="373"/>
      <c r="AX78" s="437"/>
      <c r="AY78" s="437"/>
      <c r="AZ78" s="373"/>
      <c r="BA78" s="437"/>
      <c r="BB78" s="437"/>
      <c r="BC78" s="373"/>
      <c r="BD78" s="437"/>
      <c r="BE78" s="437"/>
      <c r="BF78" s="373"/>
      <c r="BG78" s="509"/>
      <c r="BH78" s="348"/>
    </row>
    <row r="79" spans="1:60" ht="51" hidden="1" customHeight="1" x14ac:dyDescent="0.3">
      <c r="A79" s="428" t="s">
        <v>3</v>
      </c>
      <c r="B79" s="520"/>
      <c r="C79" s="432" t="s">
        <v>1725</v>
      </c>
      <c r="D79" s="432" t="s">
        <v>1367</v>
      </c>
      <c r="E79" s="432" t="s">
        <v>1368</v>
      </c>
      <c r="F79" s="222" t="s">
        <v>66</v>
      </c>
      <c r="G79" s="337" t="s">
        <v>1430</v>
      </c>
      <c r="H79" s="520" t="s">
        <v>1429</v>
      </c>
      <c r="I79" s="432" t="s">
        <v>1433</v>
      </c>
      <c r="J79" s="432" t="s">
        <v>70</v>
      </c>
      <c r="K79" s="432" t="s">
        <v>1434</v>
      </c>
      <c r="L79" s="530" t="s">
        <v>245</v>
      </c>
      <c r="M79" s="519">
        <v>0.8</v>
      </c>
      <c r="N79" s="521" t="s">
        <v>75</v>
      </c>
      <c r="O79" s="519">
        <v>0.6</v>
      </c>
      <c r="P79" s="432" t="s">
        <v>1435</v>
      </c>
      <c r="Q79" s="522" t="s">
        <v>377</v>
      </c>
      <c r="R79" s="141" t="s">
        <v>1436</v>
      </c>
      <c r="S79" s="80" t="s">
        <v>77</v>
      </c>
      <c r="T79" s="79" t="s">
        <v>1445</v>
      </c>
      <c r="U79" s="80" t="s">
        <v>78</v>
      </c>
      <c r="V79" s="80" t="s">
        <v>79</v>
      </c>
      <c r="W79" s="130">
        <f>VLOOKUP(V79,'[7]Datos Validacion'!$K$6:$L$8,2,0)</f>
        <v>0.25</v>
      </c>
      <c r="X79" s="93" t="s">
        <v>95</v>
      </c>
      <c r="Y79" s="130">
        <f>VLOOKUP(X79,'[7]Datos Validacion'!$M$6:$N$7,2,0)</f>
        <v>0.15</v>
      </c>
      <c r="Z79" s="80" t="s">
        <v>491</v>
      </c>
      <c r="AA79" s="145" t="s">
        <v>1439</v>
      </c>
      <c r="AB79" s="264" t="s">
        <v>83</v>
      </c>
      <c r="AC79" s="93" t="s">
        <v>1442</v>
      </c>
      <c r="AD79" s="268">
        <f>+W79+Y79</f>
        <v>0.4</v>
      </c>
      <c r="AE79" s="218" t="str">
        <f>IF(AF79&lt;=20%,"MUY BAJA",IF(AF79&lt;=40%,"BAJA",IF(AF79&lt;=60%,"MEDIA",IF(AF79&lt;=80%,"ALTA","MUY ALTA"))))</f>
        <v>MEDIA</v>
      </c>
      <c r="AF79" s="218">
        <f>IF(OR(V79="prevenir",V79="detectar"),(M79-(M79*AD79)), M79)</f>
        <v>0.48</v>
      </c>
      <c r="AG79" s="390" t="str">
        <f t="shared" ref="AG79" si="16">IF(AH79&lt;=20%,"LEVE",IF(AH79&lt;=40%,"MENOR",IF(AH79&lt;=60%,"MODERADO",IF(AH79&lt;=80%,"MAYOR","CATASTROFICO"))))</f>
        <v>MODERADO</v>
      </c>
      <c r="AH79" s="390">
        <f t="shared" ref="AH79" si="17">IF(V79="corregir",(O79-(O79*AD79)), O79)</f>
        <v>0.6</v>
      </c>
      <c r="AI79" s="392" t="s">
        <v>75</v>
      </c>
      <c r="AJ79" s="382" t="s">
        <v>85</v>
      </c>
      <c r="AK79" s="260"/>
      <c r="AL79" s="260"/>
      <c r="AM79" s="384"/>
      <c r="AN79" s="384"/>
      <c r="AO79" s="437"/>
      <c r="AP79" s="437"/>
      <c r="AQ79" s="373"/>
      <c r="AR79" s="437"/>
      <c r="AS79" s="437"/>
      <c r="AT79" s="373"/>
      <c r="AU79" s="437"/>
      <c r="AV79" s="437"/>
      <c r="AW79" s="373"/>
      <c r="AX79" s="437"/>
      <c r="AY79" s="437"/>
      <c r="AZ79" s="373"/>
      <c r="BA79" s="437"/>
      <c r="BB79" s="437"/>
      <c r="BC79" s="373"/>
      <c r="BD79" s="437"/>
      <c r="BE79" s="437"/>
      <c r="BF79" s="373"/>
      <c r="BG79" s="509"/>
      <c r="BH79" s="348"/>
    </row>
    <row r="80" spans="1:60" ht="51" hidden="1" customHeight="1" x14ac:dyDescent="0.3">
      <c r="A80" s="429"/>
      <c r="B80" s="520"/>
      <c r="C80" s="432"/>
      <c r="D80" s="432"/>
      <c r="E80" s="432"/>
      <c r="F80" s="222" t="s">
        <v>66</v>
      </c>
      <c r="G80" s="79" t="s">
        <v>1431</v>
      </c>
      <c r="H80" s="520"/>
      <c r="I80" s="432"/>
      <c r="J80" s="432"/>
      <c r="K80" s="432"/>
      <c r="L80" s="530"/>
      <c r="M80" s="520"/>
      <c r="N80" s="521"/>
      <c r="O80" s="520"/>
      <c r="P80" s="432"/>
      <c r="Q80" s="522"/>
      <c r="R80" s="141" t="s">
        <v>1437</v>
      </c>
      <c r="S80" s="80" t="s">
        <v>77</v>
      </c>
      <c r="T80" s="79" t="s">
        <v>1446</v>
      </c>
      <c r="U80" s="80" t="s">
        <v>78</v>
      </c>
      <c r="V80" s="80" t="s">
        <v>79</v>
      </c>
      <c r="W80" s="130">
        <f>VLOOKUP(V80,'[7]Datos Validacion'!$K$6:$L$8,2,0)</f>
        <v>0.25</v>
      </c>
      <c r="X80" s="93" t="s">
        <v>95</v>
      </c>
      <c r="Y80" s="130">
        <f>VLOOKUP(X80,'[7]Datos Validacion'!$M$6:$N$7,2,0)</f>
        <v>0.15</v>
      </c>
      <c r="Z80" s="80" t="s">
        <v>81</v>
      </c>
      <c r="AA80" s="145" t="s">
        <v>1440</v>
      </c>
      <c r="AB80" s="264" t="s">
        <v>83</v>
      </c>
      <c r="AC80" s="93" t="s">
        <v>1443</v>
      </c>
      <c r="AD80" s="268">
        <f>+W80+Y80</f>
        <v>0.4</v>
      </c>
      <c r="AE80" s="218" t="str">
        <f t="shared" ref="AE80:AE81" si="18">IF(AF80&lt;=20%,"MUY BAJA",IF(AF80&lt;=40%,"BAJA",IF(AF80&lt;=60%,"MEDIA",IF(AF80&lt;=80%,"ALTA","MUY ALTA"))))</f>
        <v>BAJA</v>
      </c>
      <c r="AF80" s="218">
        <f>+AF79-(AF79*AD80)</f>
        <v>0.28799999999999998</v>
      </c>
      <c r="AG80" s="390"/>
      <c r="AH80" s="390"/>
      <c r="AI80" s="392"/>
      <c r="AJ80" s="382"/>
      <c r="AK80" s="260"/>
      <c r="AL80" s="260"/>
      <c r="AM80" s="384"/>
      <c r="AN80" s="384"/>
      <c r="AO80" s="437"/>
      <c r="AP80" s="437"/>
      <c r="AQ80" s="373"/>
      <c r="AR80" s="437"/>
      <c r="AS80" s="437"/>
      <c r="AT80" s="373"/>
      <c r="AU80" s="437"/>
      <c r="AV80" s="437"/>
      <c r="AW80" s="373"/>
      <c r="AX80" s="437"/>
      <c r="AY80" s="437"/>
      <c r="AZ80" s="373"/>
      <c r="BA80" s="437"/>
      <c r="BB80" s="437"/>
      <c r="BC80" s="373"/>
      <c r="BD80" s="437"/>
      <c r="BE80" s="437"/>
      <c r="BF80" s="373"/>
      <c r="BG80" s="509"/>
      <c r="BH80" s="348"/>
    </row>
    <row r="81" spans="1:60" ht="51" hidden="1" customHeight="1" thickBot="1" x14ac:dyDescent="0.35">
      <c r="A81" s="430"/>
      <c r="B81" s="520"/>
      <c r="C81" s="432"/>
      <c r="D81" s="432"/>
      <c r="E81" s="432"/>
      <c r="F81" s="222" t="s">
        <v>66</v>
      </c>
      <c r="G81" s="79" t="s">
        <v>1432</v>
      </c>
      <c r="H81" s="520"/>
      <c r="I81" s="432"/>
      <c r="J81" s="432"/>
      <c r="K81" s="432"/>
      <c r="L81" s="530"/>
      <c r="M81" s="520"/>
      <c r="N81" s="521"/>
      <c r="O81" s="520"/>
      <c r="P81" s="432"/>
      <c r="Q81" s="522"/>
      <c r="R81" s="141" t="s">
        <v>1438</v>
      </c>
      <c r="S81" s="80" t="s">
        <v>77</v>
      </c>
      <c r="T81" s="79" t="s">
        <v>1447</v>
      </c>
      <c r="U81" s="80" t="s">
        <v>78</v>
      </c>
      <c r="V81" s="80" t="s">
        <v>79</v>
      </c>
      <c r="W81" s="130">
        <f>VLOOKUP(V81,'[7]Datos Validacion'!$K$6:$L$8,2,0)</f>
        <v>0.25</v>
      </c>
      <c r="X81" s="93" t="s">
        <v>95</v>
      </c>
      <c r="Y81" s="130">
        <f>VLOOKUP(X81,'[7]Datos Validacion'!$M$6:$N$7,2,0)</f>
        <v>0.15</v>
      </c>
      <c r="Z81" s="80" t="s">
        <v>81</v>
      </c>
      <c r="AA81" s="145" t="s">
        <v>1441</v>
      </c>
      <c r="AB81" s="264" t="s">
        <v>83</v>
      </c>
      <c r="AC81" s="93" t="s">
        <v>1444</v>
      </c>
      <c r="AD81" s="268">
        <f>+W81+Y81</f>
        <v>0.4</v>
      </c>
      <c r="AE81" s="218" t="str">
        <f t="shared" si="18"/>
        <v>MUY BAJA</v>
      </c>
      <c r="AF81" s="218">
        <f>+AF80-(AF80*AD81)</f>
        <v>0.17279999999999998</v>
      </c>
      <c r="AG81" s="390"/>
      <c r="AH81" s="390"/>
      <c r="AI81" s="392"/>
      <c r="AJ81" s="382"/>
      <c r="AK81" s="260"/>
      <c r="AL81" s="260"/>
      <c r="AM81" s="384"/>
      <c r="AN81" s="384"/>
      <c r="AO81" s="437"/>
      <c r="AP81" s="437"/>
      <c r="AQ81" s="373"/>
      <c r="AR81" s="437"/>
      <c r="AS81" s="437"/>
      <c r="AT81" s="373"/>
      <c r="AU81" s="437"/>
      <c r="AV81" s="437"/>
      <c r="AW81" s="373"/>
      <c r="AX81" s="437"/>
      <c r="AY81" s="437"/>
      <c r="AZ81" s="373"/>
      <c r="BA81" s="437"/>
      <c r="BB81" s="437"/>
      <c r="BC81" s="373"/>
      <c r="BD81" s="437"/>
      <c r="BE81" s="437"/>
      <c r="BF81" s="373"/>
      <c r="BG81" s="509"/>
      <c r="BH81" s="348"/>
    </row>
    <row r="82" spans="1:60" s="74" customFormat="1" ht="99" hidden="1" customHeight="1" thickBot="1" x14ac:dyDescent="0.4">
      <c r="A82" s="123" t="s">
        <v>3</v>
      </c>
      <c r="B82" s="76"/>
      <c r="C82" s="76" t="s">
        <v>380</v>
      </c>
      <c r="D82" s="222" t="s">
        <v>381</v>
      </c>
      <c r="E82" s="222" t="s">
        <v>382</v>
      </c>
      <c r="F82" s="222" t="s">
        <v>66</v>
      </c>
      <c r="G82" s="120" t="s">
        <v>383</v>
      </c>
      <c r="H82" s="76" t="s">
        <v>384</v>
      </c>
      <c r="I82" s="321" t="s">
        <v>385</v>
      </c>
      <c r="J82" s="222" t="s">
        <v>70</v>
      </c>
      <c r="K82" s="222" t="s">
        <v>386</v>
      </c>
      <c r="L82" s="222" t="s">
        <v>151</v>
      </c>
      <c r="M82" s="78">
        <f>VLOOKUP(L82,'[8]Datos Validacion'!$C$6:$D$10,2,0)</f>
        <v>0.4</v>
      </c>
      <c r="N82" s="338" t="s">
        <v>75</v>
      </c>
      <c r="O82" s="320">
        <f>VLOOKUP(N82,'[8]Datos Validacion'!$E$6:$F$15,2,0)</f>
        <v>0.6</v>
      </c>
      <c r="P82" s="93" t="s">
        <v>387</v>
      </c>
      <c r="Q82" s="317" t="s">
        <v>75</v>
      </c>
      <c r="R82" s="129" t="s">
        <v>388</v>
      </c>
      <c r="S82" s="76" t="s">
        <v>77</v>
      </c>
      <c r="T82" s="76" t="s">
        <v>389</v>
      </c>
      <c r="U82" s="76" t="s">
        <v>78</v>
      </c>
      <c r="V82" s="76" t="s">
        <v>79</v>
      </c>
      <c r="W82" s="78">
        <f>VLOOKUP(V82,'[8]Datos Validacion'!$K$6:$L$8,2,0)</f>
        <v>0.25</v>
      </c>
      <c r="X82" s="77" t="s">
        <v>95</v>
      </c>
      <c r="Y82" s="78">
        <f>VLOOKUP(X82,'[8]Datos Validacion'!$M$6:$N$7,2,0)</f>
        <v>0.15</v>
      </c>
      <c r="Z82" s="76" t="s">
        <v>81</v>
      </c>
      <c r="AA82" s="126" t="s">
        <v>390</v>
      </c>
      <c r="AB82" s="76" t="s">
        <v>83</v>
      </c>
      <c r="AC82" s="77" t="s">
        <v>391</v>
      </c>
      <c r="AD82" s="245">
        <f>+W82+Y82</f>
        <v>0.4</v>
      </c>
      <c r="AE82" s="221" t="str">
        <f>IF(AF82&lt;=20%,"MUY BAJA",IF(AF82&lt;=40%,"BAJA",IF(AF82&lt;=60%,"MEDIA",IF(AF82&lt;=80%,"ALTA","MUY ALTA"))))</f>
        <v>BAJA</v>
      </c>
      <c r="AF82" s="339">
        <f>IF(OR(V82="prevenir",V82="detectar"),(M82-(M82*AD82)), M82)</f>
        <v>0.24</v>
      </c>
      <c r="AG82" s="221" t="str">
        <f>IF(AH82&lt;=20%,"LEVE",IF(AH82&lt;=40%,"MENOR",IF(AH82&lt;=60%,"MODERADO",IF(AH82&lt;=80%,"MAYOR","CATASTROFICO"))))</f>
        <v>MODERADO</v>
      </c>
      <c r="AH82" s="221">
        <f t="shared" ref="AH82:AH85" si="19">IF(V82="corregir",(O82-(O82*AD82)), O82)</f>
        <v>0.6</v>
      </c>
      <c r="AI82" s="317" t="s">
        <v>75</v>
      </c>
      <c r="AJ82" s="222" t="s">
        <v>85</v>
      </c>
      <c r="AK82" s="260"/>
      <c r="AL82" s="260"/>
      <c r="AM82" s="327"/>
      <c r="AN82" s="323"/>
      <c r="AO82" s="324"/>
      <c r="AP82" s="324"/>
      <c r="AQ82" s="153"/>
      <c r="AR82" s="324"/>
      <c r="AS82" s="324"/>
      <c r="AT82" s="153"/>
      <c r="AU82" s="324"/>
      <c r="AV82" s="324"/>
      <c r="AW82" s="153"/>
      <c r="AX82" s="324"/>
      <c r="AY82" s="324"/>
      <c r="AZ82" s="153"/>
      <c r="BA82" s="324"/>
      <c r="BB82" s="324"/>
      <c r="BC82" s="153"/>
      <c r="BD82" s="324"/>
      <c r="BE82" s="324"/>
      <c r="BF82" s="153"/>
      <c r="BG82" s="153"/>
      <c r="BH82" s="347"/>
    </row>
    <row r="83" spans="1:60" ht="195" hidden="1" customHeight="1" thickBot="1" x14ac:dyDescent="0.35">
      <c r="A83" s="654" t="s">
        <v>3</v>
      </c>
      <c r="B83" s="382"/>
      <c r="C83" s="382" t="s">
        <v>380</v>
      </c>
      <c r="D83" s="382" t="s">
        <v>381</v>
      </c>
      <c r="E83" s="382" t="s">
        <v>382</v>
      </c>
      <c r="F83" s="222" t="s">
        <v>66</v>
      </c>
      <c r="G83" s="120" t="s">
        <v>392</v>
      </c>
      <c r="H83" s="382" t="s">
        <v>393</v>
      </c>
      <c r="I83" s="572" t="s">
        <v>394</v>
      </c>
      <c r="J83" s="382" t="s">
        <v>70</v>
      </c>
      <c r="K83" s="382" t="s">
        <v>395</v>
      </c>
      <c r="L83" s="382" t="s">
        <v>151</v>
      </c>
      <c r="M83" s="410">
        <f>VLOOKUP(L83,'[8]Datos Validacion'!$C$6:$D$10,2,0)</f>
        <v>0.4</v>
      </c>
      <c r="N83" s="416" t="s">
        <v>75</v>
      </c>
      <c r="O83" s="417">
        <f>VLOOKUP(N83,'[8]Datos Validacion'!$E$6:$F$15,2,0)</f>
        <v>0.6</v>
      </c>
      <c r="P83" s="399" t="s">
        <v>396</v>
      </c>
      <c r="Q83" s="392" t="s">
        <v>75</v>
      </c>
      <c r="R83" s="129" t="s">
        <v>397</v>
      </c>
      <c r="S83" s="76" t="s">
        <v>77</v>
      </c>
      <c r="T83" s="76" t="s">
        <v>389</v>
      </c>
      <c r="U83" s="76" t="s">
        <v>78</v>
      </c>
      <c r="V83" s="76" t="s">
        <v>79</v>
      </c>
      <c r="W83" s="78">
        <f>VLOOKUP(V83,'[8]Datos Validacion'!$K$6:$L$8,2,0)</f>
        <v>0.25</v>
      </c>
      <c r="X83" s="77" t="s">
        <v>95</v>
      </c>
      <c r="Y83" s="78">
        <f>VLOOKUP(X83,'[8]Datos Validacion'!$M$6:$N$7,2,0)</f>
        <v>0.15</v>
      </c>
      <c r="Z83" s="76" t="s">
        <v>81</v>
      </c>
      <c r="AA83" s="126" t="s">
        <v>398</v>
      </c>
      <c r="AB83" s="76" t="s">
        <v>83</v>
      </c>
      <c r="AC83" s="77" t="s">
        <v>399</v>
      </c>
      <c r="AD83" s="245">
        <f t="shared" ref="AD83:AD109" si="20">+W83+Y83</f>
        <v>0.4</v>
      </c>
      <c r="AE83" s="221" t="str">
        <f t="shared" ref="AE83:AE101" si="21">IF(AF83&lt;=20%,"MUY BAJA",IF(AF83&lt;=40%,"BAJA",IF(AF83&lt;=60%,"MEDIA",IF(AF83&lt;=80%,"ALTA","MUY ALTA"))))</f>
        <v>BAJA</v>
      </c>
      <c r="AF83" s="221">
        <f>IF(OR(V83="prevenir",V83="detectar"),(M83-(M83*AD83)), M83)</f>
        <v>0.24</v>
      </c>
      <c r="AG83" s="389" t="str">
        <f t="shared" ref="AG83:AG85" si="22">IF(AH83&lt;=20%,"LEVE",IF(AH83&lt;=40%,"MENOR",IF(AH83&lt;=60%,"MODERADO",IF(AH83&lt;=80%,"MAYOR","CATASTROFICO"))))</f>
        <v>MODERADO</v>
      </c>
      <c r="AH83" s="389">
        <f t="shared" si="19"/>
        <v>0.6</v>
      </c>
      <c r="AI83" s="392" t="s">
        <v>75</v>
      </c>
      <c r="AJ83" s="382" t="s">
        <v>85</v>
      </c>
      <c r="AK83" s="381"/>
      <c r="AL83" s="381"/>
      <c r="AM83" s="438"/>
      <c r="AN83" s="366"/>
      <c r="AO83" s="438"/>
      <c r="AP83" s="438"/>
      <c r="AQ83" s="141"/>
      <c r="AR83" s="438"/>
      <c r="AS83" s="438"/>
      <c r="AT83" s="141"/>
      <c r="AU83" s="438"/>
      <c r="AV83" s="438"/>
      <c r="AW83" s="367"/>
      <c r="AX83" s="438"/>
      <c r="AY83" s="438"/>
      <c r="AZ83" s="367"/>
      <c r="BA83" s="438"/>
      <c r="BB83" s="438"/>
      <c r="BC83" s="367"/>
      <c r="BD83" s="438"/>
      <c r="BE83" s="438"/>
      <c r="BF83" s="657"/>
      <c r="BG83" s="153"/>
      <c r="BH83" s="348"/>
    </row>
    <row r="84" spans="1:60" ht="192" hidden="1" customHeight="1" thickBot="1" x14ac:dyDescent="0.35">
      <c r="A84" s="655"/>
      <c r="B84" s="382"/>
      <c r="C84" s="382"/>
      <c r="D84" s="382"/>
      <c r="E84" s="382"/>
      <c r="F84" s="222" t="s">
        <v>66</v>
      </c>
      <c r="G84" s="120" t="s">
        <v>400</v>
      </c>
      <c r="H84" s="382"/>
      <c r="I84" s="572"/>
      <c r="J84" s="382"/>
      <c r="K84" s="382"/>
      <c r="L84" s="382"/>
      <c r="M84" s="410"/>
      <c r="N84" s="416"/>
      <c r="O84" s="417"/>
      <c r="P84" s="399"/>
      <c r="Q84" s="392"/>
      <c r="R84" s="129" t="s">
        <v>401</v>
      </c>
      <c r="S84" s="76" t="s">
        <v>77</v>
      </c>
      <c r="T84" s="76" t="s">
        <v>389</v>
      </c>
      <c r="U84" s="76" t="s">
        <v>78</v>
      </c>
      <c r="V84" s="76" t="s">
        <v>79</v>
      </c>
      <c r="W84" s="78">
        <f>VLOOKUP(V84,'[8]Datos Validacion'!$K$6:$L$8,2,0)</f>
        <v>0.25</v>
      </c>
      <c r="X84" s="77" t="s">
        <v>95</v>
      </c>
      <c r="Y84" s="78">
        <f>VLOOKUP(X84,'[8]Datos Validacion'!$M$6:$N$7,2,0)</f>
        <v>0.15</v>
      </c>
      <c r="Z84" s="76" t="s">
        <v>81</v>
      </c>
      <c r="AA84" s="126" t="s">
        <v>402</v>
      </c>
      <c r="AB84" s="76" t="s">
        <v>83</v>
      </c>
      <c r="AC84" s="77" t="s">
        <v>403</v>
      </c>
      <c r="AD84" s="245">
        <f t="shared" si="20"/>
        <v>0.4</v>
      </c>
      <c r="AE84" s="221" t="str">
        <f t="shared" si="21"/>
        <v>MUY BAJA</v>
      </c>
      <c r="AF84" s="221">
        <f>AF83-(AF83*AD84)</f>
        <v>0.14399999999999999</v>
      </c>
      <c r="AG84" s="389"/>
      <c r="AH84" s="389"/>
      <c r="AI84" s="392"/>
      <c r="AJ84" s="382"/>
      <c r="AK84" s="381"/>
      <c r="AL84" s="381"/>
      <c r="AM84" s="438"/>
      <c r="AN84" s="366"/>
      <c r="AO84" s="438"/>
      <c r="AP84" s="438"/>
      <c r="AQ84" s="141"/>
      <c r="AR84" s="438"/>
      <c r="AS84" s="438"/>
      <c r="AT84" s="165"/>
      <c r="AU84" s="438"/>
      <c r="AV84" s="438"/>
      <c r="AW84" s="367"/>
      <c r="AX84" s="438"/>
      <c r="AY84" s="438"/>
      <c r="AZ84" s="367"/>
      <c r="BA84" s="438"/>
      <c r="BB84" s="438"/>
      <c r="BC84" s="367"/>
      <c r="BD84" s="438"/>
      <c r="BE84" s="438"/>
      <c r="BF84" s="657"/>
      <c r="BG84" s="153"/>
      <c r="BH84" s="348"/>
    </row>
    <row r="85" spans="1:60" ht="14.5" hidden="1" customHeight="1" thickBot="1" x14ac:dyDescent="0.35">
      <c r="A85" s="654" t="s">
        <v>3</v>
      </c>
      <c r="B85" s="403"/>
      <c r="C85" s="382" t="s">
        <v>380</v>
      </c>
      <c r="D85" s="382" t="s">
        <v>381</v>
      </c>
      <c r="E85" s="382" t="s">
        <v>382</v>
      </c>
      <c r="F85" s="382" t="s">
        <v>66</v>
      </c>
      <c r="G85" s="378" t="s">
        <v>404</v>
      </c>
      <c r="H85" s="382" t="s">
        <v>405</v>
      </c>
      <c r="I85" s="572" t="s">
        <v>406</v>
      </c>
      <c r="J85" s="382" t="s">
        <v>70</v>
      </c>
      <c r="K85" s="372" t="s">
        <v>407</v>
      </c>
      <c r="L85" s="382" t="s">
        <v>245</v>
      </c>
      <c r="M85" s="410">
        <f>VLOOKUP(L85,'[8]Datos Validacion'!$C$6:$D$10,2,0)</f>
        <v>0.8</v>
      </c>
      <c r="N85" s="416" t="s">
        <v>75</v>
      </c>
      <c r="O85" s="417">
        <f>VLOOKUP(N85,'[8]Datos Validacion'!$E$6:$F$15,2,0)</f>
        <v>0.6</v>
      </c>
      <c r="P85" s="399" t="s">
        <v>408</v>
      </c>
      <c r="Q85" s="392" t="s">
        <v>377</v>
      </c>
      <c r="R85" s="129" t="s">
        <v>409</v>
      </c>
      <c r="S85" s="76" t="s">
        <v>77</v>
      </c>
      <c r="T85" s="76" t="s">
        <v>389</v>
      </c>
      <c r="U85" s="76" t="s">
        <v>78</v>
      </c>
      <c r="V85" s="76" t="s">
        <v>79</v>
      </c>
      <c r="W85" s="78">
        <f>VLOOKUP(V85,'[8]Datos Validacion'!$K$6:$L$8,2,0)</f>
        <v>0.25</v>
      </c>
      <c r="X85" s="77" t="s">
        <v>95</v>
      </c>
      <c r="Y85" s="78">
        <f>VLOOKUP(X85,'[8]Datos Validacion'!$M$6:$N$7,2,0)</f>
        <v>0.15</v>
      </c>
      <c r="Z85" s="76" t="s">
        <v>81</v>
      </c>
      <c r="AA85" s="126" t="s">
        <v>410</v>
      </c>
      <c r="AB85" s="76" t="s">
        <v>83</v>
      </c>
      <c r="AC85" s="77" t="s">
        <v>411</v>
      </c>
      <c r="AD85" s="245">
        <f t="shared" si="20"/>
        <v>0.4</v>
      </c>
      <c r="AE85" s="221" t="str">
        <f t="shared" si="21"/>
        <v>MEDIA</v>
      </c>
      <c r="AF85" s="221">
        <f t="shared" ref="AF85" si="23">IF(OR(V85="prevenir",V85="detectar"),(M85-(M85*AD85)), M85)</f>
        <v>0.48</v>
      </c>
      <c r="AG85" s="389" t="str">
        <f t="shared" si="22"/>
        <v>MODERADO</v>
      </c>
      <c r="AH85" s="389">
        <f t="shared" si="19"/>
        <v>0.6</v>
      </c>
      <c r="AI85" s="392" t="s">
        <v>75</v>
      </c>
      <c r="AJ85" s="382" t="s">
        <v>85</v>
      </c>
      <c r="AK85" s="381"/>
      <c r="AL85" s="381"/>
      <c r="AM85" s="438"/>
      <c r="AN85" s="372"/>
      <c r="AO85" s="437"/>
      <c r="AP85" s="437"/>
      <c r="AQ85" s="153"/>
      <c r="AR85" s="81"/>
      <c r="AS85" s="81"/>
      <c r="AT85" s="153"/>
      <c r="AU85" s="81"/>
      <c r="AV85" s="81"/>
      <c r="AW85" s="153"/>
      <c r="AX85" s="81"/>
      <c r="AY85" s="81"/>
      <c r="AZ85" s="153"/>
      <c r="BA85" s="81"/>
      <c r="BB85" s="81"/>
      <c r="BC85" s="153"/>
      <c r="BD85" s="81"/>
      <c r="BE85" s="81"/>
      <c r="BF85" s="153"/>
      <c r="BG85" s="153"/>
      <c r="BH85" s="348"/>
    </row>
    <row r="86" spans="1:60" ht="409.5" hidden="1" customHeight="1" thickBot="1" x14ac:dyDescent="0.35">
      <c r="A86" s="658"/>
      <c r="B86" s="403"/>
      <c r="C86" s="382"/>
      <c r="D86" s="382"/>
      <c r="E86" s="382"/>
      <c r="F86" s="382"/>
      <c r="G86" s="378"/>
      <c r="H86" s="382"/>
      <c r="I86" s="572"/>
      <c r="J86" s="382"/>
      <c r="K86" s="372"/>
      <c r="L86" s="382"/>
      <c r="M86" s="410"/>
      <c r="N86" s="416"/>
      <c r="O86" s="417"/>
      <c r="P86" s="399"/>
      <c r="Q86" s="392"/>
      <c r="R86" s="129" t="s">
        <v>412</v>
      </c>
      <c r="S86" s="76" t="s">
        <v>77</v>
      </c>
      <c r="T86" s="76" t="s">
        <v>389</v>
      </c>
      <c r="U86" s="76" t="s">
        <v>78</v>
      </c>
      <c r="V86" s="76" t="s">
        <v>79</v>
      </c>
      <c r="W86" s="78">
        <f>VLOOKUP(V86,'[8]Datos Validacion'!$K$6:$L$8,2,0)</f>
        <v>0.25</v>
      </c>
      <c r="X86" s="77" t="s">
        <v>95</v>
      </c>
      <c r="Y86" s="78">
        <f>VLOOKUP(X86,'[8]Datos Validacion'!$M$6:$N$7,2,0)</f>
        <v>0.15</v>
      </c>
      <c r="Z86" s="76" t="s">
        <v>81</v>
      </c>
      <c r="AA86" s="126" t="s">
        <v>413</v>
      </c>
      <c r="AB86" s="76" t="s">
        <v>83</v>
      </c>
      <c r="AC86" s="77" t="s">
        <v>414</v>
      </c>
      <c r="AD86" s="245">
        <f t="shared" si="20"/>
        <v>0.4</v>
      </c>
      <c r="AE86" s="221" t="str">
        <f t="shared" si="21"/>
        <v>BAJA</v>
      </c>
      <c r="AF86" s="221">
        <f>AF85-(AF85*AD86)</f>
        <v>0.28799999999999998</v>
      </c>
      <c r="AG86" s="389"/>
      <c r="AH86" s="389"/>
      <c r="AI86" s="392"/>
      <c r="AJ86" s="382"/>
      <c r="AK86" s="381"/>
      <c r="AL86" s="381"/>
      <c r="AM86" s="438"/>
      <c r="AN86" s="372"/>
      <c r="AO86" s="437"/>
      <c r="AP86" s="437"/>
      <c r="AQ86" s="153"/>
      <c r="AR86" s="81"/>
      <c r="AS86" s="81"/>
      <c r="AT86" s="153"/>
      <c r="AU86" s="81"/>
      <c r="AV86" s="81"/>
      <c r="AW86" s="153"/>
      <c r="AX86" s="81"/>
      <c r="AY86" s="81"/>
      <c r="AZ86" s="153"/>
      <c r="BA86" s="81"/>
      <c r="BB86" s="81"/>
      <c r="BC86" s="153"/>
      <c r="BD86" s="81"/>
      <c r="BE86" s="81"/>
      <c r="BF86" s="153"/>
      <c r="BG86" s="153"/>
      <c r="BH86" s="348"/>
    </row>
    <row r="87" spans="1:60" ht="14.5" hidden="1" customHeight="1" thickBot="1" x14ac:dyDescent="0.35">
      <c r="A87" s="655"/>
      <c r="B87" s="403"/>
      <c r="C87" s="382"/>
      <c r="D87" s="382"/>
      <c r="E87" s="382"/>
      <c r="F87" s="222" t="s">
        <v>66</v>
      </c>
      <c r="G87" s="120" t="s">
        <v>415</v>
      </c>
      <c r="H87" s="382"/>
      <c r="I87" s="572"/>
      <c r="J87" s="382"/>
      <c r="K87" s="372"/>
      <c r="L87" s="382"/>
      <c r="M87" s="410"/>
      <c r="N87" s="416"/>
      <c r="O87" s="417"/>
      <c r="P87" s="399"/>
      <c r="Q87" s="392"/>
      <c r="R87" s="129" t="s">
        <v>416</v>
      </c>
      <c r="S87" s="76" t="s">
        <v>77</v>
      </c>
      <c r="T87" s="76" t="s">
        <v>389</v>
      </c>
      <c r="U87" s="76" t="s">
        <v>78</v>
      </c>
      <c r="V87" s="76" t="s">
        <v>79</v>
      </c>
      <c r="W87" s="78">
        <f>VLOOKUP(V87,'[8]Datos Validacion'!$K$6:$L$8,2,0)</f>
        <v>0.25</v>
      </c>
      <c r="X87" s="77" t="s">
        <v>95</v>
      </c>
      <c r="Y87" s="78">
        <f>VLOOKUP(X87,'[8]Datos Validacion'!$M$6:$N$7,2,0)</f>
        <v>0.15</v>
      </c>
      <c r="Z87" s="76" t="s">
        <v>81</v>
      </c>
      <c r="AA87" s="126" t="s">
        <v>417</v>
      </c>
      <c r="AB87" s="76" t="s">
        <v>83</v>
      </c>
      <c r="AC87" s="77" t="s">
        <v>418</v>
      </c>
      <c r="AD87" s="245">
        <f t="shared" si="20"/>
        <v>0.4</v>
      </c>
      <c r="AE87" s="221" t="str">
        <f t="shared" si="21"/>
        <v>MUY BAJA</v>
      </c>
      <c r="AF87" s="221">
        <f>AF86-(AF86*AD87)</f>
        <v>0.17279999999999998</v>
      </c>
      <c r="AG87" s="389"/>
      <c r="AH87" s="389"/>
      <c r="AI87" s="392"/>
      <c r="AJ87" s="382"/>
      <c r="AK87" s="381"/>
      <c r="AL87" s="381"/>
      <c r="AM87" s="438"/>
      <c r="AN87" s="372"/>
      <c r="AO87" s="437"/>
      <c r="AP87" s="437"/>
      <c r="AQ87" s="153"/>
      <c r="AR87" s="81"/>
      <c r="AS87" s="81"/>
      <c r="AT87" s="153"/>
      <c r="AU87" s="81"/>
      <c r="AV87" s="81"/>
      <c r="AW87" s="153"/>
      <c r="AX87" s="81"/>
      <c r="AY87" s="81"/>
      <c r="AZ87" s="153"/>
      <c r="BA87" s="81"/>
      <c r="BB87" s="81"/>
      <c r="BC87" s="153"/>
      <c r="BD87" s="81"/>
      <c r="BE87" s="81"/>
      <c r="BF87" s="153"/>
      <c r="BG87" s="153"/>
      <c r="BH87" s="348"/>
    </row>
    <row r="88" spans="1:60" ht="123.65" customHeight="1" x14ac:dyDescent="0.3">
      <c r="A88" s="396" t="s">
        <v>3</v>
      </c>
      <c r="B88" s="403"/>
      <c r="C88" s="404" t="s">
        <v>380</v>
      </c>
      <c r="D88" s="382" t="s">
        <v>419</v>
      </c>
      <c r="E88" s="382" t="s">
        <v>420</v>
      </c>
      <c r="F88" s="222" t="s">
        <v>66</v>
      </c>
      <c r="G88" s="120" t="s">
        <v>421</v>
      </c>
      <c r="H88" s="382" t="s">
        <v>422</v>
      </c>
      <c r="I88" s="572" t="s">
        <v>423</v>
      </c>
      <c r="J88" s="382" t="s">
        <v>424</v>
      </c>
      <c r="K88" s="399" t="s">
        <v>425</v>
      </c>
      <c r="L88" s="382" t="s">
        <v>245</v>
      </c>
      <c r="M88" s="410">
        <f>VLOOKUP(L88,'[8]Datos Validacion'!$C$6:$D$10,2,0)</f>
        <v>0.8</v>
      </c>
      <c r="N88" s="416" t="s">
        <v>376</v>
      </c>
      <c r="O88" s="417">
        <f>VLOOKUP(N88,'[8]Datos Validacion'!$E$6:$F$15,2,0)</f>
        <v>0.8</v>
      </c>
      <c r="P88" s="399" t="s">
        <v>426</v>
      </c>
      <c r="Q88" s="392" t="s">
        <v>377</v>
      </c>
      <c r="R88" s="79" t="s">
        <v>427</v>
      </c>
      <c r="S88" s="76" t="s">
        <v>77</v>
      </c>
      <c r="T88" s="77" t="s">
        <v>428</v>
      </c>
      <c r="U88" s="76" t="s">
        <v>78</v>
      </c>
      <c r="V88" s="76" t="s">
        <v>79</v>
      </c>
      <c r="W88" s="78">
        <f>VLOOKUP(V88,'[8]Datos Validacion'!$K$6:$L$8,2,0)</f>
        <v>0.25</v>
      </c>
      <c r="X88" s="77" t="s">
        <v>95</v>
      </c>
      <c r="Y88" s="78">
        <f>VLOOKUP(X88,'[8]Datos Validacion'!$M$6:$N$7,2,0)</f>
        <v>0.15</v>
      </c>
      <c r="Z88" s="76" t="s">
        <v>81</v>
      </c>
      <c r="AA88" s="126" t="s">
        <v>429</v>
      </c>
      <c r="AB88" s="76" t="s">
        <v>83</v>
      </c>
      <c r="AC88" s="77" t="s">
        <v>430</v>
      </c>
      <c r="AD88" s="245">
        <f t="shared" si="20"/>
        <v>0.4</v>
      </c>
      <c r="AE88" s="221" t="str">
        <f t="shared" si="21"/>
        <v>MEDIA</v>
      </c>
      <c r="AF88" s="221">
        <f>IF(OR(V88="prevenir",V88="detectar"),(M88-(M88*AD88)), M88)</f>
        <v>0.48</v>
      </c>
      <c r="AG88" s="389" t="str">
        <f t="shared" ref="AG88:AG95" si="24">IF(AH88&lt;=20%,"LEVE",IF(AH88&lt;=40%,"MENOR",IF(AH88&lt;=60%,"MODERADO",IF(AH88&lt;=80%,"MAYOR","CATASTROFICO"))))</f>
        <v>MAYOR</v>
      </c>
      <c r="AH88" s="389">
        <f t="shared" ref="AH88" si="25">IF(V88="corregir",(O88-(O88*AD88)), O88)</f>
        <v>0.8</v>
      </c>
      <c r="AI88" s="392" t="s">
        <v>377</v>
      </c>
      <c r="AJ88" s="382" t="s">
        <v>236</v>
      </c>
      <c r="AK88" s="648">
        <v>466</v>
      </c>
      <c r="AL88" s="381"/>
      <c r="AM88" s="533">
        <v>45280</v>
      </c>
      <c r="AN88" s="650" t="s">
        <v>1773</v>
      </c>
      <c r="AO88" s="650"/>
      <c r="AP88" s="650" t="s">
        <v>3</v>
      </c>
      <c r="AQ88" s="792" t="s">
        <v>1790</v>
      </c>
      <c r="AR88" s="650" t="s">
        <v>1781</v>
      </c>
      <c r="AS88" s="650"/>
      <c r="AT88" s="792" t="s">
        <v>1791</v>
      </c>
      <c r="AU88" s="650" t="s">
        <v>1781</v>
      </c>
      <c r="AV88" s="650"/>
      <c r="AW88" s="792" t="s">
        <v>1774</v>
      </c>
      <c r="AX88" s="650" t="s">
        <v>1781</v>
      </c>
      <c r="AY88" s="650"/>
      <c r="AZ88" s="792" t="s">
        <v>1775</v>
      </c>
      <c r="BA88" s="650" t="s">
        <v>1781</v>
      </c>
      <c r="BB88" s="650"/>
      <c r="BC88" s="792" t="s">
        <v>1776</v>
      </c>
      <c r="BD88" s="650" t="s">
        <v>1781</v>
      </c>
      <c r="BE88" s="650"/>
      <c r="BF88" s="792" t="s">
        <v>1792</v>
      </c>
      <c r="BG88" s="799" t="s">
        <v>1777</v>
      </c>
      <c r="BH88" s="806" t="s">
        <v>1798</v>
      </c>
    </row>
    <row r="89" spans="1:60" ht="111" customHeight="1" x14ac:dyDescent="0.3">
      <c r="A89" s="397"/>
      <c r="B89" s="403"/>
      <c r="C89" s="404"/>
      <c r="D89" s="382"/>
      <c r="E89" s="382"/>
      <c r="F89" s="222" t="s">
        <v>66</v>
      </c>
      <c r="G89" s="120" t="s">
        <v>432</v>
      </c>
      <c r="H89" s="382"/>
      <c r="I89" s="572"/>
      <c r="J89" s="382"/>
      <c r="K89" s="399"/>
      <c r="L89" s="382"/>
      <c r="M89" s="410"/>
      <c r="N89" s="416"/>
      <c r="O89" s="417"/>
      <c r="P89" s="399"/>
      <c r="Q89" s="392"/>
      <c r="R89" s="79" t="s">
        <v>433</v>
      </c>
      <c r="S89" s="76" t="s">
        <v>77</v>
      </c>
      <c r="T89" s="77" t="s">
        <v>428</v>
      </c>
      <c r="U89" s="76" t="s">
        <v>78</v>
      </c>
      <c r="V89" s="76" t="s">
        <v>79</v>
      </c>
      <c r="W89" s="78">
        <f>VLOOKUP(V89,'[8]Datos Validacion'!$K$6:$L$8,2,0)</f>
        <v>0.25</v>
      </c>
      <c r="X89" s="77" t="s">
        <v>95</v>
      </c>
      <c r="Y89" s="78">
        <f>VLOOKUP(X89,'[8]Datos Validacion'!$M$6:$N$7,2,0)</f>
        <v>0.15</v>
      </c>
      <c r="Z89" s="76" t="s">
        <v>81</v>
      </c>
      <c r="AA89" s="126" t="s">
        <v>434</v>
      </c>
      <c r="AB89" s="76" t="s">
        <v>83</v>
      </c>
      <c r="AC89" s="77" t="s">
        <v>430</v>
      </c>
      <c r="AD89" s="245">
        <f t="shared" si="20"/>
        <v>0.4</v>
      </c>
      <c r="AE89" s="221" t="str">
        <f t="shared" si="21"/>
        <v>BAJA</v>
      </c>
      <c r="AF89" s="221">
        <f t="shared" ref="AF89:AF94" si="26">AF88-(AF88*AD89)</f>
        <v>0.28799999999999998</v>
      </c>
      <c r="AG89" s="389"/>
      <c r="AH89" s="389"/>
      <c r="AI89" s="392"/>
      <c r="AJ89" s="382"/>
      <c r="AK89" s="648"/>
      <c r="AL89" s="381"/>
      <c r="AM89" s="534"/>
      <c r="AN89" s="651"/>
      <c r="AO89" s="651"/>
      <c r="AP89" s="651"/>
      <c r="AQ89" s="794"/>
      <c r="AR89" s="651"/>
      <c r="AS89" s="651"/>
      <c r="AT89" s="794"/>
      <c r="AU89" s="651"/>
      <c r="AV89" s="651"/>
      <c r="AW89" s="794"/>
      <c r="AX89" s="651"/>
      <c r="AY89" s="651"/>
      <c r="AZ89" s="793"/>
      <c r="BA89" s="651"/>
      <c r="BB89" s="651"/>
      <c r="BC89" s="793"/>
      <c r="BD89" s="651"/>
      <c r="BE89" s="651"/>
      <c r="BF89" s="793"/>
      <c r="BG89" s="800"/>
      <c r="BH89" s="807"/>
    </row>
    <row r="90" spans="1:60" ht="116.5" customHeight="1" x14ac:dyDescent="0.3">
      <c r="A90" s="397"/>
      <c r="B90" s="403"/>
      <c r="C90" s="404"/>
      <c r="D90" s="382"/>
      <c r="E90" s="382"/>
      <c r="F90" s="222" t="s">
        <v>66</v>
      </c>
      <c r="G90" s="120" t="s">
        <v>435</v>
      </c>
      <c r="H90" s="382"/>
      <c r="I90" s="572"/>
      <c r="J90" s="382"/>
      <c r="K90" s="399"/>
      <c r="L90" s="382"/>
      <c r="M90" s="410"/>
      <c r="N90" s="416"/>
      <c r="O90" s="417"/>
      <c r="P90" s="399"/>
      <c r="Q90" s="392"/>
      <c r="R90" s="145" t="s">
        <v>436</v>
      </c>
      <c r="S90" s="76" t="s">
        <v>77</v>
      </c>
      <c r="T90" s="77" t="s">
        <v>437</v>
      </c>
      <c r="U90" s="76" t="s">
        <v>78</v>
      </c>
      <c r="V90" s="76" t="s">
        <v>79</v>
      </c>
      <c r="W90" s="78">
        <f>VLOOKUP(V90,'[8]Datos Validacion'!$K$6:$L$8,2,0)</f>
        <v>0.25</v>
      </c>
      <c r="X90" s="77" t="s">
        <v>95</v>
      </c>
      <c r="Y90" s="78">
        <f>VLOOKUP(X90,'[8]Datos Validacion'!$M$6:$N$7,2,0)</f>
        <v>0.15</v>
      </c>
      <c r="Z90" s="76" t="s">
        <v>81</v>
      </c>
      <c r="AA90" s="126" t="s">
        <v>438</v>
      </c>
      <c r="AB90" s="76" t="s">
        <v>83</v>
      </c>
      <c r="AC90" s="77" t="s">
        <v>439</v>
      </c>
      <c r="AD90" s="245">
        <f t="shared" si="20"/>
        <v>0.4</v>
      </c>
      <c r="AE90" s="221" t="str">
        <f t="shared" si="21"/>
        <v>MUY BAJA</v>
      </c>
      <c r="AF90" s="221">
        <f t="shared" si="26"/>
        <v>0.17279999999999998</v>
      </c>
      <c r="AG90" s="389"/>
      <c r="AH90" s="389"/>
      <c r="AI90" s="392"/>
      <c r="AJ90" s="382"/>
      <c r="AK90" s="648"/>
      <c r="AL90" s="381"/>
      <c r="AM90" s="534"/>
      <c r="AN90" s="651"/>
      <c r="AO90" s="651"/>
      <c r="AP90" s="651"/>
      <c r="AQ90" s="801" t="s">
        <v>1793</v>
      </c>
      <c r="AR90" s="651"/>
      <c r="AS90" s="651"/>
      <c r="AT90" s="801" t="s">
        <v>1794</v>
      </c>
      <c r="AU90" s="651"/>
      <c r="AV90" s="651"/>
      <c r="AW90" s="792" t="s">
        <v>1779</v>
      </c>
      <c r="AX90" s="651"/>
      <c r="AY90" s="651"/>
      <c r="AZ90" s="793"/>
      <c r="BA90" s="651"/>
      <c r="BB90" s="651"/>
      <c r="BC90" s="793"/>
      <c r="BD90" s="651"/>
      <c r="BE90" s="651"/>
      <c r="BF90" s="793"/>
      <c r="BG90" s="523" t="s">
        <v>1780</v>
      </c>
      <c r="BH90" s="807"/>
    </row>
    <row r="91" spans="1:60" ht="37.5" x14ac:dyDescent="0.3">
      <c r="A91" s="397"/>
      <c r="B91" s="403"/>
      <c r="C91" s="404"/>
      <c r="D91" s="382"/>
      <c r="E91" s="382"/>
      <c r="F91" s="222" t="s">
        <v>66</v>
      </c>
      <c r="G91" s="120" t="s">
        <v>440</v>
      </c>
      <c r="H91" s="382"/>
      <c r="I91" s="572"/>
      <c r="J91" s="382"/>
      <c r="K91" s="399"/>
      <c r="L91" s="382"/>
      <c r="M91" s="410"/>
      <c r="N91" s="416"/>
      <c r="O91" s="417"/>
      <c r="P91" s="399"/>
      <c r="Q91" s="392"/>
      <c r="R91" s="145" t="s">
        <v>441</v>
      </c>
      <c r="S91" s="76" t="s">
        <v>77</v>
      </c>
      <c r="T91" s="77" t="s">
        <v>437</v>
      </c>
      <c r="U91" s="76" t="s">
        <v>78</v>
      </c>
      <c r="V91" s="76" t="s">
        <v>79</v>
      </c>
      <c r="W91" s="78">
        <f>VLOOKUP(V91,'[8]Datos Validacion'!$K$6:$L$8,2,0)</f>
        <v>0.25</v>
      </c>
      <c r="X91" s="77" t="s">
        <v>95</v>
      </c>
      <c r="Y91" s="78">
        <f>VLOOKUP(X91,'[8]Datos Validacion'!$M$6:$N$7,2,0)</f>
        <v>0.15</v>
      </c>
      <c r="Z91" s="76" t="s">
        <v>81</v>
      </c>
      <c r="AA91" s="126" t="s">
        <v>438</v>
      </c>
      <c r="AB91" s="76" t="s">
        <v>83</v>
      </c>
      <c r="AC91" s="77" t="s">
        <v>442</v>
      </c>
      <c r="AD91" s="245">
        <f t="shared" si="20"/>
        <v>0.4</v>
      </c>
      <c r="AE91" s="221" t="str">
        <f t="shared" si="21"/>
        <v>MUY BAJA</v>
      </c>
      <c r="AF91" s="221">
        <f t="shared" si="26"/>
        <v>0.10367999999999998</v>
      </c>
      <c r="AG91" s="389"/>
      <c r="AH91" s="389"/>
      <c r="AI91" s="392"/>
      <c r="AJ91" s="382"/>
      <c r="AK91" s="648"/>
      <c r="AL91" s="381"/>
      <c r="AM91" s="534"/>
      <c r="AN91" s="651"/>
      <c r="AO91" s="651"/>
      <c r="AP91" s="651"/>
      <c r="AQ91" s="802"/>
      <c r="AR91" s="651"/>
      <c r="AS91" s="651"/>
      <c r="AT91" s="802"/>
      <c r="AU91" s="651"/>
      <c r="AV91" s="651"/>
      <c r="AW91" s="794"/>
      <c r="AX91" s="651"/>
      <c r="AY91" s="651"/>
      <c r="AZ91" s="793"/>
      <c r="BA91" s="651"/>
      <c r="BB91" s="651"/>
      <c r="BC91" s="793"/>
      <c r="BD91" s="651"/>
      <c r="BE91" s="651"/>
      <c r="BF91" s="793"/>
      <c r="BG91" s="803"/>
      <c r="BH91" s="807"/>
    </row>
    <row r="92" spans="1:60" ht="192.5" customHeight="1" x14ac:dyDescent="0.3">
      <c r="A92" s="397"/>
      <c r="B92" s="403"/>
      <c r="C92" s="404"/>
      <c r="D92" s="382"/>
      <c r="E92" s="382"/>
      <c r="F92" s="222" t="s">
        <v>66</v>
      </c>
      <c r="G92" s="120" t="s">
        <v>443</v>
      </c>
      <c r="H92" s="382"/>
      <c r="I92" s="572"/>
      <c r="J92" s="382"/>
      <c r="K92" s="399"/>
      <c r="L92" s="382"/>
      <c r="M92" s="410"/>
      <c r="N92" s="416"/>
      <c r="O92" s="417"/>
      <c r="P92" s="399"/>
      <c r="Q92" s="392"/>
      <c r="R92" s="145" t="s">
        <v>444</v>
      </c>
      <c r="S92" s="76" t="s">
        <v>77</v>
      </c>
      <c r="T92" s="77" t="s">
        <v>445</v>
      </c>
      <c r="U92" s="76" t="s">
        <v>78</v>
      </c>
      <c r="V92" s="76" t="s">
        <v>79</v>
      </c>
      <c r="W92" s="78">
        <f>VLOOKUP(V92,'[8]Datos Validacion'!$K$6:$L$8,2,0)</f>
        <v>0.25</v>
      </c>
      <c r="X92" s="77" t="s">
        <v>95</v>
      </c>
      <c r="Y92" s="78">
        <f>VLOOKUP(X92,'[8]Datos Validacion'!$M$6:$N$7,2,0)</f>
        <v>0.15</v>
      </c>
      <c r="Z92" s="76" t="s">
        <v>81</v>
      </c>
      <c r="AA92" s="126" t="s">
        <v>446</v>
      </c>
      <c r="AB92" s="76" t="s">
        <v>83</v>
      </c>
      <c r="AC92" s="77" t="s">
        <v>447</v>
      </c>
      <c r="AD92" s="245">
        <f t="shared" si="20"/>
        <v>0.4</v>
      </c>
      <c r="AE92" s="221" t="str">
        <f t="shared" si="21"/>
        <v>MUY BAJA</v>
      </c>
      <c r="AF92" s="221">
        <f t="shared" si="26"/>
        <v>6.2207999999999986E-2</v>
      </c>
      <c r="AG92" s="389"/>
      <c r="AH92" s="389"/>
      <c r="AI92" s="392"/>
      <c r="AJ92" s="382"/>
      <c r="AK92" s="648"/>
      <c r="AL92" s="381"/>
      <c r="AM92" s="534"/>
      <c r="AN92" s="651"/>
      <c r="AO92" s="651"/>
      <c r="AP92" s="651"/>
      <c r="AQ92" s="346" t="s">
        <v>1795</v>
      </c>
      <c r="AR92" s="651"/>
      <c r="AS92" s="651"/>
      <c r="AT92" s="346" t="s">
        <v>1778</v>
      </c>
      <c r="AU92" s="651"/>
      <c r="AV92" s="651"/>
      <c r="AW92" s="349" t="s">
        <v>1779</v>
      </c>
      <c r="AX92" s="651"/>
      <c r="AY92" s="651"/>
      <c r="AZ92" s="793"/>
      <c r="BA92" s="651"/>
      <c r="BB92" s="651"/>
      <c r="BC92" s="793"/>
      <c r="BD92" s="651"/>
      <c r="BE92" s="651"/>
      <c r="BF92" s="793"/>
      <c r="BG92" s="803"/>
      <c r="BH92" s="807"/>
    </row>
    <row r="93" spans="1:60" ht="77.5" customHeight="1" x14ac:dyDescent="0.3">
      <c r="A93" s="397"/>
      <c r="B93" s="403"/>
      <c r="C93" s="404"/>
      <c r="D93" s="382"/>
      <c r="E93" s="382"/>
      <c r="F93" s="382" t="s">
        <v>66</v>
      </c>
      <c r="G93" s="412" t="s">
        <v>448</v>
      </c>
      <c r="H93" s="382"/>
      <c r="I93" s="572"/>
      <c r="J93" s="382"/>
      <c r="K93" s="399"/>
      <c r="L93" s="382"/>
      <c r="M93" s="410"/>
      <c r="N93" s="416"/>
      <c r="O93" s="417"/>
      <c r="P93" s="399"/>
      <c r="Q93" s="392"/>
      <c r="R93" s="145" t="s">
        <v>449</v>
      </c>
      <c r="S93" s="76" t="s">
        <v>77</v>
      </c>
      <c r="T93" s="77" t="s">
        <v>450</v>
      </c>
      <c r="U93" s="76" t="s">
        <v>78</v>
      </c>
      <c r="V93" s="76" t="s">
        <v>79</v>
      </c>
      <c r="W93" s="78">
        <f>VLOOKUP(V93,'[8]Datos Validacion'!$K$6:$L$8,2,0)</f>
        <v>0.25</v>
      </c>
      <c r="X93" s="77" t="s">
        <v>95</v>
      </c>
      <c r="Y93" s="78">
        <f>VLOOKUP(X93,'[8]Datos Validacion'!$M$6:$N$7,2,0)</f>
        <v>0.15</v>
      </c>
      <c r="Z93" s="76" t="s">
        <v>81</v>
      </c>
      <c r="AA93" s="126" t="s">
        <v>451</v>
      </c>
      <c r="AB93" s="76" t="s">
        <v>83</v>
      </c>
      <c r="AC93" s="77" t="s">
        <v>452</v>
      </c>
      <c r="AD93" s="245">
        <f t="shared" si="20"/>
        <v>0.4</v>
      </c>
      <c r="AE93" s="221" t="str">
        <f t="shared" si="21"/>
        <v>MUY BAJA</v>
      </c>
      <c r="AF93" s="221">
        <f t="shared" si="26"/>
        <v>3.7324799999999991E-2</v>
      </c>
      <c r="AG93" s="389"/>
      <c r="AH93" s="389"/>
      <c r="AI93" s="392"/>
      <c r="AJ93" s="382"/>
      <c r="AK93" s="648"/>
      <c r="AL93" s="381"/>
      <c r="AM93" s="534"/>
      <c r="AN93" s="651"/>
      <c r="AO93" s="651"/>
      <c r="AP93" s="651"/>
      <c r="AQ93" s="801" t="s">
        <v>1796</v>
      </c>
      <c r="AR93" s="651"/>
      <c r="AS93" s="651"/>
      <c r="AT93" s="801" t="s">
        <v>1778</v>
      </c>
      <c r="AU93" s="651"/>
      <c r="AV93" s="651"/>
      <c r="AW93" s="792" t="s">
        <v>1779</v>
      </c>
      <c r="AX93" s="651"/>
      <c r="AY93" s="651"/>
      <c r="AZ93" s="793"/>
      <c r="BA93" s="651"/>
      <c r="BB93" s="651"/>
      <c r="BC93" s="793"/>
      <c r="BD93" s="651"/>
      <c r="BE93" s="651"/>
      <c r="BF93" s="793"/>
      <c r="BG93" s="803"/>
      <c r="BH93" s="807"/>
    </row>
    <row r="94" spans="1:60" ht="96" customHeight="1" thickBot="1" x14ac:dyDescent="0.35">
      <c r="A94" s="398"/>
      <c r="B94" s="403"/>
      <c r="C94" s="404"/>
      <c r="D94" s="382"/>
      <c r="E94" s="382"/>
      <c r="F94" s="382"/>
      <c r="G94" s="412"/>
      <c r="H94" s="382"/>
      <c r="I94" s="572"/>
      <c r="J94" s="382"/>
      <c r="K94" s="399"/>
      <c r="L94" s="382"/>
      <c r="M94" s="410"/>
      <c r="N94" s="416"/>
      <c r="O94" s="417"/>
      <c r="P94" s="399"/>
      <c r="Q94" s="392"/>
      <c r="R94" s="145" t="s">
        <v>453</v>
      </c>
      <c r="S94" s="76" t="s">
        <v>77</v>
      </c>
      <c r="T94" s="77" t="s">
        <v>454</v>
      </c>
      <c r="U94" s="76" t="s">
        <v>78</v>
      </c>
      <c r="V94" s="76" t="s">
        <v>79</v>
      </c>
      <c r="W94" s="78">
        <f>VLOOKUP(V94,'[8]Datos Validacion'!$K$6:$L$8,2,0)</f>
        <v>0.25</v>
      </c>
      <c r="X94" s="77" t="s">
        <v>95</v>
      </c>
      <c r="Y94" s="78">
        <f>VLOOKUP(X94,'[8]Datos Validacion'!$M$6:$N$7,2,0)</f>
        <v>0.15</v>
      </c>
      <c r="Z94" s="76" t="s">
        <v>81</v>
      </c>
      <c r="AA94" s="126" t="s">
        <v>451</v>
      </c>
      <c r="AB94" s="76" t="s">
        <v>83</v>
      </c>
      <c r="AC94" s="77" t="s">
        <v>455</v>
      </c>
      <c r="AD94" s="245">
        <f t="shared" si="20"/>
        <v>0.4</v>
      </c>
      <c r="AE94" s="221" t="str">
        <f t="shared" si="21"/>
        <v>MUY BAJA</v>
      </c>
      <c r="AF94" s="221">
        <f t="shared" si="26"/>
        <v>2.2394879999999992E-2</v>
      </c>
      <c r="AG94" s="389"/>
      <c r="AH94" s="389"/>
      <c r="AI94" s="392"/>
      <c r="AJ94" s="382"/>
      <c r="AK94" s="648"/>
      <c r="AL94" s="381"/>
      <c r="AM94" s="535"/>
      <c r="AN94" s="652"/>
      <c r="AO94" s="652"/>
      <c r="AP94" s="652"/>
      <c r="AQ94" s="805"/>
      <c r="AR94" s="652"/>
      <c r="AS94" s="652"/>
      <c r="AT94" s="805"/>
      <c r="AU94" s="652"/>
      <c r="AV94" s="652"/>
      <c r="AW94" s="794"/>
      <c r="AX94" s="652"/>
      <c r="AY94" s="652"/>
      <c r="AZ94" s="794"/>
      <c r="BA94" s="652"/>
      <c r="BB94" s="652"/>
      <c r="BC94" s="794"/>
      <c r="BD94" s="652"/>
      <c r="BE94" s="652"/>
      <c r="BF94" s="794"/>
      <c r="BG94" s="804"/>
      <c r="BH94" s="808"/>
    </row>
    <row r="95" spans="1:60" ht="157.5" hidden="1" customHeight="1" x14ac:dyDescent="0.3">
      <c r="A95" s="396" t="s">
        <v>3</v>
      </c>
      <c r="B95" s="403"/>
      <c r="C95" s="404" t="s">
        <v>380</v>
      </c>
      <c r="D95" s="382" t="s">
        <v>381</v>
      </c>
      <c r="E95" s="382" t="s">
        <v>420</v>
      </c>
      <c r="F95" s="382" t="s">
        <v>66</v>
      </c>
      <c r="G95" s="412" t="s">
        <v>456</v>
      </c>
      <c r="H95" s="382" t="s">
        <v>457</v>
      </c>
      <c r="I95" s="572" t="s">
        <v>1328</v>
      </c>
      <c r="J95" s="382" t="s">
        <v>1186</v>
      </c>
      <c r="K95" s="399" t="s">
        <v>458</v>
      </c>
      <c r="L95" s="382" t="s">
        <v>245</v>
      </c>
      <c r="M95" s="410">
        <f>VLOOKUP(L95,'[8]Datos Validacion'!$C$6:$D$10,2,0)</f>
        <v>0.8</v>
      </c>
      <c r="N95" s="416" t="s">
        <v>75</v>
      </c>
      <c r="O95" s="417">
        <f>VLOOKUP(N95,'[8]Datos Validacion'!$E$6:$F$15,2,0)</f>
        <v>0.6</v>
      </c>
      <c r="P95" s="399" t="s">
        <v>459</v>
      </c>
      <c r="Q95" s="392" t="s">
        <v>377</v>
      </c>
      <c r="R95" s="145" t="s">
        <v>1331</v>
      </c>
      <c r="S95" s="76" t="s">
        <v>77</v>
      </c>
      <c r="T95" s="77" t="s">
        <v>292</v>
      </c>
      <c r="U95" s="76" t="s">
        <v>78</v>
      </c>
      <c r="V95" s="76" t="s">
        <v>79</v>
      </c>
      <c r="W95" s="78">
        <f>VLOOKUP(V95,'[8]Datos Validacion'!$K$6:$L$8,2,0)</f>
        <v>0.25</v>
      </c>
      <c r="X95" s="77" t="s">
        <v>95</v>
      </c>
      <c r="Y95" s="78">
        <f>VLOOKUP(X95,'[8]Datos Validacion'!$M$6:$N$7,2,0)</f>
        <v>0.15</v>
      </c>
      <c r="Z95" s="76" t="s">
        <v>81</v>
      </c>
      <c r="AA95" s="126" t="s">
        <v>1339</v>
      </c>
      <c r="AB95" s="76" t="s">
        <v>83</v>
      </c>
      <c r="AC95" s="77" t="s">
        <v>1344</v>
      </c>
      <c r="AD95" s="245">
        <f t="shared" si="20"/>
        <v>0.4</v>
      </c>
      <c r="AE95" s="221" t="str">
        <f t="shared" si="21"/>
        <v>MEDIA</v>
      </c>
      <c r="AF95" s="221">
        <f>IF(OR(V95="prevenir",V95="detectar"),(M95-(M95*AD95)), M95)</f>
        <v>0.48</v>
      </c>
      <c r="AG95" s="389" t="str">
        <f t="shared" si="24"/>
        <v>MODERADO</v>
      </c>
      <c r="AH95" s="389">
        <v>0.6</v>
      </c>
      <c r="AI95" s="392" t="s">
        <v>75</v>
      </c>
      <c r="AJ95" s="382" t="s">
        <v>85</v>
      </c>
      <c r="AK95" s="648"/>
      <c r="AL95" s="648"/>
      <c r="AM95" s="649"/>
      <c r="AN95" s="400"/>
      <c r="AO95" s="381"/>
      <c r="AP95" s="381"/>
      <c r="AQ95" s="449"/>
      <c r="AR95" s="381"/>
      <c r="AS95" s="381"/>
      <c r="AT95" s="449"/>
      <c r="AU95" s="381"/>
      <c r="AV95" s="381"/>
      <c r="AW95" s="449"/>
      <c r="AX95" s="381"/>
      <c r="AY95" s="381"/>
      <c r="AZ95" s="449"/>
      <c r="BA95" s="381"/>
      <c r="BB95" s="381"/>
      <c r="BC95" s="449"/>
      <c r="BD95" s="381"/>
      <c r="BE95" s="382"/>
      <c r="BF95" s="449"/>
      <c r="BG95" s="812"/>
      <c r="BH95" s="348"/>
    </row>
    <row r="96" spans="1:60" ht="42.75" hidden="1" customHeight="1" x14ac:dyDescent="0.3">
      <c r="A96" s="656"/>
      <c r="B96" s="403"/>
      <c r="C96" s="404"/>
      <c r="D96" s="382"/>
      <c r="E96" s="382"/>
      <c r="F96" s="382"/>
      <c r="G96" s="412"/>
      <c r="H96" s="382"/>
      <c r="I96" s="572"/>
      <c r="J96" s="382"/>
      <c r="K96" s="399"/>
      <c r="L96" s="382"/>
      <c r="M96" s="410"/>
      <c r="N96" s="416"/>
      <c r="O96" s="417"/>
      <c r="P96" s="399"/>
      <c r="Q96" s="392"/>
      <c r="R96" s="145" t="s">
        <v>1332</v>
      </c>
      <c r="S96" s="76" t="s">
        <v>77</v>
      </c>
      <c r="T96" s="77" t="s">
        <v>1337</v>
      </c>
      <c r="U96" s="76" t="s">
        <v>78</v>
      </c>
      <c r="V96" s="76" t="s">
        <v>79</v>
      </c>
      <c r="W96" s="78">
        <f>VLOOKUP(V96,'[8]Datos Validacion'!$K$6:$L$8,2,0)</f>
        <v>0.25</v>
      </c>
      <c r="X96" s="77" t="s">
        <v>95</v>
      </c>
      <c r="Y96" s="78">
        <f>VLOOKUP(X96,'[8]Datos Validacion'!$M$6:$N$7,2,0)</f>
        <v>0.15</v>
      </c>
      <c r="Z96" s="76" t="s">
        <v>81</v>
      </c>
      <c r="AA96" s="126" t="s">
        <v>1340</v>
      </c>
      <c r="AB96" s="76" t="s">
        <v>83</v>
      </c>
      <c r="AC96" s="77" t="s">
        <v>1345</v>
      </c>
      <c r="AD96" s="245">
        <f t="shared" si="20"/>
        <v>0.4</v>
      </c>
      <c r="AE96" s="221" t="str">
        <f t="shared" si="21"/>
        <v>MUY BAJA</v>
      </c>
      <c r="AF96" s="221">
        <f t="shared" ref="AF96:AF100" si="27">IF(OR(V96="prevenir",V96="detectar"),(M96-(M96*AD96)), M96)</f>
        <v>0</v>
      </c>
      <c r="AG96" s="389"/>
      <c r="AH96" s="389"/>
      <c r="AI96" s="392"/>
      <c r="AJ96" s="382"/>
      <c r="AK96" s="648"/>
      <c r="AL96" s="648"/>
      <c r="AM96" s="649"/>
      <c r="AN96" s="400"/>
      <c r="AO96" s="381"/>
      <c r="AP96" s="381"/>
      <c r="AQ96" s="449"/>
      <c r="AR96" s="381"/>
      <c r="AS96" s="381"/>
      <c r="AT96" s="449"/>
      <c r="AU96" s="381"/>
      <c r="AV96" s="381"/>
      <c r="AW96" s="449"/>
      <c r="AX96" s="381"/>
      <c r="AY96" s="381"/>
      <c r="AZ96" s="449"/>
      <c r="BA96" s="381"/>
      <c r="BB96" s="381"/>
      <c r="BC96" s="449"/>
      <c r="BD96" s="381"/>
      <c r="BE96" s="382"/>
      <c r="BF96" s="449"/>
      <c r="BG96" s="812"/>
      <c r="BH96" s="348"/>
    </row>
    <row r="97" spans="1:60" ht="25" hidden="1" customHeight="1" x14ac:dyDescent="0.3">
      <c r="A97" s="397"/>
      <c r="B97" s="403"/>
      <c r="C97" s="404"/>
      <c r="D97" s="382"/>
      <c r="E97" s="382"/>
      <c r="F97" s="382" t="s">
        <v>66</v>
      </c>
      <c r="G97" s="412" t="s">
        <v>1330</v>
      </c>
      <c r="H97" s="382"/>
      <c r="I97" s="572"/>
      <c r="J97" s="382"/>
      <c r="K97" s="399"/>
      <c r="L97" s="382"/>
      <c r="M97" s="410"/>
      <c r="N97" s="416"/>
      <c r="O97" s="417"/>
      <c r="P97" s="399"/>
      <c r="Q97" s="392"/>
      <c r="R97" s="145" t="s">
        <v>1333</v>
      </c>
      <c r="S97" s="76" t="s">
        <v>77</v>
      </c>
      <c r="T97" s="77" t="s">
        <v>428</v>
      </c>
      <c r="U97" s="76" t="s">
        <v>78</v>
      </c>
      <c r="V97" s="76" t="s">
        <v>79</v>
      </c>
      <c r="W97" s="78">
        <f>VLOOKUP(V97,'[8]Datos Validacion'!$K$6:$L$8,2,0)</f>
        <v>0.25</v>
      </c>
      <c r="X97" s="77" t="s">
        <v>95</v>
      </c>
      <c r="Y97" s="78">
        <f>VLOOKUP(X97,'[8]Datos Validacion'!$M$6:$N$7,2,0)</f>
        <v>0.15</v>
      </c>
      <c r="Z97" s="76" t="s">
        <v>81</v>
      </c>
      <c r="AA97" s="126" t="s">
        <v>1341</v>
      </c>
      <c r="AB97" s="76" t="s">
        <v>83</v>
      </c>
      <c r="AC97" s="77" t="s">
        <v>430</v>
      </c>
      <c r="AD97" s="245">
        <f t="shared" si="20"/>
        <v>0.4</v>
      </c>
      <c r="AE97" s="221" t="str">
        <f t="shared" si="21"/>
        <v>MUY BAJA</v>
      </c>
      <c r="AF97" s="221">
        <f t="shared" si="27"/>
        <v>0</v>
      </c>
      <c r="AG97" s="389"/>
      <c r="AH97" s="389"/>
      <c r="AI97" s="392"/>
      <c r="AJ97" s="382"/>
      <c r="AK97" s="648"/>
      <c r="AL97" s="648"/>
      <c r="AM97" s="649"/>
      <c r="AN97" s="400"/>
      <c r="AO97" s="381"/>
      <c r="AP97" s="381"/>
      <c r="AQ97" s="449"/>
      <c r="AR97" s="381"/>
      <c r="AS97" s="381"/>
      <c r="AT97" s="449"/>
      <c r="AU97" s="381"/>
      <c r="AV97" s="381"/>
      <c r="AW97" s="449"/>
      <c r="AX97" s="381"/>
      <c r="AY97" s="381"/>
      <c r="AZ97" s="449"/>
      <c r="BA97" s="381"/>
      <c r="BB97" s="381"/>
      <c r="BC97" s="449"/>
      <c r="BD97" s="381"/>
      <c r="BE97" s="382"/>
      <c r="BF97" s="449"/>
      <c r="BG97" s="812"/>
      <c r="BH97" s="348"/>
    </row>
    <row r="98" spans="1:60" ht="25" hidden="1" customHeight="1" x14ac:dyDescent="0.3">
      <c r="A98" s="397"/>
      <c r="B98" s="403"/>
      <c r="C98" s="404"/>
      <c r="D98" s="382"/>
      <c r="E98" s="382"/>
      <c r="F98" s="382"/>
      <c r="G98" s="412"/>
      <c r="H98" s="382"/>
      <c r="I98" s="572"/>
      <c r="J98" s="382"/>
      <c r="K98" s="399"/>
      <c r="L98" s="382"/>
      <c r="M98" s="410"/>
      <c r="N98" s="416"/>
      <c r="O98" s="417"/>
      <c r="P98" s="399"/>
      <c r="Q98" s="392"/>
      <c r="R98" s="145" t="s">
        <v>1334</v>
      </c>
      <c r="S98" s="76" t="s">
        <v>77</v>
      </c>
      <c r="T98" s="77" t="s">
        <v>428</v>
      </c>
      <c r="U98" s="76" t="s">
        <v>78</v>
      </c>
      <c r="V98" s="76" t="s">
        <v>79</v>
      </c>
      <c r="W98" s="78">
        <f>VLOOKUP(V98,'[8]Datos Validacion'!$K$6:$L$8,2,0)</f>
        <v>0.25</v>
      </c>
      <c r="X98" s="77" t="s">
        <v>95</v>
      </c>
      <c r="Y98" s="78">
        <f>VLOOKUP(X98,'[8]Datos Validacion'!$M$6:$N$7,2,0)</f>
        <v>0.15</v>
      </c>
      <c r="Z98" s="76" t="s">
        <v>81</v>
      </c>
      <c r="AA98" s="126" t="s">
        <v>1342</v>
      </c>
      <c r="AB98" s="76" t="s">
        <v>83</v>
      </c>
      <c r="AC98" s="77" t="s">
        <v>430</v>
      </c>
      <c r="AD98" s="245">
        <f t="shared" si="20"/>
        <v>0.4</v>
      </c>
      <c r="AE98" s="221" t="str">
        <f t="shared" si="21"/>
        <v>MUY BAJA</v>
      </c>
      <c r="AF98" s="221">
        <f t="shared" si="27"/>
        <v>0</v>
      </c>
      <c r="AG98" s="389"/>
      <c r="AH98" s="389"/>
      <c r="AI98" s="392"/>
      <c r="AJ98" s="382"/>
      <c r="AK98" s="648"/>
      <c r="AL98" s="648"/>
      <c r="AM98" s="649"/>
      <c r="AN98" s="400"/>
      <c r="AO98" s="381"/>
      <c r="AP98" s="381"/>
      <c r="AQ98" s="449"/>
      <c r="AR98" s="381"/>
      <c r="AS98" s="381"/>
      <c r="AT98" s="449"/>
      <c r="AU98" s="381"/>
      <c r="AV98" s="381"/>
      <c r="AW98" s="449"/>
      <c r="AX98" s="381"/>
      <c r="AY98" s="381"/>
      <c r="AZ98" s="449"/>
      <c r="BA98" s="381"/>
      <c r="BB98" s="381"/>
      <c r="BC98" s="449"/>
      <c r="BD98" s="381"/>
      <c r="BE98" s="382"/>
      <c r="BF98" s="449"/>
      <c r="BG98" s="812"/>
      <c r="BH98" s="348"/>
    </row>
    <row r="99" spans="1:60" ht="35.25" hidden="1" customHeight="1" x14ac:dyDescent="0.3">
      <c r="A99" s="397"/>
      <c r="B99" s="403"/>
      <c r="C99" s="404"/>
      <c r="D99" s="382"/>
      <c r="E99" s="382"/>
      <c r="F99" s="382"/>
      <c r="G99" s="412"/>
      <c r="H99" s="382"/>
      <c r="I99" s="572"/>
      <c r="J99" s="382"/>
      <c r="K99" s="399"/>
      <c r="L99" s="382"/>
      <c r="M99" s="410"/>
      <c r="N99" s="416"/>
      <c r="O99" s="417"/>
      <c r="P99" s="399"/>
      <c r="Q99" s="392"/>
      <c r="R99" s="145" t="s">
        <v>1335</v>
      </c>
      <c r="S99" s="76" t="s">
        <v>77</v>
      </c>
      <c r="T99" s="77" t="s">
        <v>1338</v>
      </c>
      <c r="U99" s="76" t="s">
        <v>78</v>
      </c>
      <c r="V99" s="76" t="s">
        <v>79</v>
      </c>
      <c r="W99" s="78">
        <f>VLOOKUP(V99,'[8]Datos Validacion'!$K$6:$L$8,2,0)</f>
        <v>0.25</v>
      </c>
      <c r="X99" s="77" t="s">
        <v>95</v>
      </c>
      <c r="Y99" s="78">
        <f>VLOOKUP(X99,'[8]Datos Validacion'!$M$6:$N$7,2,0)</f>
        <v>0.15</v>
      </c>
      <c r="Z99" s="76" t="s">
        <v>81</v>
      </c>
      <c r="AA99" s="126" t="s">
        <v>1341</v>
      </c>
      <c r="AB99" s="76" t="s">
        <v>83</v>
      </c>
      <c r="AC99" s="77" t="s">
        <v>430</v>
      </c>
      <c r="AD99" s="245">
        <f t="shared" si="20"/>
        <v>0.4</v>
      </c>
      <c r="AE99" s="221" t="str">
        <f t="shared" si="21"/>
        <v>MUY BAJA</v>
      </c>
      <c r="AF99" s="221">
        <f t="shared" si="27"/>
        <v>0</v>
      </c>
      <c r="AG99" s="389"/>
      <c r="AH99" s="389"/>
      <c r="AI99" s="392"/>
      <c r="AJ99" s="382"/>
      <c r="AK99" s="648"/>
      <c r="AL99" s="648"/>
      <c r="AM99" s="649"/>
      <c r="AN99" s="400"/>
      <c r="AO99" s="381"/>
      <c r="AP99" s="381"/>
      <c r="AQ99" s="449"/>
      <c r="AR99" s="381"/>
      <c r="AS99" s="381"/>
      <c r="AT99" s="449"/>
      <c r="AU99" s="381"/>
      <c r="AV99" s="381"/>
      <c r="AW99" s="449"/>
      <c r="AX99" s="381"/>
      <c r="AY99" s="381"/>
      <c r="AZ99" s="449"/>
      <c r="BA99" s="381"/>
      <c r="BB99" s="381"/>
      <c r="BC99" s="449"/>
      <c r="BD99" s="381"/>
      <c r="BE99" s="382"/>
      <c r="BF99" s="449"/>
      <c r="BG99" s="812"/>
      <c r="BH99" s="348"/>
    </row>
    <row r="100" spans="1:60" ht="48.75" hidden="1" customHeight="1" thickBot="1" x14ac:dyDescent="0.35">
      <c r="A100" s="397"/>
      <c r="B100" s="403"/>
      <c r="C100" s="404"/>
      <c r="D100" s="382"/>
      <c r="E100" s="382"/>
      <c r="F100" s="222" t="s">
        <v>66</v>
      </c>
      <c r="G100" s="145" t="s">
        <v>1329</v>
      </c>
      <c r="H100" s="382"/>
      <c r="I100" s="572"/>
      <c r="J100" s="382"/>
      <c r="K100" s="399"/>
      <c r="L100" s="382"/>
      <c r="M100" s="410"/>
      <c r="N100" s="416"/>
      <c r="O100" s="417"/>
      <c r="P100" s="399"/>
      <c r="Q100" s="392"/>
      <c r="R100" s="145" t="s">
        <v>1336</v>
      </c>
      <c r="S100" s="76" t="s">
        <v>77</v>
      </c>
      <c r="T100" s="77" t="s">
        <v>292</v>
      </c>
      <c r="U100" s="76" t="s">
        <v>78</v>
      </c>
      <c r="V100" s="76" t="s">
        <v>79</v>
      </c>
      <c r="W100" s="78">
        <f>VLOOKUP(V100,'[8]Datos Validacion'!$K$6:$L$8,2,0)</f>
        <v>0.25</v>
      </c>
      <c r="X100" s="77" t="s">
        <v>95</v>
      </c>
      <c r="Y100" s="78">
        <f>VLOOKUP(X100,'[8]Datos Validacion'!$M$6:$N$7,2,0)</f>
        <v>0.15</v>
      </c>
      <c r="Z100" s="76" t="s">
        <v>81</v>
      </c>
      <c r="AA100" s="126" t="s">
        <v>1343</v>
      </c>
      <c r="AB100" s="76" t="s">
        <v>83</v>
      </c>
      <c r="AC100" s="77" t="s">
        <v>1346</v>
      </c>
      <c r="AD100" s="245">
        <f t="shared" si="20"/>
        <v>0.4</v>
      </c>
      <c r="AE100" s="221" t="str">
        <f t="shared" si="21"/>
        <v>MUY BAJA</v>
      </c>
      <c r="AF100" s="221">
        <f t="shared" si="27"/>
        <v>0</v>
      </c>
      <c r="AG100" s="389"/>
      <c r="AH100" s="389"/>
      <c r="AI100" s="392"/>
      <c r="AJ100" s="382"/>
      <c r="AK100" s="648"/>
      <c r="AL100" s="648"/>
      <c r="AM100" s="649"/>
      <c r="AN100" s="400"/>
      <c r="AO100" s="381"/>
      <c r="AP100" s="381"/>
      <c r="AQ100" s="449"/>
      <c r="AR100" s="381"/>
      <c r="AS100" s="381"/>
      <c r="AT100" s="449"/>
      <c r="AU100" s="381"/>
      <c r="AV100" s="381"/>
      <c r="AW100" s="449"/>
      <c r="AX100" s="381"/>
      <c r="AY100" s="381"/>
      <c r="AZ100" s="449"/>
      <c r="BA100" s="381"/>
      <c r="BB100" s="381"/>
      <c r="BC100" s="449"/>
      <c r="BD100" s="381"/>
      <c r="BE100" s="382"/>
      <c r="BF100" s="449"/>
      <c r="BG100" s="812"/>
      <c r="BH100" s="348"/>
    </row>
    <row r="101" spans="1:60" s="149" customFormat="1" ht="46" customHeight="1" x14ac:dyDescent="0.3">
      <c r="A101" s="645" t="s">
        <v>3</v>
      </c>
      <c r="B101" s="404"/>
      <c r="C101" s="404" t="s">
        <v>380</v>
      </c>
      <c r="D101" s="382" t="s">
        <v>419</v>
      </c>
      <c r="E101" s="382" t="s">
        <v>420</v>
      </c>
      <c r="F101" s="382" t="s">
        <v>103</v>
      </c>
      <c r="G101" s="404" t="s">
        <v>460</v>
      </c>
      <c r="H101" s="382" t="s">
        <v>461</v>
      </c>
      <c r="I101" s="382" t="s">
        <v>462</v>
      </c>
      <c r="J101" s="382" t="s">
        <v>70</v>
      </c>
      <c r="K101" s="382" t="s">
        <v>463</v>
      </c>
      <c r="L101" s="382" t="s">
        <v>72</v>
      </c>
      <c r="M101" s="410">
        <f>VLOOKUP(L101,'[8]Datos Validacion'!$C$6:$D$10,2,0)</f>
        <v>0.6</v>
      </c>
      <c r="N101" s="401" t="s">
        <v>376</v>
      </c>
      <c r="O101" s="417">
        <f>VLOOKUP(N101,'[8]Datos Validacion'!$E$6:$F$15,2,0)</f>
        <v>0.8</v>
      </c>
      <c r="P101" s="382" t="s">
        <v>223</v>
      </c>
      <c r="Q101" s="392" t="s">
        <v>377</v>
      </c>
      <c r="R101" s="601" t="s">
        <v>464</v>
      </c>
      <c r="S101" s="403" t="s">
        <v>77</v>
      </c>
      <c r="T101" s="532" t="s">
        <v>292</v>
      </c>
      <c r="U101" s="403" t="s">
        <v>78</v>
      </c>
      <c r="V101" s="403" t="s">
        <v>79</v>
      </c>
      <c r="W101" s="410">
        <f>VLOOKUP(V101,'[8]Datos Validacion'!$K$6:$L$8,2,0)</f>
        <v>0.25</v>
      </c>
      <c r="X101" s="404" t="s">
        <v>80</v>
      </c>
      <c r="Y101" s="410">
        <f>VLOOKUP(X101,'[8]Datos Validacion'!$M$6:$N$7,2,0)</f>
        <v>0.25</v>
      </c>
      <c r="Z101" s="403" t="s">
        <v>81</v>
      </c>
      <c r="AA101" s="601" t="s">
        <v>465</v>
      </c>
      <c r="AB101" s="403" t="s">
        <v>83</v>
      </c>
      <c r="AC101" s="532" t="s">
        <v>466</v>
      </c>
      <c r="AD101" s="421">
        <f t="shared" si="20"/>
        <v>0.5</v>
      </c>
      <c r="AE101" s="653" t="str">
        <f t="shared" si="21"/>
        <v>BAJA</v>
      </c>
      <c r="AF101" s="653">
        <f>IF(OR(V101="prevenir",V101="detectar"),(M101-(M101*AD101)), M101)</f>
        <v>0.3</v>
      </c>
      <c r="AG101" s="653" t="str">
        <f t="shared" ref="AG101" si="28">IF(AH101&lt;=20%,"LEVE",IF(AH101&lt;=40%,"MENOR",IF(AH101&lt;=60%,"MODERADO",IF(AH101&lt;=80%,"MAYOR","CATASTROFICO"))))</f>
        <v>MAYOR</v>
      </c>
      <c r="AH101" s="653">
        <f>IF(V101="corregir",(O101-(O101*AD101)), O101)</f>
        <v>0.8</v>
      </c>
      <c r="AI101" s="392" t="s">
        <v>377</v>
      </c>
      <c r="AJ101" s="382" t="s">
        <v>85</v>
      </c>
      <c r="AK101" s="382" t="s">
        <v>467</v>
      </c>
      <c r="AL101" s="382"/>
      <c r="AM101" s="533">
        <v>45280</v>
      </c>
      <c r="AN101" s="650" t="s">
        <v>1773</v>
      </c>
      <c r="AO101" s="650"/>
      <c r="AP101" s="650" t="s">
        <v>1781</v>
      </c>
      <c r="AQ101" s="792" t="s">
        <v>1782</v>
      </c>
      <c r="AR101" s="650" t="s">
        <v>3</v>
      </c>
      <c r="AS101" s="650"/>
      <c r="AT101" s="792" t="s">
        <v>1783</v>
      </c>
      <c r="AU101" s="650" t="s">
        <v>3</v>
      </c>
      <c r="AV101" s="650"/>
      <c r="AW101" s="792" t="s">
        <v>1784</v>
      </c>
      <c r="AX101" s="650" t="s">
        <v>3</v>
      </c>
      <c r="AY101" s="650"/>
      <c r="AZ101" s="792" t="s">
        <v>1785</v>
      </c>
      <c r="BA101" s="650" t="s">
        <v>3</v>
      </c>
      <c r="BB101" s="650"/>
      <c r="BC101" s="792" t="s">
        <v>1786</v>
      </c>
      <c r="BD101" s="650" t="s">
        <v>3</v>
      </c>
      <c r="BE101" s="650"/>
      <c r="BF101" s="792" t="s">
        <v>1787</v>
      </c>
      <c r="BG101" s="809" t="s">
        <v>1788</v>
      </c>
      <c r="BH101" s="380" t="s">
        <v>1799</v>
      </c>
    </row>
    <row r="102" spans="1:60" s="149" customFormat="1" ht="46" customHeight="1" x14ac:dyDescent="0.3">
      <c r="A102" s="646"/>
      <c r="B102" s="404"/>
      <c r="C102" s="404"/>
      <c r="D102" s="382"/>
      <c r="E102" s="382"/>
      <c r="F102" s="382"/>
      <c r="G102" s="404"/>
      <c r="H102" s="382"/>
      <c r="I102" s="382"/>
      <c r="J102" s="382"/>
      <c r="K102" s="382"/>
      <c r="L102" s="382"/>
      <c r="M102" s="410"/>
      <c r="N102" s="401" t="s">
        <v>468</v>
      </c>
      <c r="O102" s="417"/>
      <c r="P102" s="382"/>
      <c r="Q102" s="392"/>
      <c r="R102" s="601"/>
      <c r="S102" s="403"/>
      <c r="T102" s="532"/>
      <c r="U102" s="403"/>
      <c r="V102" s="403"/>
      <c r="W102" s="410"/>
      <c r="X102" s="404"/>
      <c r="Y102" s="410"/>
      <c r="Z102" s="403"/>
      <c r="AA102" s="601"/>
      <c r="AB102" s="403"/>
      <c r="AC102" s="532"/>
      <c r="AD102" s="421"/>
      <c r="AE102" s="653"/>
      <c r="AF102" s="653"/>
      <c r="AG102" s="653"/>
      <c r="AH102" s="653"/>
      <c r="AI102" s="392"/>
      <c r="AJ102" s="382"/>
      <c r="AK102" s="382"/>
      <c r="AL102" s="382"/>
      <c r="AM102" s="534"/>
      <c r="AN102" s="651"/>
      <c r="AO102" s="651"/>
      <c r="AP102" s="651"/>
      <c r="AQ102" s="793"/>
      <c r="AR102" s="651"/>
      <c r="AS102" s="651"/>
      <c r="AT102" s="793"/>
      <c r="AU102" s="651"/>
      <c r="AV102" s="651"/>
      <c r="AW102" s="793"/>
      <c r="AX102" s="651"/>
      <c r="AY102" s="651"/>
      <c r="AZ102" s="793"/>
      <c r="BA102" s="651"/>
      <c r="BB102" s="651"/>
      <c r="BC102" s="793"/>
      <c r="BD102" s="651"/>
      <c r="BE102" s="651"/>
      <c r="BF102" s="793"/>
      <c r="BG102" s="810"/>
      <c r="BH102" s="380"/>
    </row>
    <row r="103" spans="1:60" s="149" customFormat="1" ht="83.15" customHeight="1" x14ac:dyDescent="0.3">
      <c r="A103" s="646"/>
      <c r="B103" s="404"/>
      <c r="C103" s="404"/>
      <c r="D103" s="382"/>
      <c r="E103" s="382"/>
      <c r="F103" s="382"/>
      <c r="G103" s="404"/>
      <c r="H103" s="382"/>
      <c r="I103" s="382"/>
      <c r="J103" s="382"/>
      <c r="K103" s="382"/>
      <c r="L103" s="382"/>
      <c r="M103" s="410"/>
      <c r="N103" s="401" t="s">
        <v>468</v>
      </c>
      <c r="O103" s="417"/>
      <c r="P103" s="382"/>
      <c r="Q103" s="392"/>
      <c r="R103" s="126" t="s">
        <v>469</v>
      </c>
      <c r="S103" s="76" t="s">
        <v>77</v>
      </c>
      <c r="T103" s="150" t="s">
        <v>292</v>
      </c>
      <c r="U103" s="76" t="s">
        <v>78</v>
      </c>
      <c r="V103" s="76" t="s">
        <v>79</v>
      </c>
      <c r="W103" s="78">
        <f>VLOOKUP(V103,'[8]Datos Validacion'!$K$6:$L$8,2,0)</f>
        <v>0.25</v>
      </c>
      <c r="X103" s="77" t="s">
        <v>80</v>
      </c>
      <c r="Y103" s="78">
        <f>VLOOKUP(X103,'[8]Datos Validacion'!$M$6:$N$7,2,0)</f>
        <v>0.25</v>
      </c>
      <c r="Z103" s="76" t="s">
        <v>81</v>
      </c>
      <c r="AA103" s="151" t="s">
        <v>470</v>
      </c>
      <c r="AB103" s="76" t="s">
        <v>83</v>
      </c>
      <c r="AC103" s="150" t="s">
        <v>471</v>
      </c>
      <c r="AD103" s="245">
        <f t="shared" si="20"/>
        <v>0.5</v>
      </c>
      <c r="AE103" s="224" t="str">
        <f t="shared" ref="AE103:AE109" si="29">IF(AF103&lt;=20%,"MUY BAJA",IF(AF103&lt;=40%,"BAJA",IF(AF103&lt;=60%,"MEDIA",IF(AF103&lt;=80%,"ALTA","MUY ALTA"))))</f>
        <v>MUY BAJA</v>
      </c>
      <c r="AF103" s="224">
        <f>AF101-(AF101*AD103)</f>
        <v>0.15</v>
      </c>
      <c r="AG103" s="653"/>
      <c r="AH103" s="653"/>
      <c r="AI103" s="392"/>
      <c r="AJ103" s="382"/>
      <c r="AK103" s="382"/>
      <c r="AL103" s="382"/>
      <c r="AM103" s="534"/>
      <c r="AN103" s="651"/>
      <c r="AO103" s="651"/>
      <c r="AP103" s="651"/>
      <c r="AQ103" s="793"/>
      <c r="AR103" s="651"/>
      <c r="AS103" s="651"/>
      <c r="AT103" s="793"/>
      <c r="AU103" s="651"/>
      <c r="AV103" s="651"/>
      <c r="AW103" s="793"/>
      <c r="AX103" s="651"/>
      <c r="AY103" s="651"/>
      <c r="AZ103" s="793"/>
      <c r="BA103" s="651"/>
      <c r="BB103" s="651"/>
      <c r="BC103" s="793"/>
      <c r="BD103" s="651"/>
      <c r="BE103" s="651"/>
      <c r="BF103" s="793"/>
      <c r="BG103" s="810"/>
      <c r="BH103" s="380"/>
    </row>
    <row r="104" spans="1:60" s="149" customFormat="1" ht="37.5" customHeight="1" x14ac:dyDescent="0.3">
      <c r="A104" s="646"/>
      <c r="B104" s="404"/>
      <c r="C104" s="404"/>
      <c r="D104" s="382"/>
      <c r="E104" s="382"/>
      <c r="F104" s="222" t="s">
        <v>66</v>
      </c>
      <c r="G104" s="120" t="s">
        <v>472</v>
      </c>
      <c r="H104" s="382"/>
      <c r="I104" s="382"/>
      <c r="J104" s="382"/>
      <c r="K104" s="382"/>
      <c r="L104" s="382"/>
      <c r="M104" s="410"/>
      <c r="N104" s="401" t="s">
        <v>468</v>
      </c>
      <c r="O104" s="417"/>
      <c r="P104" s="382"/>
      <c r="Q104" s="392"/>
      <c r="R104" s="601" t="s">
        <v>473</v>
      </c>
      <c r="S104" s="403" t="s">
        <v>77</v>
      </c>
      <c r="T104" s="532" t="s">
        <v>474</v>
      </c>
      <c r="U104" s="403" t="s">
        <v>78</v>
      </c>
      <c r="V104" s="403" t="s">
        <v>79</v>
      </c>
      <c r="W104" s="410">
        <f>VLOOKUP(V104,'[8]Datos Validacion'!$K$6:$L$8,2,0)</f>
        <v>0.25</v>
      </c>
      <c r="X104" s="404" t="s">
        <v>80</v>
      </c>
      <c r="Y104" s="410">
        <f>VLOOKUP(X104,'[8]Datos Validacion'!$M$6:$N$7,2,0)</f>
        <v>0.25</v>
      </c>
      <c r="Z104" s="403" t="s">
        <v>81</v>
      </c>
      <c r="AA104" s="601" t="s">
        <v>465</v>
      </c>
      <c r="AB104" s="403" t="s">
        <v>83</v>
      </c>
      <c r="AC104" s="532" t="s">
        <v>475</v>
      </c>
      <c r="AD104" s="421">
        <f t="shared" si="20"/>
        <v>0.5</v>
      </c>
      <c r="AE104" s="653" t="str">
        <f t="shared" si="29"/>
        <v>MUY BAJA</v>
      </c>
      <c r="AF104" s="653">
        <f>AF103-(AF103*AD104)</f>
        <v>7.4999999999999997E-2</v>
      </c>
      <c r="AG104" s="653"/>
      <c r="AH104" s="653"/>
      <c r="AI104" s="392"/>
      <c r="AJ104" s="382"/>
      <c r="AK104" s="382"/>
      <c r="AL104" s="382"/>
      <c r="AM104" s="534"/>
      <c r="AN104" s="651"/>
      <c r="AO104" s="651"/>
      <c r="AP104" s="651"/>
      <c r="AQ104" s="793"/>
      <c r="AR104" s="651"/>
      <c r="AS104" s="651"/>
      <c r="AT104" s="793"/>
      <c r="AU104" s="651"/>
      <c r="AV104" s="651"/>
      <c r="AW104" s="793"/>
      <c r="AX104" s="651"/>
      <c r="AY104" s="651"/>
      <c r="AZ104" s="793"/>
      <c r="BA104" s="651"/>
      <c r="BB104" s="651"/>
      <c r="BC104" s="793"/>
      <c r="BD104" s="651"/>
      <c r="BE104" s="651"/>
      <c r="BF104" s="793"/>
      <c r="BG104" s="810"/>
      <c r="BH104" s="380"/>
    </row>
    <row r="105" spans="1:60" s="149" customFormat="1" ht="37.5" customHeight="1" x14ac:dyDescent="0.3">
      <c r="A105" s="646"/>
      <c r="B105" s="404"/>
      <c r="C105" s="404"/>
      <c r="D105" s="382"/>
      <c r="E105" s="382"/>
      <c r="F105" s="222" t="s">
        <v>66</v>
      </c>
      <c r="G105" s="120" t="s">
        <v>476</v>
      </c>
      <c r="H105" s="382"/>
      <c r="I105" s="382"/>
      <c r="J105" s="382"/>
      <c r="K105" s="382"/>
      <c r="L105" s="382"/>
      <c r="M105" s="410"/>
      <c r="N105" s="401"/>
      <c r="O105" s="417"/>
      <c r="P105" s="382"/>
      <c r="Q105" s="392"/>
      <c r="R105" s="601"/>
      <c r="S105" s="403"/>
      <c r="T105" s="532"/>
      <c r="U105" s="403"/>
      <c r="V105" s="403"/>
      <c r="W105" s="410"/>
      <c r="X105" s="404"/>
      <c r="Y105" s="410"/>
      <c r="Z105" s="403"/>
      <c r="AA105" s="601"/>
      <c r="AB105" s="403"/>
      <c r="AC105" s="532"/>
      <c r="AD105" s="421"/>
      <c r="AE105" s="653"/>
      <c r="AF105" s="653"/>
      <c r="AG105" s="653"/>
      <c r="AH105" s="653"/>
      <c r="AI105" s="392"/>
      <c r="AJ105" s="382"/>
      <c r="AK105" s="382"/>
      <c r="AL105" s="382"/>
      <c r="AM105" s="534"/>
      <c r="AN105" s="651"/>
      <c r="AO105" s="651"/>
      <c r="AP105" s="651"/>
      <c r="AQ105" s="793"/>
      <c r="AR105" s="651"/>
      <c r="AS105" s="651"/>
      <c r="AT105" s="793"/>
      <c r="AU105" s="651"/>
      <c r="AV105" s="651"/>
      <c r="AW105" s="793"/>
      <c r="AX105" s="651"/>
      <c r="AY105" s="651"/>
      <c r="AZ105" s="793"/>
      <c r="BA105" s="651"/>
      <c r="BB105" s="651"/>
      <c r="BC105" s="793"/>
      <c r="BD105" s="651"/>
      <c r="BE105" s="651"/>
      <c r="BF105" s="793"/>
      <c r="BG105" s="810"/>
      <c r="BH105" s="380"/>
    </row>
    <row r="106" spans="1:60" s="149" customFormat="1" ht="37.5" customHeight="1" x14ac:dyDescent="0.3">
      <c r="A106" s="646"/>
      <c r="B106" s="404"/>
      <c r="C106" s="404"/>
      <c r="D106" s="382"/>
      <c r="E106" s="382"/>
      <c r="F106" s="222" t="s">
        <v>66</v>
      </c>
      <c r="G106" s="120" t="s">
        <v>477</v>
      </c>
      <c r="H106" s="382"/>
      <c r="I106" s="382"/>
      <c r="J106" s="382"/>
      <c r="K106" s="382"/>
      <c r="L106" s="382"/>
      <c r="M106" s="410"/>
      <c r="N106" s="401"/>
      <c r="O106" s="417"/>
      <c r="P106" s="382"/>
      <c r="Q106" s="392"/>
      <c r="R106" s="601"/>
      <c r="S106" s="403"/>
      <c r="T106" s="532"/>
      <c r="U106" s="403"/>
      <c r="V106" s="403"/>
      <c r="W106" s="410"/>
      <c r="X106" s="404"/>
      <c r="Y106" s="410"/>
      <c r="Z106" s="403"/>
      <c r="AA106" s="601"/>
      <c r="AB106" s="403"/>
      <c r="AC106" s="532"/>
      <c r="AD106" s="421"/>
      <c r="AE106" s="653"/>
      <c r="AF106" s="653"/>
      <c r="AG106" s="653"/>
      <c r="AH106" s="653"/>
      <c r="AI106" s="392"/>
      <c r="AJ106" s="382"/>
      <c r="AK106" s="382"/>
      <c r="AL106" s="382"/>
      <c r="AM106" s="534"/>
      <c r="AN106" s="651"/>
      <c r="AO106" s="651"/>
      <c r="AP106" s="651"/>
      <c r="AQ106" s="793"/>
      <c r="AR106" s="651"/>
      <c r="AS106" s="651"/>
      <c r="AT106" s="793"/>
      <c r="AU106" s="651"/>
      <c r="AV106" s="651"/>
      <c r="AW106" s="793"/>
      <c r="AX106" s="651"/>
      <c r="AY106" s="651"/>
      <c r="AZ106" s="793"/>
      <c r="BA106" s="651"/>
      <c r="BB106" s="651"/>
      <c r="BC106" s="793"/>
      <c r="BD106" s="651"/>
      <c r="BE106" s="651"/>
      <c r="BF106" s="793"/>
      <c r="BG106" s="810"/>
      <c r="BH106" s="380"/>
    </row>
    <row r="107" spans="1:60" s="149" customFormat="1" ht="174" customHeight="1" x14ac:dyDescent="0.3">
      <c r="A107" s="646"/>
      <c r="B107" s="404"/>
      <c r="C107" s="404"/>
      <c r="D107" s="382"/>
      <c r="E107" s="382"/>
      <c r="F107" s="222" t="s">
        <v>66</v>
      </c>
      <c r="G107" s="120" t="s">
        <v>478</v>
      </c>
      <c r="H107" s="382"/>
      <c r="I107" s="382"/>
      <c r="J107" s="382"/>
      <c r="K107" s="382"/>
      <c r="L107" s="382"/>
      <c r="M107" s="410"/>
      <c r="N107" s="401"/>
      <c r="O107" s="417"/>
      <c r="P107" s="382"/>
      <c r="Q107" s="392"/>
      <c r="R107" s="151" t="s">
        <v>479</v>
      </c>
      <c r="S107" s="76" t="s">
        <v>77</v>
      </c>
      <c r="T107" s="150" t="s">
        <v>292</v>
      </c>
      <c r="U107" s="76" t="s">
        <v>78</v>
      </c>
      <c r="V107" s="76" t="s">
        <v>79</v>
      </c>
      <c r="W107" s="78">
        <f>VLOOKUP(V107,'[8]Datos Validacion'!$K$6:$L$8,2,0)</f>
        <v>0.25</v>
      </c>
      <c r="X107" s="77" t="s">
        <v>80</v>
      </c>
      <c r="Y107" s="78">
        <f>VLOOKUP(X107,'[8]Datos Validacion'!$M$6:$N$7,2,0)</f>
        <v>0.25</v>
      </c>
      <c r="Z107" s="76" t="s">
        <v>81</v>
      </c>
      <c r="AA107" s="151" t="s">
        <v>470</v>
      </c>
      <c r="AB107" s="76" t="s">
        <v>83</v>
      </c>
      <c r="AC107" s="150" t="s">
        <v>480</v>
      </c>
      <c r="AD107" s="245">
        <f t="shared" si="20"/>
        <v>0.5</v>
      </c>
      <c r="AE107" s="224" t="str">
        <f t="shared" si="29"/>
        <v>MUY BAJA</v>
      </c>
      <c r="AF107" s="224">
        <f>AF104-(AF104*AD107)</f>
        <v>3.7499999999999999E-2</v>
      </c>
      <c r="AG107" s="653"/>
      <c r="AH107" s="653"/>
      <c r="AI107" s="392"/>
      <c r="AJ107" s="382"/>
      <c r="AK107" s="382"/>
      <c r="AL107" s="382"/>
      <c r="AM107" s="534"/>
      <c r="AN107" s="651"/>
      <c r="AO107" s="651"/>
      <c r="AP107" s="651"/>
      <c r="AQ107" s="793"/>
      <c r="AR107" s="651"/>
      <c r="AS107" s="651"/>
      <c r="AT107" s="793"/>
      <c r="AU107" s="651"/>
      <c r="AV107" s="651"/>
      <c r="AW107" s="793"/>
      <c r="AX107" s="651"/>
      <c r="AY107" s="651"/>
      <c r="AZ107" s="793"/>
      <c r="BA107" s="651"/>
      <c r="BB107" s="651"/>
      <c r="BC107" s="793"/>
      <c r="BD107" s="651"/>
      <c r="BE107" s="651"/>
      <c r="BF107" s="793"/>
      <c r="BG107" s="810"/>
      <c r="BH107" s="380"/>
    </row>
    <row r="108" spans="1:60" s="149" customFormat="1" ht="37.5" x14ac:dyDescent="0.3">
      <c r="A108" s="646"/>
      <c r="B108" s="404"/>
      <c r="C108" s="404"/>
      <c r="D108" s="382"/>
      <c r="E108" s="382"/>
      <c r="F108" s="222" t="s">
        <v>66</v>
      </c>
      <c r="G108" s="120" t="s">
        <v>481</v>
      </c>
      <c r="H108" s="382"/>
      <c r="I108" s="382"/>
      <c r="J108" s="382"/>
      <c r="K108" s="382"/>
      <c r="L108" s="382"/>
      <c r="M108" s="410"/>
      <c r="N108" s="401"/>
      <c r="O108" s="417"/>
      <c r="P108" s="382"/>
      <c r="Q108" s="392"/>
      <c r="R108" s="151" t="s">
        <v>482</v>
      </c>
      <c r="S108" s="76" t="s">
        <v>77</v>
      </c>
      <c r="T108" s="150" t="s">
        <v>474</v>
      </c>
      <c r="U108" s="76" t="s">
        <v>78</v>
      </c>
      <c r="V108" s="76" t="s">
        <v>79</v>
      </c>
      <c r="W108" s="78">
        <f>VLOOKUP(V108,'[8]Datos Validacion'!$K$6:$L$8,2,0)</f>
        <v>0.25</v>
      </c>
      <c r="X108" s="77" t="s">
        <v>80</v>
      </c>
      <c r="Y108" s="78">
        <f>VLOOKUP(X108,'[8]Datos Validacion'!$M$6:$N$7,2,0)</f>
        <v>0.25</v>
      </c>
      <c r="Z108" s="76" t="s">
        <v>81</v>
      </c>
      <c r="AA108" s="151" t="s">
        <v>465</v>
      </c>
      <c r="AB108" s="76" t="s">
        <v>83</v>
      </c>
      <c r="AC108" s="150" t="s">
        <v>483</v>
      </c>
      <c r="AD108" s="245">
        <f t="shared" si="20"/>
        <v>0.5</v>
      </c>
      <c r="AE108" s="224" t="str">
        <f t="shared" si="29"/>
        <v>MUY BAJA</v>
      </c>
      <c r="AF108" s="224">
        <f>AF107-(AF107*AD108)</f>
        <v>1.8749999999999999E-2</v>
      </c>
      <c r="AG108" s="653"/>
      <c r="AH108" s="653"/>
      <c r="AI108" s="392"/>
      <c r="AJ108" s="382"/>
      <c r="AK108" s="382"/>
      <c r="AL108" s="382"/>
      <c r="AM108" s="534"/>
      <c r="AN108" s="651"/>
      <c r="AO108" s="651"/>
      <c r="AP108" s="651"/>
      <c r="AQ108" s="793"/>
      <c r="AR108" s="651"/>
      <c r="AS108" s="651"/>
      <c r="AT108" s="793"/>
      <c r="AU108" s="651"/>
      <c r="AV108" s="651"/>
      <c r="AW108" s="793"/>
      <c r="AX108" s="651"/>
      <c r="AY108" s="651"/>
      <c r="AZ108" s="793"/>
      <c r="BA108" s="651"/>
      <c r="BB108" s="651"/>
      <c r="BC108" s="793"/>
      <c r="BD108" s="651"/>
      <c r="BE108" s="651"/>
      <c r="BF108" s="793"/>
      <c r="BG108" s="810"/>
      <c r="BH108" s="380"/>
    </row>
    <row r="109" spans="1:60" s="149" customFormat="1" ht="25.5" thickBot="1" x14ac:dyDescent="0.35">
      <c r="A109" s="647"/>
      <c r="B109" s="404"/>
      <c r="C109" s="404"/>
      <c r="D109" s="382"/>
      <c r="E109" s="382"/>
      <c r="F109" s="222" t="s">
        <v>103</v>
      </c>
      <c r="G109" s="120" t="s">
        <v>484</v>
      </c>
      <c r="H109" s="382"/>
      <c r="I109" s="382"/>
      <c r="J109" s="382"/>
      <c r="K109" s="382"/>
      <c r="L109" s="382"/>
      <c r="M109" s="410"/>
      <c r="N109" s="401" t="s">
        <v>468</v>
      </c>
      <c r="O109" s="417"/>
      <c r="P109" s="382"/>
      <c r="Q109" s="392"/>
      <c r="R109" s="151" t="s">
        <v>485</v>
      </c>
      <c r="S109" s="76" t="s">
        <v>77</v>
      </c>
      <c r="T109" s="150" t="s">
        <v>292</v>
      </c>
      <c r="U109" s="76" t="s">
        <v>78</v>
      </c>
      <c r="V109" s="76" t="s">
        <v>79</v>
      </c>
      <c r="W109" s="78">
        <f>VLOOKUP(V109,'[8]Datos Validacion'!$K$6:$L$8,2,0)</f>
        <v>0.25</v>
      </c>
      <c r="X109" s="77" t="s">
        <v>80</v>
      </c>
      <c r="Y109" s="78">
        <f>VLOOKUP(X109,'[8]Datos Validacion'!$M$6:$N$7,2,0)</f>
        <v>0.25</v>
      </c>
      <c r="Z109" s="76" t="s">
        <v>81</v>
      </c>
      <c r="AA109" s="151" t="s">
        <v>465</v>
      </c>
      <c r="AB109" s="76" t="s">
        <v>83</v>
      </c>
      <c r="AC109" s="150" t="s">
        <v>475</v>
      </c>
      <c r="AD109" s="245">
        <f t="shared" si="20"/>
        <v>0.5</v>
      </c>
      <c r="AE109" s="224" t="str">
        <f t="shared" si="29"/>
        <v>MUY BAJA</v>
      </c>
      <c r="AF109" s="224">
        <f>AF108-(AF108*AD109)</f>
        <v>9.3749999999999997E-3</v>
      </c>
      <c r="AG109" s="653"/>
      <c r="AH109" s="653"/>
      <c r="AI109" s="392"/>
      <c r="AJ109" s="382"/>
      <c r="AK109" s="382"/>
      <c r="AL109" s="382"/>
      <c r="AM109" s="535"/>
      <c r="AN109" s="652"/>
      <c r="AO109" s="652"/>
      <c r="AP109" s="652"/>
      <c r="AQ109" s="794"/>
      <c r="AR109" s="652"/>
      <c r="AS109" s="652"/>
      <c r="AT109" s="794"/>
      <c r="AU109" s="652"/>
      <c r="AV109" s="652"/>
      <c r="AW109" s="794"/>
      <c r="AX109" s="652"/>
      <c r="AY109" s="652"/>
      <c r="AZ109" s="794"/>
      <c r="BA109" s="652"/>
      <c r="BB109" s="652"/>
      <c r="BC109" s="794"/>
      <c r="BD109" s="652"/>
      <c r="BE109" s="652"/>
      <c r="BF109" s="794"/>
      <c r="BG109" s="811"/>
      <c r="BH109" s="380"/>
    </row>
    <row r="110" spans="1:60" ht="59.25" hidden="1" customHeight="1" thickBot="1" x14ac:dyDescent="0.35">
      <c r="A110" s="396" t="s">
        <v>3</v>
      </c>
      <c r="B110" s="403"/>
      <c r="C110" s="404" t="s">
        <v>1497</v>
      </c>
      <c r="D110" s="382" t="s">
        <v>1518</v>
      </c>
      <c r="E110" s="382" t="s">
        <v>1519</v>
      </c>
      <c r="F110" s="222" t="s">
        <v>66</v>
      </c>
      <c r="G110" s="126" t="s">
        <v>1520</v>
      </c>
      <c r="H110" s="382" t="s">
        <v>1521</v>
      </c>
      <c r="I110" s="572" t="s">
        <v>1522</v>
      </c>
      <c r="J110" s="382" t="s">
        <v>70</v>
      </c>
      <c r="K110" s="399" t="s">
        <v>1523</v>
      </c>
      <c r="L110" s="382" t="s">
        <v>72</v>
      </c>
      <c r="M110" s="410">
        <f>VLOOKUP(L110,'[9]Datos Validacion'!$C$6:$D$10,2,0)</f>
        <v>0.6</v>
      </c>
      <c r="N110" s="416" t="s">
        <v>222</v>
      </c>
      <c r="O110" s="417">
        <f>VLOOKUP(N110,'[9]Datos Validacion'!$E$6:$F$15,2,0)</f>
        <v>0.2</v>
      </c>
      <c r="P110" s="399" t="s">
        <v>290</v>
      </c>
      <c r="Q110" s="392" t="s">
        <v>75</v>
      </c>
      <c r="R110" s="340" t="s">
        <v>1524</v>
      </c>
      <c r="S110" s="76" t="s">
        <v>77</v>
      </c>
      <c r="T110" s="77" t="s">
        <v>1525</v>
      </c>
      <c r="U110" s="76" t="s">
        <v>78</v>
      </c>
      <c r="V110" s="76" t="s">
        <v>79</v>
      </c>
      <c r="W110" s="78">
        <f>VLOOKUP(V110,'[9]Datos Validacion'!$K$6:$L$8,2,0)</f>
        <v>0.25</v>
      </c>
      <c r="X110" s="77" t="s">
        <v>95</v>
      </c>
      <c r="Y110" s="78">
        <f>VLOOKUP(X110,'[9]Datos Validacion'!$M$6:$N$7,2,0)</f>
        <v>0.15</v>
      </c>
      <c r="Z110" s="76" t="s">
        <v>81</v>
      </c>
      <c r="AA110" s="126" t="s">
        <v>1526</v>
      </c>
      <c r="AB110" s="76" t="s">
        <v>83</v>
      </c>
      <c r="AC110" s="77" t="s">
        <v>1527</v>
      </c>
      <c r="AD110" s="271">
        <f>+W110+Y110</f>
        <v>0.4</v>
      </c>
      <c r="AE110" s="221" t="str">
        <f>IF(AF110&lt;=20%,"MUY BAJA",IF(AF110&lt;=40%,"BAJA",IF(AF110&lt;=60%,"MEDIA",IF(AF110&lt;=80%,"ALTA","MUY ALTA"))))</f>
        <v>BAJA</v>
      </c>
      <c r="AF110" s="221">
        <f t="shared" ref="AF110" si="30">IF(OR(V110="prevenir",V110="detectar"),(M110-(M110*AD110)), M110)</f>
        <v>0.36</v>
      </c>
      <c r="AG110" s="389" t="str">
        <f t="shared" ref="AG110:AG133" si="31">IF(AH110&lt;=20%,"LEVE",IF(AH110&lt;=40%,"MENOR",IF(AH110&lt;=60%,"MODERADO",IF(AH110&lt;=80%,"MAYOR","CATASTROFICO"))))</f>
        <v>LEVE</v>
      </c>
      <c r="AH110" s="389">
        <f t="shared" ref="AH110:AH133" si="32">IF(V110="corregir",(O110-(O110*AD110)), O110)</f>
        <v>0.2</v>
      </c>
      <c r="AI110" s="392" t="s">
        <v>145</v>
      </c>
      <c r="AJ110" s="382" t="s">
        <v>85</v>
      </c>
      <c r="AK110" s="381"/>
      <c r="AL110" s="381"/>
      <c r="AM110" s="366"/>
      <c r="AN110" s="372"/>
      <c r="AO110" s="372"/>
      <c r="AP110" s="372"/>
      <c r="AQ110" s="373"/>
      <c r="AR110" s="372"/>
      <c r="AS110" s="372"/>
      <c r="AT110" s="373"/>
      <c r="AU110" s="372"/>
      <c r="AV110" s="372"/>
      <c r="AW110" s="373"/>
      <c r="AX110" s="372"/>
      <c r="AY110" s="372"/>
      <c r="AZ110" s="373"/>
      <c r="BA110" s="372"/>
      <c r="BB110" s="372"/>
      <c r="BC110" s="373"/>
      <c r="BD110" s="372"/>
      <c r="BE110" s="372"/>
      <c r="BF110" s="373"/>
      <c r="BG110" s="373"/>
      <c r="BH110" s="348"/>
    </row>
    <row r="111" spans="1:60" ht="49.5" hidden="1" customHeight="1" thickBot="1" x14ac:dyDescent="0.35">
      <c r="A111" s="398"/>
      <c r="B111" s="403"/>
      <c r="C111" s="404"/>
      <c r="D111" s="382"/>
      <c r="E111" s="382"/>
      <c r="F111" s="222" t="s">
        <v>66</v>
      </c>
      <c r="G111" s="126" t="s">
        <v>1528</v>
      </c>
      <c r="H111" s="382"/>
      <c r="I111" s="572"/>
      <c r="J111" s="382"/>
      <c r="K111" s="399"/>
      <c r="L111" s="382"/>
      <c r="M111" s="410"/>
      <c r="N111" s="416"/>
      <c r="O111" s="417"/>
      <c r="P111" s="399"/>
      <c r="Q111" s="392"/>
      <c r="R111" s="340" t="s">
        <v>1529</v>
      </c>
      <c r="S111" s="76" t="s">
        <v>77</v>
      </c>
      <c r="T111" s="77" t="s">
        <v>1530</v>
      </c>
      <c r="U111" s="76" t="s">
        <v>78</v>
      </c>
      <c r="V111" s="76" t="s">
        <v>183</v>
      </c>
      <c r="W111" s="78">
        <f>VLOOKUP(V111,'[9]Datos Validacion'!$K$6:$L$8,2,0)</f>
        <v>0.15</v>
      </c>
      <c r="X111" s="77" t="s">
        <v>95</v>
      </c>
      <c r="Y111" s="78">
        <f>VLOOKUP(X111,'[9]Datos Validacion'!$M$6:$N$7,2,0)</f>
        <v>0.15</v>
      </c>
      <c r="Z111" s="76" t="s">
        <v>81</v>
      </c>
      <c r="AA111" s="126" t="s">
        <v>1531</v>
      </c>
      <c r="AB111" s="76" t="s">
        <v>83</v>
      </c>
      <c r="AC111" s="77" t="s">
        <v>1532</v>
      </c>
      <c r="AD111" s="271">
        <f>+W111+Y111</f>
        <v>0.3</v>
      </c>
      <c r="AE111" s="221" t="str">
        <f>IF(AF111&lt;=20%,"MUY BAJA",IF(AF111&lt;=40%,"BAJA",IF(AF111&lt;=60%,"MEDIA",IF(AF111&lt;=80%,"ALTA","MUY ALTA"))))</f>
        <v>BAJA</v>
      </c>
      <c r="AF111" s="218">
        <f>+AF110-(AF110*AD111)</f>
        <v>0.252</v>
      </c>
      <c r="AG111" s="389"/>
      <c r="AH111" s="389"/>
      <c r="AI111" s="392"/>
      <c r="AJ111" s="382"/>
      <c r="AK111" s="381"/>
      <c r="AL111" s="381"/>
      <c r="AM111" s="366"/>
      <c r="AN111" s="372"/>
      <c r="AO111" s="372"/>
      <c r="AP111" s="372"/>
      <c r="AQ111" s="373"/>
      <c r="AR111" s="372"/>
      <c r="AS111" s="372"/>
      <c r="AT111" s="373"/>
      <c r="AU111" s="372"/>
      <c r="AV111" s="372"/>
      <c r="AW111" s="373"/>
      <c r="AX111" s="372"/>
      <c r="AY111" s="372"/>
      <c r="AZ111" s="373"/>
      <c r="BA111" s="372"/>
      <c r="BB111" s="372"/>
      <c r="BC111" s="373"/>
      <c r="BD111" s="372"/>
      <c r="BE111" s="372"/>
      <c r="BF111" s="373"/>
      <c r="BG111" s="373"/>
      <c r="BH111" s="348"/>
    </row>
    <row r="112" spans="1:60" ht="64.5" customHeight="1" x14ac:dyDescent="0.3">
      <c r="A112" s="394" t="s">
        <v>3</v>
      </c>
      <c r="B112" s="383"/>
      <c r="C112" s="399" t="s">
        <v>1497</v>
      </c>
      <c r="D112" s="399" t="s">
        <v>486</v>
      </c>
      <c r="E112" s="399" t="s">
        <v>487</v>
      </c>
      <c r="F112" s="222" t="s">
        <v>103</v>
      </c>
      <c r="G112" s="79" t="s">
        <v>1648</v>
      </c>
      <c r="H112" s="383" t="s">
        <v>1666</v>
      </c>
      <c r="I112" s="400" t="s">
        <v>1672</v>
      </c>
      <c r="J112" s="399" t="s">
        <v>70</v>
      </c>
      <c r="K112" s="408" t="s">
        <v>1498</v>
      </c>
      <c r="L112" s="409" t="s">
        <v>151</v>
      </c>
      <c r="M112" s="391">
        <v>0.4</v>
      </c>
      <c r="N112" s="401" t="s">
        <v>376</v>
      </c>
      <c r="O112" s="391">
        <v>0.8</v>
      </c>
      <c r="P112" s="382" t="s">
        <v>1681</v>
      </c>
      <c r="Q112" s="392" t="s">
        <v>377</v>
      </c>
      <c r="R112" s="225" t="s">
        <v>1683</v>
      </c>
      <c r="S112" s="80" t="s">
        <v>77</v>
      </c>
      <c r="T112" s="222" t="s">
        <v>487</v>
      </c>
      <c r="U112" s="80" t="s">
        <v>78</v>
      </c>
      <c r="V112" s="80" t="s">
        <v>79</v>
      </c>
      <c r="W112" s="78">
        <f>VLOOKUP(V112,'[9]Datos Validacion'!$K$6:$L$8,2,0)</f>
        <v>0.25</v>
      </c>
      <c r="X112" s="93" t="s">
        <v>95</v>
      </c>
      <c r="Y112" s="78">
        <v>0.15</v>
      </c>
      <c r="Z112" s="80" t="s">
        <v>81</v>
      </c>
      <c r="AA112" s="280" t="s">
        <v>1697</v>
      </c>
      <c r="AB112" s="80" t="s">
        <v>83</v>
      </c>
      <c r="AC112" s="222" t="s">
        <v>1702</v>
      </c>
      <c r="AD112" s="271">
        <f t="shared" ref="AD112:AD135" si="33">+W112+Y112</f>
        <v>0.4</v>
      </c>
      <c r="AE112" s="221" t="str">
        <f t="shared" ref="AE112:AE146" si="34">IF(AF112&lt;=20%,"MUY BAJA",IF(AF112&lt;=40%,"BAJA",IF(AF112&lt;=60%,"MEDIA",IF(AF112&lt;=80%,"ALTA","MUY ALTA"))))</f>
        <v>BAJA</v>
      </c>
      <c r="AF112" s="218">
        <f>IF(OR(V112="prevenir",V112="detectar"),(M112-(M112*AD112)), M112)</f>
        <v>0.24</v>
      </c>
      <c r="AG112" s="389" t="str">
        <f t="shared" si="31"/>
        <v>MAYOR</v>
      </c>
      <c r="AH112" s="389">
        <f t="shared" si="32"/>
        <v>0.8</v>
      </c>
      <c r="AI112" s="387" t="s">
        <v>377</v>
      </c>
      <c r="AJ112" s="382" t="s">
        <v>236</v>
      </c>
      <c r="AK112" s="381"/>
      <c r="AL112" s="381"/>
      <c r="AM112" s="384">
        <v>45280</v>
      </c>
      <c r="AN112" s="384" t="s">
        <v>1145</v>
      </c>
      <c r="AO112" s="384"/>
      <c r="AP112" s="384" t="s">
        <v>3</v>
      </c>
      <c r="AQ112" s="385" t="s">
        <v>1766</v>
      </c>
      <c r="AR112" s="384" t="s">
        <v>3</v>
      </c>
      <c r="AS112" s="384"/>
      <c r="AT112" s="385" t="s">
        <v>1767</v>
      </c>
      <c r="AU112" s="384" t="s">
        <v>3</v>
      </c>
      <c r="AV112" s="384"/>
      <c r="AW112" s="385" t="s">
        <v>1768</v>
      </c>
      <c r="AX112" s="384" t="s">
        <v>3</v>
      </c>
      <c r="AY112" s="384"/>
      <c r="AZ112" s="385" t="s">
        <v>1769</v>
      </c>
      <c r="BA112" s="384"/>
      <c r="BB112" s="384" t="s">
        <v>3</v>
      </c>
      <c r="BC112" s="385" t="s">
        <v>1770</v>
      </c>
      <c r="BD112" s="384" t="s">
        <v>3</v>
      </c>
      <c r="BE112" s="384"/>
      <c r="BF112" s="385" t="s">
        <v>1771</v>
      </c>
      <c r="BG112" s="385" t="s">
        <v>1772</v>
      </c>
      <c r="BH112" s="378" t="s">
        <v>1800</v>
      </c>
    </row>
    <row r="113" spans="1:60" ht="61.5" customHeight="1" x14ac:dyDescent="0.3">
      <c r="A113" s="407"/>
      <c r="B113" s="383"/>
      <c r="C113" s="399"/>
      <c r="D113" s="399"/>
      <c r="E113" s="399"/>
      <c r="F113" s="222" t="s">
        <v>66</v>
      </c>
      <c r="G113" s="79" t="s">
        <v>1649</v>
      </c>
      <c r="H113" s="383"/>
      <c r="I113" s="400"/>
      <c r="J113" s="399"/>
      <c r="K113" s="382"/>
      <c r="L113" s="409"/>
      <c r="M113" s="391"/>
      <c r="N113" s="401"/>
      <c r="O113" s="391"/>
      <c r="P113" s="382"/>
      <c r="Q113" s="392"/>
      <c r="R113" s="225" t="s">
        <v>1684</v>
      </c>
      <c r="S113" s="80" t="s">
        <v>77</v>
      </c>
      <c r="T113" s="222" t="s">
        <v>487</v>
      </c>
      <c r="U113" s="80" t="s">
        <v>78</v>
      </c>
      <c r="V113" s="80" t="s">
        <v>79</v>
      </c>
      <c r="W113" s="78">
        <f>VLOOKUP(V113,'[9]Datos Validacion'!$K$6:$L$8,2,0)</f>
        <v>0.25</v>
      </c>
      <c r="X113" s="93" t="s">
        <v>95</v>
      </c>
      <c r="Y113" s="78">
        <v>0.15</v>
      </c>
      <c r="Z113" s="80" t="s">
        <v>81</v>
      </c>
      <c r="AA113" s="280" t="s">
        <v>1697</v>
      </c>
      <c r="AB113" s="80" t="s">
        <v>83</v>
      </c>
      <c r="AC113" s="222" t="s">
        <v>1709</v>
      </c>
      <c r="AD113" s="271">
        <f t="shared" si="33"/>
        <v>0.4</v>
      </c>
      <c r="AE113" s="221" t="str">
        <f t="shared" si="34"/>
        <v>MUY BAJA</v>
      </c>
      <c r="AF113" s="218">
        <f>+AF112-(AF112*AD113)</f>
        <v>0.14399999999999999</v>
      </c>
      <c r="AG113" s="389"/>
      <c r="AH113" s="389"/>
      <c r="AI113" s="387"/>
      <c r="AJ113" s="382"/>
      <c r="AK113" s="381"/>
      <c r="AL113" s="381"/>
      <c r="AM113" s="384"/>
      <c r="AN113" s="384"/>
      <c r="AO113" s="384"/>
      <c r="AP113" s="384"/>
      <c r="AQ113" s="385"/>
      <c r="AR113" s="384"/>
      <c r="AS113" s="384"/>
      <c r="AT113" s="385"/>
      <c r="AU113" s="384"/>
      <c r="AV113" s="384"/>
      <c r="AW113" s="385"/>
      <c r="AX113" s="384"/>
      <c r="AY113" s="384"/>
      <c r="AZ113" s="385"/>
      <c r="BA113" s="384"/>
      <c r="BB113" s="384"/>
      <c r="BC113" s="385"/>
      <c r="BD113" s="384"/>
      <c r="BE113" s="384"/>
      <c r="BF113" s="385"/>
      <c r="BG113" s="385"/>
      <c r="BH113" s="379"/>
    </row>
    <row r="114" spans="1:60" ht="63" customHeight="1" x14ac:dyDescent="0.3">
      <c r="A114" s="407"/>
      <c r="B114" s="383"/>
      <c r="C114" s="399"/>
      <c r="D114" s="399"/>
      <c r="E114" s="399"/>
      <c r="F114" s="222" t="s">
        <v>66</v>
      </c>
      <c r="G114" s="79" t="s">
        <v>1650</v>
      </c>
      <c r="H114" s="383"/>
      <c r="I114" s="400"/>
      <c r="J114" s="399"/>
      <c r="K114" s="382"/>
      <c r="L114" s="409"/>
      <c r="M114" s="391"/>
      <c r="N114" s="401"/>
      <c r="O114" s="391"/>
      <c r="P114" s="382"/>
      <c r="Q114" s="392"/>
      <c r="R114" s="225" t="s">
        <v>1685</v>
      </c>
      <c r="S114" s="80" t="s">
        <v>77</v>
      </c>
      <c r="T114" s="222" t="s">
        <v>1695</v>
      </c>
      <c r="U114" s="80" t="s">
        <v>78</v>
      </c>
      <c r="V114" s="80" t="s">
        <v>79</v>
      </c>
      <c r="W114" s="78">
        <v>0.25</v>
      </c>
      <c r="X114" s="93" t="s">
        <v>95</v>
      </c>
      <c r="Y114" s="78">
        <v>0.15</v>
      </c>
      <c r="Z114" s="80"/>
      <c r="AA114" s="280"/>
      <c r="AB114" s="80"/>
      <c r="AC114" s="222"/>
      <c r="AD114" s="271">
        <f t="shared" si="33"/>
        <v>0.4</v>
      </c>
      <c r="AE114" s="221" t="str">
        <f t="shared" si="34"/>
        <v>MUY BAJA</v>
      </c>
      <c r="AF114" s="218">
        <f t="shared" ref="AF114:AF118" si="35">+AF113-(AF113*AD114)</f>
        <v>8.6399999999999991E-2</v>
      </c>
      <c r="AG114" s="389"/>
      <c r="AH114" s="389"/>
      <c r="AI114" s="387"/>
      <c r="AJ114" s="382"/>
      <c r="AK114" s="381"/>
      <c r="AL114" s="381"/>
      <c r="AM114" s="384"/>
      <c r="AN114" s="384"/>
      <c r="AO114" s="384"/>
      <c r="AP114" s="384"/>
      <c r="AQ114" s="385"/>
      <c r="AR114" s="384"/>
      <c r="AS114" s="384"/>
      <c r="AT114" s="385"/>
      <c r="AU114" s="384"/>
      <c r="AV114" s="384"/>
      <c r="AW114" s="385"/>
      <c r="AX114" s="384"/>
      <c r="AY114" s="384"/>
      <c r="AZ114" s="385"/>
      <c r="BA114" s="384"/>
      <c r="BB114" s="384"/>
      <c r="BC114" s="385"/>
      <c r="BD114" s="384"/>
      <c r="BE114" s="384"/>
      <c r="BF114" s="385"/>
      <c r="BG114" s="385"/>
      <c r="BH114" s="379"/>
    </row>
    <row r="115" spans="1:60" ht="87.75" customHeight="1" x14ac:dyDescent="0.3">
      <c r="A115" s="407"/>
      <c r="B115" s="383"/>
      <c r="C115" s="399"/>
      <c r="D115" s="399"/>
      <c r="E115" s="399"/>
      <c r="F115" s="222" t="s">
        <v>66</v>
      </c>
      <c r="G115" s="79" t="s">
        <v>1715</v>
      </c>
      <c r="H115" s="383"/>
      <c r="I115" s="400"/>
      <c r="J115" s="399"/>
      <c r="K115" s="382"/>
      <c r="L115" s="409"/>
      <c r="M115" s="391"/>
      <c r="N115" s="401"/>
      <c r="O115" s="391"/>
      <c r="P115" s="382"/>
      <c r="Q115" s="392"/>
      <c r="R115" s="225" t="s">
        <v>1686</v>
      </c>
      <c r="S115" s="80" t="s">
        <v>77</v>
      </c>
      <c r="T115" s="222" t="s">
        <v>1696</v>
      </c>
      <c r="U115" s="80" t="s">
        <v>78</v>
      </c>
      <c r="V115" s="80" t="s">
        <v>79</v>
      </c>
      <c r="W115" s="78">
        <v>0.25</v>
      </c>
      <c r="X115" s="93" t="s">
        <v>95</v>
      </c>
      <c r="Y115" s="78">
        <v>0.15</v>
      </c>
      <c r="Z115" s="80" t="s">
        <v>81</v>
      </c>
      <c r="AA115" s="280" t="s">
        <v>1698</v>
      </c>
      <c r="AB115" s="80" t="s">
        <v>83</v>
      </c>
      <c r="AC115" s="222" t="s">
        <v>1703</v>
      </c>
      <c r="AD115" s="271">
        <f t="shared" si="33"/>
        <v>0.4</v>
      </c>
      <c r="AE115" s="221" t="str">
        <f t="shared" si="34"/>
        <v>MUY BAJA</v>
      </c>
      <c r="AF115" s="218">
        <f t="shared" si="35"/>
        <v>5.183999999999999E-2</v>
      </c>
      <c r="AG115" s="389"/>
      <c r="AH115" s="389"/>
      <c r="AI115" s="387"/>
      <c r="AJ115" s="382"/>
      <c r="AK115" s="381"/>
      <c r="AL115" s="381"/>
      <c r="AM115" s="384"/>
      <c r="AN115" s="384"/>
      <c r="AO115" s="384"/>
      <c r="AP115" s="384"/>
      <c r="AQ115" s="385"/>
      <c r="AR115" s="384"/>
      <c r="AS115" s="384"/>
      <c r="AT115" s="385"/>
      <c r="AU115" s="384"/>
      <c r="AV115" s="384"/>
      <c r="AW115" s="385"/>
      <c r="AX115" s="384"/>
      <c r="AY115" s="384"/>
      <c r="AZ115" s="385"/>
      <c r="BA115" s="384"/>
      <c r="BB115" s="384"/>
      <c r="BC115" s="385"/>
      <c r="BD115" s="384"/>
      <c r="BE115" s="384"/>
      <c r="BF115" s="385"/>
      <c r="BG115" s="385"/>
      <c r="BH115" s="379"/>
    </row>
    <row r="116" spans="1:60" ht="66.75" customHeight="1" x14ac:dyDescent="0.3">
      <c r="A116" s="407"/>
      <c r="B116" s="383"/>
      <c r="C116" s="399"/>
      <c r="D116" s="399"/>
      <c r="E116" s="399"/>
      <c r="F116" s="382" t="s">
        <v>66</v>
      </c>
      <c r="G116" s="399" t="s">
        <v>1651</v>
      </c>
      <c r="H116" s="383"/>
      <c r="I116" s="400"/>
      <c r="J116" s="399"/>
      <c r="K116" s="382"/>
      <c r="L116" s="409"/>
      <c r="M116" s="391"/>
      <c r="N116" s="401"/>
      <c r="O116" s="391"/>
      <c r="P116" s="382"/>
      <c r="Q116" s="392"/>
      <c r="R116" s="75" t="s">
        <v>1504</v>
      </c>
      <c r="S116" s="93" t="s">
        <v>77</v>
      </c>
      <c r="T116" s="93" t="s">
        <v>1499</v>
      </c>
      <c r="U116" s="80" t="s">
        <v>237</v>
      </c>
      <c r="V116" s="80" t="s">
        <v>79</v>
      </c>
      <c r="W116" s="78">
        <f>VLOOKUP(V116,'[9]Datos Validacion'!$K$6:$L$8,2,0)</f>
        <v>0.25</v>
      </c>
      <c r="X116" s="93" t="s">
        <v>95</v>
      </c>
      <c r="Y116" s="78">
        <f>VLOOKUP(X116,'[9]Datos Validacion'!$M$6:$N$7,2,0)</f>
        <v>0.15</v>
      </c>
      <c r="Z116" s="80" t="s">
        <v>81</v>
      </c>
      <c r="AA116" s="145" t="s">
        <v>1505</v>
      </c>
      <c r="AB116" s="80" t="s">
        <v>83</v>
      </c>
      <c r="AC116" s="93" t="s">
        <v>1506</v>
      </c>
      <c r="AD116" s="271">
        <f t="shared" si="33"/>
        <v>0.4</v>
      </c>
      <c r="AE116" s="221" t="str">
        <f t="shared" si="34"/>
        <v>MUY BAJA</v>
      </c>
      <c r="AF116" s="218">
        <f t="shared" si="35"/>
        <v>3.1103999999999993E-2</v>
      </c>
      <c r="AG116" s="389"/>
      <c r="AH116" s="389"/>
      <c r="AI116" s="387"/>
      <c r="AJ116" s="382"/>
      <c r="AK116" s="381"/>
      <c r="AL116" s="381"/>
      <c r="AM116" s="384"/>
      <c r="AN116" s="384"/>
      <c r="AO116" s="384"/>
      <c r="AP116" s="384"/>
      <c r="AQ116" s="385"/>
      <c r="AR116" s="384"/>
      <c r="AS116" s="384"/>
      <c r="AT116" s="385"/>
      <c r="AU116" s="384"/>
      <c r="AV116" s="384"/>
      <c r="AW116" s="385"/>
      <c r="AX116" s="384"/>
      <c r="AY116" s="384"/>
      <c r="AZ116" s="385"/>
      <c r="BA116" s="384"/>
      <c r="BB116" s="384"/>
      <c r="BC116" s="385"/>
      <c r="BD116" s="384"/>
      <c r="BE116" s="384"/>
      <c r="BF116" s="385"/>
      <c r="BG116" s="385"/>
      <c r="BH116" s="379"/>
    </row>
    <row r="117" spans="1:60" ht="75.5" customHeight="1" x14ac:dyDescent="0.3">
      <c r="A117" s="407"/>
      <c r="B117" s="383"/>
      <c r="C117" s="399"/>
      <c r="D117" s="399"/>
      <c r="E117" s="399"/>
      <c r="F117" s="382"/>
      <c r="G117" s="399"/>
      <c r="H117" s="383"/>
      <c r="I117" s="400"/>
      <c r="J117" s="399"/>
      <c r="K117" s="382"/>
      <c r="L117" s="409"/>
      <c r="M117" s="391"/>
      <c r="N117" s="401"/>
      <c r="O117" s="391"/>
      <c r="P117" s="382"/>
      <c r="Q117" s="392"/>
      <c r="R117" s="75" t="s">
        <v>1502</v>
      </c>
      <c r="S117" s="80" t="s">
        <v>77</v>
      </c>
      <c r="T117" s="93" t="s">
        <v>1499</v>
      </c>
      <c r="U117" s="80" t="s">
        <v>237</v>
      </c>
      <c r="V117" s="80" t="s">
        <v>79</v>
      </c>
      <c r="W117" s="78">
        <f>VLOOKUP(V117,'[9]Datos Validacion'!$K$6:$L$8,2,0)</f>
        <v>0.25</v>
      </c>
      <c r="X117" s="93" t="s">
        <v>95</v>
      </c>
      <c r="Y117" s="78">
        <f>VLOOKUP(X117,'[9]Datos Validacion'!$M$6:$N$7,2,0)</f>
        <v>0.15</v>
      </c>
      <c r="Z117" s="80" t="s">
        <v>81</v>
      </c>
      <c r="AA117" s="145" t="s">
        <v>1503</v>
      </c>
      <c r="AB117" s="80" t="s">
        <v>83</v>
      </c>
      <c r="AC117" s="93" t="s">
        <v>1501</v>
      </c>
      <c r="AD117" s="271">
        <f t="shared" si="33"/>
        <v>0.4</v>
      </c>
      <c r="AE117" s="221" t="str">
        <f t="shared" si="34"/>
        <v>MUY BAJA</v>
      </c>
      <c r="AF117" s="218">
        <f t="shared" si="35"/>
        <v>1.8662399999999996E-2</v>
      </c>
      <c r="AG117" s="389"/>
      <c r="AH117" s="389"/>
      <c r="AI117" s="387"/>
      <c r="AJ117" s="382"/>
      <c r="AK117" s="381"/>
      <c r="AL117" s="381"/>
      <c r="AM117" s="384"/>
      <c r="AN117" s="384"/>
      <c r="AO117" s="384"/>
      <c r="AP117" s="384"/>
      <c r="AQ117" s="385"/>
      <c r="AR117" s="384"/>
      <c r="AS117" s="384"/>
      <c r="AT117" s="385"/>
      <c r="AU117" s="384"/>
      <c r="AV117" s="384"/>
      <c r="AW117" s="385"/>
      <c r="AX117" s="384"/>
      <c r="AY117" s="384"/>
      <c r="AZ117" s="385"/>
      <c r="BA117" s="384"/>
      <c r="BB117" s="384"/>
      <c r="BC117" s="385"/>
      <c r="BD117" s="384"/>
      <c r="BE117" s="384"/>
      <c r="BF117" s="385"/>
      <c r="BG117" s="385"/>
      <c r="BH117" s="379"/>
    </row>
    <row r="118" spans="1:60" ht="52.5" customHeight="1" thickBot="1" x14ac:dyDescent="0.35">
      <c r="A118" s="395"/>
      <c r="B118" s="383"/>
      <c r="C118" s="399"/>
      <c r="D118" s="399"/>
      <c r="E118" s="399"/>
      <c r="F118" s="382"/>
      <c r="G118" s="399"/>
      <c r="H118" s="383"/>
      <c r="I118" s="400"/>
      <c r="J118" s="399"/>
      <c r="K118" s="382"/>
      <c r="L118" s="409"/>
      <c r="M118" s="391"/>
      <c r="N118" s="401"/>
      <c r="O118" s="391"/>
      <c r="P118" s="382"/>
      <c r="Q118" s="392"/>
      <c r="R118" s="225" t="s">
        <v>1687</v>
      </c>
      <c r="S118" s="80" t="s">
        <v>77</v>
      </c>
      <c r="T118" s="222" t="s">
        <v>1696</v>
      </c>
      <c r="U118" s="80" t="s">
        <v>78</v>
      </c>
      <c r="V118" s="80" t="s">
        <v>79</v>
      </c>
      <c r="W118" s="78">
        <v>0.25</v>
      </c>
      <c r="X118" s="93" t="s">
        <v>95</v>
      </c>
      <c r="Y118" s="78">
        <v>0.15</v>
      </c>
      <c r="Z118" s="80" t="s">
        <v>81</v>
      </c>
      <c r="AA118" s="145" t="s">
        <v>1505</v>
      </c>
      <c r="AB118" s="80" t="s">
        <v>83</v>
      </c>
      <c r="AC118" s="93" t="s">
        <v>1710</v>
      </c>
      <c r="AD118" s="271">
        <f t="shared" si="33"/>
        <v>0.4</v>
      </c>
      <c r="AE118" s="221" t="str">
        <f t="shared" si="34"/>
        <v>MUY BAJA</v>
      </c>
      <c r="AF118" s="218">
        <f t="shared" si="35"/>
        <v>1.1197439999999996E-2</v>
      </c>
      <c r="AG118" s="389"/>
      <c r="AH118" s="389"/>
      <c r="AI118" s="387"/>
      <c r="AJ118" s="382"/>
      <c r="AK118" s="381"/>
      <c r="AL118" s="381"/>
      <c r="AM118" s="384"/>
      <c r="AN118" s="384"/>
      <c r="AO118" s="384"/>
      <c r="AP118" s="384"/>
      <c r="AQ118" s="385"/>
      <c r="AR118" s="384"/>
      <c r="AS118" s="384"/>
      <c r="AT118" s="385"/>
      <c r="AU118" s="384"/>
      <c r="AV118" s="384"/>
      <c r="AW118" s="385"/>
      <c r="AX118" s="384"/>
      <c r="AY118" s="384"/>
      <c r="AZ118" s="385"/>
      <c r="BA118" s="384"/>
      <c r="BB118" s="384"/>
      <c r="BC118" s="385"/>
      <c r="BD118" s="384"/>
      <c r="BE118" s="384"/>
      <c r="BF118" s="385"/>
      <c r="BG118" s="385"/>
      <c r="BH118" s="379"/>
    </row>
    <row r="119" spans="1:60" ht="95.25" hidden="1" customHeight="1" thickBot="1" x14ac:dyDescent="0.35">
      <c r="A119" s="394" t="s">
        <v>3</v>
      </c>
      <c r="B119" s="383"/>
      <c r="C119" s="399" t="s">
        <v>1497</v>
      </c>
      <c r="D119" s="399" t="s">
        <v>486</v>
      </c>
      <c r="E119" s="383" t="s">
        <v>487</v>
      </c>
      <c r="F119" s="222" t="s">
        <v>66</v>
      </c>
      <c r="G119" s="79" t="s">
        <v>1716</v>
      </c>
      <c r="H119" s="383" t="s">
        <v>1667</v>
      </c>
      <c r="I119" s="400" t="s">
        <v>1673</v>
      </c>
      <c r="J119" s="399" t="s">
        <v>70</v>
      </c>
      <c r="K119" s="382" t="s">
        <v>1677</v>
      </c>
      <c r="L119" s="402" t="s">
        <v>72</v>
      </c>
      <c r="M119" s="391">
        <v>0.6</v>
      </c>
      <c r="N119" s="401" t="s">
        <v>376</v>
      </c>
      <c r="O119" s="391">
        <v>0.6</v>
      </c>
      <c r="P119" s="382" t="s">
        <v>1682</v>
      </c>
      <c r="Q119" s="392" t="s">
        <v>377</v>
      </c>
      <c r="R119" s="225" t="s">
        <v>1686</v>
      </c>
      <c r="S119" s="80" t="s">
        <v>77</v>
      </c>
      <c r="T119" s="93" t="s">
        <v>1499</v>
      </c>
      <c r="U119" s="80" t="s">
        <v>237</v>
      </c>
      <c r="V119" s="80" t="s">
        <v>79</v>
      </c>
      <c r="W119" s="78">
        <f>VLOOKUP(V119,'[9]Datos Validacion'!$K$6:$L$8,2,0)</f>
        <v>0.25</v>
      </c>
      <c r="X119" s="93" t="s">
        <v>95</v>
      </c>
      <c r="Y119" s="78">
        <f>VLOOKUP(X119,'[9]Datos Validacion'!$M$6:$N$7,2,0)</f>
        <v>0.15</v>
      </c>
      <c r="Z119" s="80" t="s">
        <v>81</v>
      </c>
      <c r="AA119" s="145" t="s">
        <v>1500</v>
      </c>
      <c r="AB119" s="80" t="s">
        <v>83</v>
      </c>
      <c r="AC119" s="93" t="s">
        <v>1501</v>
      </c>
      <c r="AD119" s="271">
        <f t="shared" si="33"/>
        <v>0.4</v>
      </c>
      <c r="AE119" s="221" t="str">
        <f t="shared" si="34"/>
        <v>BAJA</v>
      </c>
      <c r="AF119" s="218">
        <f>IF(OR(V119="prevenir",V119="detectar"),(M119-(M119*AD119)), M119)</f>
        <v>0.36</v>
      </c>
      <c r="AG119" s="389" t="str">
        <f t="shared" si="31"/>
        <v>MODERADO</v>
      </c>
      <c r="AH119" s="389">
        <f t="shared" si="32"/>
        <v>0.6</v>
      </c>
      <c r="AI119" s="388" t="s">
        <v>75</v>
      </c>
      <c r="AJ119" s="382" t="s">
        <v>85</v>
      </c>
      <c r="AK119" s="260"/>
      <c r="AL119" s="260"/>
      <c r="AM119" s="366"/>
      <c r="AN119" s="366"/>
      <c r="AO119" s="366"/>
      <c r="AP119" s="366"/>
      <c r="AQ119" s="367"/>
      <c r="AR119" s="366"/>
      <c r="AS119" s="366"/>
      <c r="AT119" s="367"/>
      <c r="AU119" s="366"/>
      <c r="AV119" s="366"/>
      <c r="AW119" s="367"/>
      <c r="AX119" s="366"/>
      <c r="AY119" s="366"/>
      <c r="AZ119" s="367"/>
      <c r="BA119" s="366"/>
      <c r="BB119" s="366"/>
      <c r="BC119" s="367"/>
      <c r="BD119" s="366"/>
      <c r="BE119" s="366"/>
      <c r="BF119" s="367"/>
      <c r="BG119" s="367"/>
      <c r="BH119" s="348"/>
    </row>
    <row r="120" spans="1:60" ht="81.75" hidden="1" customHeight="1" thickBot="1" x14ac:dyDescent="0.35">
      <c r="A120" s="395"/>
      <c r="B120" s="383"/>
      <c r="C120" s="399"/>
      <c r="D120" s="399"/>
      <c r="E120" s="383"/>
      <c r="F120" s="222" t="s">
        <v>66</v>
      </c>
      <c r="G120" s="79" t="s">
        <v>1652</v>
      </c>
      <c r="H120" s="383"/>
      <c r="I120" s="400"/>
      <c r="J120" s="399"/>
      <c r="K120" s="382"/>
      <c r="L120" s="402"/>
      <c r="M120" s="391"/>
      <c r="N120" s="401"/>
      <c r="O120" s="391"/>
      <c r="P120" s="382"/>
      <c r="Q120" s="392"/>
      <c r="R120" s="225" t="s">
        <v>1711</v>
      </c>
      <c r="S120" s="80"/>
      <c r="T120" s="222"/>
      <c r="U120" s="80"/>
      <c r="V120" s="80"/>
      <c r="W120" s="78"/>
      <c r="X120" s="93"/>
      <c r="Y120" s="78"/>
      <c r="Z120" s="80"/>
      <c r="AA120" s="280"/>
      <c r="AB120" s="80"/>
      <c r="AC120" s="222"/>
      <c r="AD120" s="271">
        <f t="shared" si="33"/>
        <v>0</v>
      </c>
      <c r="AE120" s="221" t="str">
        <f t="shared" si="34"/>
        <v>BAJA</v>
      </c>
      <c r="AF120" s="218">
        <f>+AF119-(AF119*AD120)</f>
        <v>0.36</v>
      </c>
      <c r="AG120" s="389"/>
      <c r="AH120" s="389"/>
      <c r="AI120" s="388"/>
      <c r="AJ120" s="382"/>
      <c r="AK120" s="260"/>
      <c r="AL120" s="260"/>
      <c r="AM120" s="366"/>
      <c r="AN120" s="366"/>
      <c r="AO120" s="366"/>
      <c r="AP120" s="366"/>
      <c r="AQ120" s="367"/>
      <c r="AR120" s="366"/>
      <c r="AS120" s="366"/>
      <c r="AT120" s="367"/>
      <c r="AU120" s="366"/>
      <c r="AV120" s="366"/>
      <c r="AW120" s="367"/>
      <c r="AX120" s="366"/>
      <c r="AY120" s="366"/>
      <c r="AZ120" s="367"/>
      <c r="BA120" s="366"/>
      <c r="BB120" s="366"/>
      <c r="BC120" s="367"/>
      <c r="BD120" s="366"/>
      <c r="BE120" s="366"/>
      <c r="BF120" s="367"/>
      <c r="BG120" s="367"/>
      <c r="BH120" s="348"/>
    </row>
    <row r="121" spans="1:60" ht="48.75" hidden="1" customHeight="1" thickBot="1" x14ac:dyDescent="0.35">
      <c r="A121" s="394" t="s">
        <v>3</v>
      </c>
      <c r="B121" s="383"/>
      <c r="C121" s="399" t="s">
        <v>1497</v>
      </c>
      <c r="D121" s="399" t="s">
        <v>486</v>
      </c>
      <c r="E121" s="383" t="s">
        <v>487</v>
      </c>
      <c r="F121" s="222" t="s">
        <v>66</v>
      </c>
      <c r="G121" s="79" t="s">
        <v>1653</v>
      </c>
      <c r="H121" s="383" t="s">
        <v>1668</v>
      </c>
      <c r="I121" s="400" t="s">
        <v>1674</v>
      </c>
      <c r="J121" s="399" t="s">
        <v>70</v>
      </c>
      <c r="K121" s="408" t="s">
        <v>1678</v>
      </c>
      <c r="L121" s="402" t="s">
        <v>72</v>
      </c>
      <c r="M121" s="391">
        <v>0.6</v>
      </c>
      <c r="N121" s="402" t="s">
        <v>75</v>
      </c>
      <c r="O121" s="391">
        <v>0.6</v>
      </c>
      <c r="P121" s="382" t="s">
        <v>1507</v>
      </c>
      <c r="Q121" s="392" t="s">
        <v>75</v>
      </c>
      <c r="R121" s="288" t="s">
        <v>1706</v>
      </c>
      <c r="S121" s="264" t="s">
        <v>77</v>
      </c>
      <c r="T121" s="143" t="s">
        <v>1499</v>
      </c>
      <c r="U121" s="264" t="s">
        <v>78</v>
      </c>
      <c r="V121" s="264" t="s">
        <v>79</v>
      </c>
      <c r="W121" s="162">
        <f>VLOOKUP(V121,'[9]Datos Validacion'!$K$6:$L$8,2,0)</f>
        <v>0.25</v>
      </c>
      <c r="X121" s="143" t="s">
        <v>95</v>
      </c>
      <c r="Y121" s="162">
        <f>VLOOKUP(X121,'[9]Datos Validacion'!$M$6:$N$7,2,0)</f>
        <v>0.15</v>
      </c>
      <c r="Z121" s="264" t="s">
        <v>81</v>
      </c>
      <c r="AA121" s="145" t="s">
        <v>1712</v>
      </c>
      <c r="AB121" s="76" t="s">
        <v>83</v>
      </c>
      <c r="AC121" s="76" t="s">
        <v>1515</v>
      </c>
      <c r="AD121" s="271">
        <f t="shared" si="33"/>
        <v>0.4</v>
      </c>
      <c r="AE121" s="221" t="str">
        <f t="shared" si="34"/>
        <v>BAJA</v>
      </c>
      <c r="AF121" s="218">
        <f>IF(OR(V121="prevenir",V121="detectar"),(M121-(M121*AD121)), M121)</f>
        <v>0.36</v>
      </c>
      <c r="AG121" s="389" t="str">
        <f t="shared" si="31"/>
        <v>MODERADO</v>
      </c>
      <c r="AH121" s="389">
        <f t="shared" si="32"/>
        <v>0.6</v>
      </c>
      <c r="AI121" s="388" t="s">
        <v>75</v>
      </c>
      <c r="AJ121" s="382" t="s">
        <v>85</v>
      </c>
      <c r="AK121" s="260"/>
      <c r="AL121" s="260"/>
      <c r="AM121" s="366"/>
      <c r="AN121" s="366"/>
      <c r="AO121" s="366"/>
      <c r="AP121" s="366"/>
      <c r="AQ121" s="367"/>
      <c r="AR121" s="366"/>
      <c r="AS121" s="366"/>
      <c r="AT121" s="367"/>
      <c r="AU121" s="366"/>
      <c r="AV121" s="366"/>
      <c r="AW121" s="367"/>
      <c r="AX121" s="366"/>
      <c r="AY121" s="366"/>
      <c r="AZ121" s="367"/>
      <c r="BA121" s="366"/>
      <c r="BB121" s="366"/>
      <c r="BC121" s="367"/>
      <c r="BD121" s="366"/>
      <c r="BE121" s="366"/>
      <c r="BF121" s="367"/>
      <c r="BG121" s="367"/>
      <c r="BH121" s="348"/>
    </row>
    <row r="122" spans="1:60" ht="55.5" hidden="1" customHeight="1" thickBot="1" x14ac:dyDescent="0.35">
      <c r="A122" s="407"/>
      <c r="B122" s="383"/>
      <c r="C122" s="399"/>
      <c r="D122" s="399"/>
      <c r="E122" s="383"/>
      <c r="F122" s="222" t="s">
        <v>66</v>
      </c>
      <c r="G122" s="79" t="s">
        <v>1654</v>
      </c>
      <c r="H122" s="383"/>
      <c r="I122" s="400"/>
      <c r="J122" s="399"/>
      <c r="K122" s="382"/>
      <c r="L122" s="402"/>
      <c r="M122" s="391"/>
      <c r="N122" s="402"/>
      <c r="O122" s="391"/>
      <c r="P122" s="382"/>
      <c r="Q122" s="392"/>
      <c r="R122" s="141" t="s">
        <v>1688</v>
      </c>
      <c r="S122" s="80" t="s">
        <v>77</v>
      </c>
      <c r="T122" s="222" t="s">
        <v>487</v>
      </c>
      <c r="U122" s="80" t="s">
        <v>78</v>
      </c>
      <c r="V122" s="80" t="s">
        <v>79</v>
      </c>
      <c r="W122" s="78">
        <v>0.25</v>
      </c>
      <c r="X122" s="93" t="s">
        <v>95</v>
      </c>
      <c r="Y122" s="78">
        <v>0.15</v>
      </c>
      <c r="Z122" s="80" t="s">
        <v>81</v>
      </c>
      <c r="AA122" s="145" t="s">
        <v>1503</v>
      </c>
      <c r="AB122" s="80" t="s">
        <v>83</v>
      </c>
      <c r="AC122" s="77" t="s">
        <v>1713</v>
      </c>
      <c r="AD122" s="271">
        <f t="shared" si="33"/>
        <v>0.4</v>
      </c>
      <c r="AE122" s="221" t="str">
        <f t="shared" si="34"/>
        <v>BAJA</v>
      </c>
      <c r="AF122" s="218">
        <f>+AF121-(AF121*AD122)</f>
        <v>0.216</v>
      </c>
      <c r="AG122" s="389"/>
      <c r="AH122" s="389"/>
      <c r="AI122" s="388"/>
      <c r="AJ122" s="382"/>
      <c r="AK122" s="260"/>
      <c r="AL122" s="260"/>
      <c r="AM122" s="366"/>
      <c r="AN122" s="366"/>
      <c r="AO122" s="366"/>
      <c r="AP122" s="366"/>
      <c r="AQ122" s="367"/>
      <c r="AR122" s="366"/>
      <c r="AS122" s="366"/>
      <c r="AT122" s="367"/>
      <c r="AU122" s="366"/>
      <c r="AV122" s="366"/>
      <c r="AW122" s="367"/>
      <c r="AX122" s="366"/>
      <c r="AY122" s="366"/>
      <c r="AZ122" s="367"/>
      <c r="BA122" s="366"/>
      <c r="BB122" s="366"/>
      <c r="BC122" s="367"/>
      <c r="BD122" s="366"/>
      <c r="BE122" s="366"/>
      <c r="BF122" s="367"/>
      <c r="BG122" s="367"/>
      <c r="BH122" s="348"/>
    </row>
    <row r="123" spans="1:60" ht="44.25" hidden="1" customHeight="1" thickBot="1" x14ac:dyDescent="0.35">
      <c r="A123" s="407"/>
      <c r="B123" s="383"/>
      <c r="C123" s="399"/>
      <c r="D123" s="399"/>
      <c r="E123" s="383"/>
      <c r="F123" s="222" t="s">
        <v>66</v>
      </c>
      <c r="G123" s="79" t="s">
        <v>1655</v>
      </c>
      <c r="H123" s="383"/>
      <c r="I123" s="400"/>
      <c r="J123" s="399"/>
      <c r="K123" s="382"/>
      <c r="L123" s="402"/>
      <c r="M123" s="391"/>
      <c r="N123" s="402"/>
      <c r="O123" s="391"/>
      <c r="P123" s="382"/>
      <c r="Q123" s="392"/>
      <c r="R123" s="277" t="s">
        <v>1689</v>
      </c>
      <c r="S123" s="80" t="s">
        <v>77</v>
      </c>
      <c r="T123" s="222" t="s">
        <v>487</v>
      </c>
      <c r="U123" s="80" t="s">
        <v>78</v>
      </c>
      <c r="V123" s="80" t="s">
        <v>79</v>
      </c>
      <c r="W123" s="78">
        <v>0.25</v>
      </c>
      <c r="X123" s="93" t="s">
        <v>95</v>
      </c>
      <c r="Y123" s="78">
        <v>0.15</v>
      </c>
      <c r="Z123" s="80"/>
      <c r="AA123" s="280"/>
      <c r="AB123" s="76"/>
      <c r="AC123" s="222"/>
      <c r="AD123" s="271">
        <f t="shared" si="33"/>
        <v>0.4</v>
      </c>
      <c r="AE123" s="221" t="str">
        <f t="shared" si="34"/>
        <v>MUY BAJA</v>
      </c>
      <c r="AF123" s="218">
        <f t="shared" ref="AF123:AF127" si="36">+AF122-(AF122*AD123)</f>
        <v>0.12959999999999999</v>
      </c>
      <c r="AG123" s="389"/>
      <c r="AH123" s="389"/>
      <c r="AI123" s="388"/>
      <c r="AJ123" s="382"/>
      <c r="AK123" s="260"/>
      <c r="AL123" s="260"/>
      <c r="AM123" s="366"/>
      <c r="AN123" s="366"/>
      <c r="AO123" s="366"/>
      <c r="AP123" s="366"/>
      <c r="AQ123" s="367"/>
      <c r="AR123" s="366"/>
      <c r="AS123" s="366"/>
      <c r="AT123" s="367"/>
      <c r="AU123" s="366"/>
      <c r="AV123" s="366"/>
      <c r="AW123" s="367"/>
      <c r="AX123" s="366"/>
      <c r="AY123" s="366"/>
      <c r="AZ123" s="367"/>
      <c r="BA123" s="366"/>
      <c r="BB123" s="366"/>
      <c r="BC123" s="367"/>
      <c r="BD123" s="366"/>
      <c r="BE123" s="366"/>
      <c r="BF123" s="367"/>
      <c r="BG123" s="367"/>
      <c r="BH123" s="348"/>
    </row>
    <row r="124" spans="1:60" ht="65.25" hidden="1" customHeight="1" thickBot="1" x14ac:dyDescent="0.35">
      <c r="A124" s="407"/>
      <c r="B124" s="383"/>
      <c r="C124" s="399"/>
      <c r="D124" s="399"/>
      <c r="E124" s="383"/>
      <c r="F124" s="382" t="s">
        <v>66</v>
      </c>
      <c r="G124" s="386" t="s">
        <v>1656</v>
      </c>
      <c r="H124" s="383"/>
      <c r="I124" s="400"/>
      <c r="J124" s="399"/>
      <c r="K124" s="382"/>
      <c r="L124" s="402"/>
      <c r="M124" s="391"/>
      <c r="N124" s="402"/>
      <c r="O124" s="391"/>
      <c r="P124" s="382"/>
      <c r="Q124" s="392"/>
      <c r="R124" s="225" t="s">
        <v>1690</v>
      </c>
      <c r="S124" s="80" t="s">
        <v>77</v>
      </c>
      <c r="T124" s="222" t="s">
        <v>487</v>
      </c>
      <c r="U124" s="80" t="s">
        <v>78</v>
      </c>
      <c r="V124" s="80" t="s">
        <v>79</v>
      </c>
      <c r="W124" s="78">
        <v>0.25</v>
      </c>
      <c r="X124" s="93" t="s">
        <v>95</v>
      </c>
      <c r="Y124" s="78">
        <v>0.15</v>
      </c>
      <c r="Z124" s="80" t="s">
        <v>81</v>
      </c>
      <c r="AA124" s="280" t="s">
        <v>1699</v>
      </c>
      <c r="AB124" s="76" t="s">
        <v>83</v>
      </c>
      <c r="AC124" s="222" t="s">
        <v>1704</v>
      </c>
      <c r="AD124" s="271">
        <f t="shared" si="33"/>
        <v>0.4</v>
      </c>
      <c r="AE124" s="221" t="str">
        <f t="shared" si="34"/>
        <v>MUY BAJA</v>
      </c>
      <c r="AF124" s="218">
        <f t="shared" si="36"/>
        <v>7.7759999999999996E-2</v>
      </c>
      <c r="AG124" s="389"/>
      <c r="AH124" s="389"/>
      <c r="AI124" s="388"/>
      <c r="AJ124" s="382"/>
      <c r="AK124" s="260"/>
      <c r="AL124" s="260"/>
      <c r="AM124" s="366"/>
      <c r="AN124" s="366"/>
      <c r="AO124" s="366"/>
      <c r="AP124" s="366"/>
      <c r="AQ124" s="367"/>
      <c r="AR124" s="366"/>
      <c r="AS124" s="366"/>
      <c r="AT124" s="367"/>
      <c r="AU124" s="366"/>
      <c r="AV124" s="366"/>
      <c r="AW124" s="367"/>
      <c r="AX124" s="366"/>
      <c r="AY124" s="366"/>
      <c r="AZ124" s="367"/>
      <c r="BA124" s="366"/>
      <c r="BB124" s="366"/>
      <c r="BC124" s="367"/>
      <c r="BD124" s="366"/>
      <c r="BE124" s="366"/>
      <c r="BF124" s="367"/>
      <c r="BG124" s="367"/>
      <c r="BH124" s="348"/>
    </row>
    <row r="125" spans="1:60" ht="65.25" hidden="1" customHeight="1" thickBot="1" x14ac:dyDescent="0.35">
      <c r="A125" s="407"/>
      <c r="B125" s="383"/>
      <c r="C125" s="399"/>
      <c r="D125" s="399"/>
      <c r="E125" s="383"/>
      <c r="F125" s="382"/>
      <c r="G125" s="386"/>
      <c r="H125" s="383"/>
      <c r="I125" s="400"/>
      <c r="J125" s="399"/>
      <c r="K125" s="382"/>
      <c r="L125" s="402"/>
      <c r="M125" s="391"/>
      <c r="N125" s="402"/>
      <c r="O125" s="391"/>
      <c r="P125" s="382"/>
      <c r="Q125" s="392"/>
      <c r="R125" s="75" t="s">
        <v>1508</v>
      </c>
      <c r="S125" s="93" t="s">
        <v>77</v>
      </c>
      <c r="T125" s="93" t="s">
        <v>1509</v>
      </c>
      <c r="U125" s="80" t="s">
        <v>237</v>
      </c>
      <c r="V125" s="80" t="s">
        <v>79</v>
      </c>
      <c r="W125" s="78">
        <f>VLOOKUP(V125,'[9]Datos Validacion'!$K$6:$L$8,2,0)</f>
        <v>0.25</v>
      </c>
      <c r="X125" s="93" t="s">
        <v>95</v>
      </c>
      <c r="Y125" s="78">
        <f>VLOOKUP(X125,'[9]Datos Validacion'!$M$6:$N$7,2,0)</f>
        <v>0.15</v>
      </c>
      <c r="Z125" s="80" t="s">
        <v>81</v>
      </c>
      <c r="AA125" s="145" t="s">
        <v>1510</v>
      </c>
      <c r="AB125" s="80" t="s">
        <v>83</v>
      </c>
      <c r="AC125" s="93" t="s">
        <v>1511</v>
      </c>
      <c r="AD125" s="271">
        <f t="shared" si="33"/>
        <v>0.4</v>
      </c>
      <c r="AE125" s="221" t="str">
        <f t="shared" si="34"/>
        <v>MUY BAJA</v>
      </c>
      <c r="AF125" s="218">
        <f t="shared" si="36"/>
        <v>4.6655999999999996E-2</v>
      </c>
      <c r="AG125" s="389"/>
      <c r="AH125" s="389"/>
      <c r="AI125" s="388"/>
      <c r="AJ125" s="382"/>
      <c r="AK125" s="260"/>
      <c r="AL125" s="260"/>
      <c r="AM125" s="366"/>
      <c r="AN125" s="366"/>
      <c r="AO125" s="366"/>
      <c r="AP125" s="366"/>
      <c r="AQ125" s="367"/>
      <c r="AR125" s="366"/>
      <c r="AS125" s="366"/>
      <c r="AT125" s="367"/>
      <c r="AU125" s="366"/>
      <c r="AV125" s="366"/>
      <c r="AW125" s="367"/>
      <c r="AX125" s="366"/>
      <c r="AY125" s="366"/>
      <c r="AZ125" s="367"/>
      <c r="BA125" s="366"/>
      <c r="BB125" s="366"/>
      <c r="BC125" s="367"/>
      <c r="BD125" s="366"/>
      <c r="BE125" s="366"/>
      <c r="BF125" s="367"/>
      <c r="BG125" s="367"/>
      <c r="BH125" s="348"/>
    </row>
    <row r="126" spans="1:60" ht="65.25" hidden="1" customHeight="1" thickBot="1" x14ac:dyDescent="0.35">
      <c r="A126" s="407"/>
      <c r="B126" s="383"/>
      <c r="C126" s="399"/>
      <c r="D126" s="399"/>
      <c r="E126" s="383"/>
      <c r="F126" s="382"/>
      <c r="G126" s="386"/>
      <c r="H126" s="383"/>
      <c r="I126" s="400"/>
      <c r="J126" s="399"/>
      <c r="K126" s="382"/>
      <c r="L126" s="402"/>
      <c r="M126" s="391"/>
      <c r="N126" s="402"/>
      <c r="O126" s="391"/>
      <c r="P126" s="382"/>
      <c r="Q126" s="392"/>
      <c r="R126" s="75" t="s">
        <v>1512</v>
      </c>
      <c r="S126" s="80" t="s">
        <v>77</v>
      </c>
      <c r="T126" s="93" t="s">
        <v>1499</v>
      </c>
      <c r="U126" s="80" t="s">
        <v>78</v>
      </c>
      <c r="V126" s="80" t="s">
        <v>79</v>
      </c>
      <c r="W126" s="78">
        <f>VLOOKUP(V126,'[9]Datos Validacion'!$K$6:$L$8,2,0)</f>
        <v>0.25</v>
      </c>
      <c r="X126" s="93" t="s">
        <v>95</v>
      </c>
      <c r="Y126" s="78">
        <f>VLOOKUP(X126,'[9]Datos Validacion'!$M$6:$N$7,2,0)</f>
        <v>0.15</v>
      </c>
      <c r="Z126" s="80" t="s">
        <v>81</v>
      </c>
      <c r="AA126" s="145" t="s">
        <v>1513</v>
      </c>
      <c r="AB126" s="80" t="s">
        <v>83</v>
      </c>
      <c r="AC126" s="93" t="s">
        <v>1514</v>
      </c>
      <c r="AD126" s="271">
        <f t="shared" si="33"/>
        <v>0.4</v>
      </c>
      <c r="AE126" s="221" t="str">
        <f t="shared" si="34"/>
        <v>MUY BAJA</v>
      </c>
      <c r="AF126" s="218">
        <f t="shared" si="36"/>
        <v>2.7993599999999997E-2</v>
      </c>
      <c r="AG126" s="389"/>
      <c r="AH126" s="389"/>
      <c r="AI126" s="388"/>
      <c r="AJ126" s="382"/>
      <c r="AK126" s="260"/>
      <c r="AL126" s="260"/>
      <c r="AM126" s="366"/>
      <c r="AN126" s="366"/>
      <c r="AO126" s="366"/>
      <c r="AP126" s="366"/>
      <c r="AQ126" s="367"/>
      <c r="AR126" s="366"/>
      <c r="AS126" s="366"/>
      <c r="AT126" s="367"/>
      <c r="AU126" s="366"/>
      <c r="AV126" s="366"/>
      <c r="AW126" s="367"/>
      <c r="AX126" s="366"/>
      <c r="AY126" s="366"/>
      <c r="AZ126" s="367"/>
      <c r="BA126" s="366"/>
      <c r="BB126" s="366"/>
      <c r="BC126" s="367"/>
      <c r="BD126" s="366"/>
      <c r="BE126" s="366"/>
      <c r="BF126" s="367"/>
      <c r="BG126" s="367"/>
      <c r="BH126" s="348"/>
    </row>
    <row r="127" spans="1:60" ht="72.75" hidden="1" customHeight="1" thickBot="1" x14ac:dyDescent="0.35">
      <c r="A127" s="395"/>
      <c r="B127" s="383"/>
      <c r="C127" s="399"/>
      <c r="D127" s="399"/>
      <c r="E127" s="383"/>
      <c r="F127" s="222" t="s">
        <v>66</v>
      </c>
      <c r="G127" s="79" t="s">
        <v>1657</v>
      </c>
      <c r="H127" s="383"/>
      <c r="I127" s="400"/>
      <c r="J127" s="399"/>
      <c r="K127" s="382"/>
      <c r="L127" s="402"/>
      <c r="M127" s="391"/>
      <c r="N127" s="402"/>
      <c r="O127" s="391"/>
      <c r="P127" s="382"/>
      <c r="Q127" s="392"/>
      <c r="R127" s="141" t="s">
        <v>1691</v>
      </c>
      <c r="S127" s="80" t="s">
        <v>77</v>
      </c>
      <c r="T127" s="222" t="s">
        <v>487</v>
      </c>
      <c r="U127" s="80" t="s">
        <v>78</v>
      </c>
      <c r="V127" s="80" t="s">
        <v>79</v>
      </c>
      <c r="W127" s="78">
        <v>0.25</v>
      </c>
      <c r="X127" s="93" t="s">
        <v>95</v>
      </c>
      <c r="Y127" s="78">
        <v>0.15</v>
      </c>
      <c r="Z127" s="80" t="s">
        <v>491</v>
      </c>
      <c r="AA127" s="280"/>
      <c r="AB127" s="76" t="s">
        <v>1714</v>
      </c>
      <c r="AC127" s="222"/>
      <c r="AD127" s="271">
        <f t="shared" si="33"/>
        <v>0.4</v>
      </c>
      <c r="AE127" s="221" t="str">
        <f t="shared" si="34"/>
        <v>MUY BAJA</v>
      </c>
      <c r="AF127" s="218">
        <f t="shared" si="36"/>
        <v>1.6796159999999997E-2</v>
      </c>
      <c r="AG127" s="389"/>
      <c r="AH127" s="389"/>
      <c r="AI127" s="388"/>
      <c r="AJ127" s="382"/>
      <c r="AK127" s="260"/>
      <c r="AL127" s="260"/>
      <c r="AM127" s="366"/>
      <c r="AN127" s="366"/>
      <c r="AO127" s="366"/>
      <c r="AP127" s="366"/>
      <c r="AQ127" s="367"/>
      <c r="AR127" s="366"/>
      <c r="AS127" s="366"/>
      <c r="AT127" s="367"/>
      <c r="AU127" s="366"/>
      <c r="AV127" s="366"/>
      <c r="AW127" s="367"/>
      <c r="AX127" s="366"/>
      <c r="AY127" s="366"/>
      <c r="AZ127" s="367"/>
      <c r="BA127" s="366"/>
      <c r="BB127" s="366"/>
      <c r="BC127" s="367"/>
      <c r="BD127" s="366"/>
      <c r="BE127" s="366"/>
      <c r="BF127" s="367"/>
      <c r="BG127" s="367"/>
      <c r="BH127" s="348"/>
    </row>
    <row r="128" spans="1:60" ht="49.5" hidden="1" customHeight="1" thickBot="1" x14ac:dyDescent="0.35">
      <c r="A128" s="394" t="s">
        <v>3</v>
      </c>
      <c r="B128" s="383"/>
      <c r="C128" s="399" t="s">
        <v>1497</v>
      </c>
      <c r="D128" s="382" t="s">
        <v>486</v>
      </c>
      <c r="E128" s="382" t="s">
        <v>487</v>
      </c>
      <c r="F128" s="222" t="s">
        <v>66</v>
      </c>
      <c r="G128" s="79" t="s">
        <v>1658</v>
      </c>
      <c r="H128" s="382" t="s">
        <v>1669</v>
      </c>
      <c r="I128" s="382" t="s">
        <v>1717</v>
      </c>
      <c r="J128" s="382" t="s">
        <v>70</v>
      </c>
      <c r="K128" s="382" t="s">
        <v>1679</v>
      </c>
      <c r="L128" s="393" t="s">
        <v>116</v>
      </c>
      <c r="M128" s="391">
        <v>0.2</v>
      </c>
      <c r="N128" s="402" t="s">
        <v>75</v>
      </c>
      <c r="O128" s="391">
        <v>0.6</v>
      </c>
      <c r="P128" s="382" t="s">
        <v>1507</v>
      </c>
      <c r="Q128" s="392" t="s">
        <v>75</v>
      </c>
      <c r="R128" s="225" t="s">
        <v>1692</v>
      </c>
      <c r="S128" s="80" t="s">
        <v>77</v>
      </c>
      <c r="T128" s="222" t="s">
        <v>1696</v>
      </c>
      <c r="U128" s="80" t="s">
        <v>78</v>
      </c>
      <c r="V128" s="80" t="s">
        <v>79</v>
      </c>
      <c r="W128" s="78">
        <v>0.25</v>
      </c>
      <c r="X128" s="93" t="s">
        <v>95</v>
      </c>
      <c r="Y128" s="78">
        <v>0.15</v>
      </c>
      <c r="Z128" s="80" t="s">
        <v>81</v>
      </c>
      <c r="AA128" s="280" t="s">
        <v>1700</v>
      </c>
      <c r="AB128" s="80" t="s">
        <v>83</v>
      </c>
      <c r="AC128" s="222" t="s">
        <v>1705</v>
      </c>
      <c r="AD128" s="271">
        <f t="shared" si="33"/>
        <v>0.4</v>
      </c>
      <c r="AE128" s="221" t="str">
        <f t="shared" si="34"/>
        <v>MUY BAJA</v>
      </c>
      <c r="AF128" s="218">
        <f>IF(OR(V128="prevenir",V128="detectar"),(M128-(M128*AD128)), M128)</f>
        <v>0.12</v>
      </c>
      <c r="AG128" s="389" t="str">
        <f t="shared" si="31"/>
        <v>MODERADO</v>
      </c>
      <c r="AH128" s="389">
        <f t="shared" si="32"/>
        <v>0.6</v>
      </c>
      <c r="AI128" s="388" t="s">
        <v>75</v>
      </c>
      <c r="AJ128" s="382" t="s">
        <v>85</v>
      </c>
      <c r="AK128" s="260"/>
      <c r="AL128" s="260"/>
      <c r="AM128" s="366"/>
      <c r="AN128" s="366"/>
      <c r="AO128" s="366"/>
      <c r="AP128" s="366"/>
      <c r="AQ128" s="367"/>
      <c r="AR128" s="366"/>
      <c r="AS128" s="366"/>
      <c r="AT128" s="367"/>
      <c r="AU128" s="366"/>
      <c r="AV128" s="366"/>
      <c r="AW128" s="367"/>
      <c r="AX128" s="366"/>
      <c r="AY128" s="366"/>
      <c r="AZ128" s="367"/>
      <c r="BA128" s="366"/>
      <c r="BB128" s="366"/>
      <c r="BC128" s="367"/>
      <c r="BD128" s="366"/>
      <c r="BE128" s="366"/>
      <c r="BF128" s="367"/>
      <c r="BG128" s="367"/>
      <c r="BH128" s="348"/>
    </row>
    <row r="129" spans="1:60" ht="42" hidden="1" customHeight="1" thickBot="1" x14ac:dyDescent="0.35">
      <c r="A129" s="407"/>
      <c r="B129" s="383"/>
      <c r="C129" s="399"/>
      <c r="D129" s="382"/>
      <c r="E129" s="382"/>
      <c r="F129" s="222" t="s">
        <v>66</v>
      </c>
      <c r="G129" s="79" t="s">
        <v>1659</v>
      </c>
      <c r="H129" s="382"/>
      <c r="I129" s="382"/>
      <c r="J129" s="382"/>
      <c r="K129" s="382"/>
      <c r="L129" s="393"/>
      <c r="M129" s="391"/>
      <c r="N129" s="402"/>
      <c r="O129" s="391"/>
      <c r="P129" s="382"/>
      <c r="Q129" s="392"/>
      <c r="R129" s="141" t="s">
        <v>1706</v>
      </c>
      <c r="S129" s="264" t="s">
        <v>77</v>
      </c>
      <c r="T129" s="143" t="s">
        <v>1499</v>
      </c>
      <c r="U129" s="264" t="s">
        <v>78</v>
      </c>
      <c r="V129" s="264" t="s">
        <v>79</v>
      </c>
      <c r="W129" s="162">
        <f>VLOOKUP(V129,'[9]Datos Validacion'!$K$6:$L$8,2,0)</f>
        <v>0.25</v>
      </c>
      <c r="X129" s="143" t="s">
        <v>95</v>
      </c>
      <c r="Y129" s="162">
        <f>VLOOKUP(X129,'[9]Datos Validacion'!$M$6:$N$7,2,0)</f>
        <v>0.15</v>
      </c>
      <c r="Z129" s="264" t="s">
        <v>81</v>
      </c>
      <c r="AA129" s="145" t="s">
        <v>1707</v>
      </c>
      <c r="AB129" s="80" t="s">
        <v>83</v>
      </c>
      <c r="AC129" s="80" t="s">
        <v>1515</v>
      </c>
      <c r="AD129" s="271">
        <f t="shared" si="33"/>
        <v>0.4</v>
      </c>
      <c r="AE129" s="221" t="str">
        <f t="shared" si="34"/>
        <v>MUY BAJA</v>
      </c>
      <c r="AF129" s="218">
        <f>+AF128-(AF128*AD129)</f>
        <v>7.1999999999999995E-2</v>
      </c>
      <c r="AG129" s="389"/>
      <c r="AH129" s="389"/>
      <c r="AI129" s="388"/>
      <c r="AJ129" s="382"/>
      <c r="AK129" s="260"/>
      <c r="AL129" s="260"/>
      <c r="AM129" s="366"/>
      <c r="AN129" s="366"/>
      <c r="AO129" s="366"/>
      <c r="AP129" s="366"/>
      <c r="AQ129" s="367"/>
      <c r="AR129" s="366"/>
      <c r="AS129" s="366"/>
      <c r="AT129" s="367"/>
      <c r="AU129" s="366"/>
      <c r="AV129" s="366"/>
      <c r="AW129" s="367"/>
      <c r="AX129" s="366"/>
      <c r="AY129" s="366"/>
      <c r="AZ129" s="367"/>
      <c r="BA129" s="366"/>
      <c r="BB129" s="366"/>
      <c r="BC129" s="367"/>
      <c r="BD129" s="366"/>
      <c r="BE129" s="366"/>
      <c r="BF129" s="367"/>
      <c r="BG129" s="367"/>
      <c r="BH129" s="348"/>
    </row>
    <row r="130" spans="1:60" ht="38.25" hidden="1" customHeight="1" thickBot="1" x14ac:dyDescent="0.35">
      <c r="A130" s="395"/>
      <c r="B130" s="383"/>
      <c r="C130" s="399"/>
      <c r="D130" s="382"/>
      <c r="E130" s="382"/>
      <c r="F130" s="222" t="s">
        <v>66</v>
      </c>
      <c r="G130" s="79" t="s">
        <v>1660</v>
      </c>
      <c r="H130" s="382"/>
      <c r="I130" s="382"/>
      <c r="J130" s="382"/>
      <c r="K130" s="382"/>
      <c r="L130" s="393"/>
      <c r="M130" s="391"/>
      <c r="N130" s="402"/>
      <c r="O130" s="391"/>
      <c r="P130" s="382"/>
      <c r="Q130" s="392"/>
      <c r="R130" s="141" t="s">
        <v>1711</v>
      </c>
      <c r="S130" s="80"/>
      <c r="T130" s="222"/>
      <c r="U130" s="80"/>
      <c r="V130" s="80"/>
      <c r="W130" s="78"/>
      <c r="X130" s="93"/>
      <c r="Y130" s="78"/>
      <c r="Z130" s="80"/>
      <c r="AA130" s="145"/>
      <c r="AB130" s="80"/>
      <c r="AC130" s="222"/>
      <c r="AD130" s="271">
        <f t="shared" si="33"/>
        <v>0</v>
      </c>
      <c r="AE130" s="221" t="str">
        <f t="shared" si="34"/>
        <v>MUY BAJA</v>
      </c>
      <c r="AF130" s="218">
        <f>+AF129-(AF129*AD130)</f>
        <v>7.1999999999999995E-2</v>
      </c>
      <c r="AG130" s="389"/>
      <c r="AH130" s="389"/>
      <c r="AI130" s="388"/>
      <c r="AJ130" s="382"/>
      <c r="AK130" s="260"/>
      <c r="AL130" s="260"/>
      <c r="AM130" s="366"/>
      <c r="AN130" s="366"/>
      <c r="AO130" s="366"/>
      <c r="AP130" s="366"/>
      <c r="AQ130" s="367"/>
      <c r="AR130" s="366"/>
      <c r="AS130" s="366"/>
      <c r="AT130" s="367"/>
      <c r="AU130" s="366"/>
      <c r="AV130" s="366"/>
      <c r="AW130" s="367"/>
      <c r="AX130" s="366"/>
      <c r="AY130" s="366"/>
      <c r="AZ130" s="367"/>
      <c r="BA130" s="366"/>
      <c r="BB130" s="366"/>
      <c r="BC130" s="367"/>
      <c r="BD130" s="366"/>
      <c r="BE130" s="366"/>
      <c r="BF130" s="367"/>
      <c r="BG130" s="367"/>
      <c r="BH130" s="348"/>
    </row>
    <row r="131" spans="1:60" ht="46.5" hidden="1" customHeight="1" thickBot="1" x14ac:dyDescent="0.35">
      <c r="A131" s="394" t="s">
        <v>3</v>
      </c>
      <c r="B131" s="383"/>
      <c r="C131" s="399" t="s">
        <v>1497</v>
      </c>
      <c r="D131" s="399" t="s">
        <v>486</v>
      </c>
      <c r="E131" s="383" t="s">
        <v>487</v>
      </c>
      <c r="F131" s="222" t="s">
        <v>66</v>
      </c>
      <c r="G131" s="79" t="s">
        <v>1661</v>
      </c>
      <c r="H131" s="382" t="s">
        <v>1670</v>
      </c>
      <c r="I131" s="400" t="s">
        <v>1675</v>
      </c>
      <c r="J131" s="399" t="s">
        <v>70</v>
      </c>
      <c r="K131" s="382" t="s">
        <v>1680</v>
      </c>
      <c r="L131" s="401" t="s">
        <v>245</v>
      </c>
      <c r="M131" s="391">
        <v>0.8</v>
      </c>
      <c r="N131" s="402" t="s">
        <v>75</v>
      </c>
      <c r="O131" s="391">
        <v>0.6</v>
      </c>
      <c r="P131" s="382" t="s">
        <v>1718</v>
      </c>
      <c r="Q131" s="392" t="s">
        <v>377</v>
      </c>
      <c r="R131" s="405" t="s">
        <v>1693</v>
      </c>
      <c r="S131" s="383" t="s">
        <v>77</v>
      </c>
      <c r="T131" s="382" t="s">
        <v>1696</v>
      </c>
      <c r="U131" s="383" t="s">
        <v>78</v>
      </c>
      <c r="V131" s="383" t="s">
        <v>79</v>
      </c>
      <c r="W131" s="410">
        <v>0.25</v>
      </c>
      <c r="X131" s="399" t="s">
        <v>95</v>
      </c>
      <c r="Y131" s="410">
        <v>0.15</v>
      </c>
      <c r="Z131" s="383" t="s">
        <v>491</v>
      </c>
      <c r="AA131" s="386"/>
      <c r="AB131" s="383" t="s">
        <v>1714</v>
      </c>
      <c r="AC131" s="382"/>
      <c r="AD131" s="271">
        <f t="shared" si="33"/>
        <v>0.4</v>
      </c>
      <c r="AE131" s="218" t="str">
        <f t="shared" si="34"/>
        <v>MEDIA</v>
      </c>
      <c r="AF131" s="218">
        <f>IF(OR(V131="prevenir",V131="detectar"),(M131-(M131*AD131)), M131)</f>
        <v>0.48</v>
      </c>
      <c r="AG131" s="390" t="str">
        <f t="shared" si="31"/>
        <v>MODERADO</v>
      </c>
      <c r="AH131" s="390">
        <f t="shared" si="32"/>
        <v>0.6</v>
      </c>
      <c r="AI131" s="388" t="s">
        <v>75</v>
      </c>
      <c r="AJ131" s="382" t="s">
        <v>85</v>
      </c>
      <c r="AK131" s="260"/>
      <c r="AL131" s="260"/>
      <c r="AM131" s="366"/>
      <c r="AN131" s="366"/>
      <c r="AO131" s="366"/>
      <c r="AP131" s="366"/>
      <c r="AQ131" s="367"/>
      <c r="AR131" s="366"/>
      <c r="AS131" s="366"/>
      <c r="AT131" s="367"/>
      <c r="AU131" s="366"/>
      <c r="AV131" s="366"/>
      <c r="AW131" s="367"/>
      <c r="AX131" s="366"/>
      <c r="AY131" s="366"/>
      <c r="AZ131" s="367"/>
      <c r="BA131" s="366"/>
      <c r="BB131" s="366"/>
      <c r="BC131" s="367"/>
      <c r="BD131" s="366"/>
      <c r="BE131" s="366"/>
      <c r="BF131" s="367"/>
      <c r="BG131" s="367"/>
      <c r="BH131" s="348"/>
    </row>
    <row r="132" spans="1:60" ht="46.5" hidden="1" customHeight="1" thickBot="1" x14ac:dyDescent="0.35">
      <c r="A132" s="395"/>
      <c r="B132" s="383"/>
      <c r="C132" s="399"/>
      <c r="D132" s="399"/>
      <c r="E132" s="383"/>
      <c r="F132" s="222" t="s">
        <v>66</v>
      </c>
      <c r="G132" s="79" t="s">
        <v>1662</v>
      </c>
      <c r="H132" s="382"/>
      <c r="I132" s="400"/>
      <c r="J132" s="399"/>
      <c r="K132" s="382"/>
      <c r="L132" s="401"/>
      <c r="M132" s="391"/>
      <c r="N132" s="402"/>
      <c r="O132" s="391"/>
      <c r="P132" s="382"/>
      <c r="Q132" s="392"/>
      <c r="R132" s="405"/>
      <c r="S132" s="383"/>
      <c r="T132" s="382"/>
      <c r="U132" s="383"/>
      <c r="V132" s="383"/>
      <c r="W132" s="410"/>
      <c r="X132" s="399"/>
      <c r="Y132" s="410"/>
      <c r="Z132" s="383"/>
      <c r="AA132" s="386"/>
      <c r="AB132" s="383"/>
      <c r="AC132" s="382"/>
      <c r="AD132" s="271">
        <f t="shared" si="33"/>
        <v>0</v>
      </c>
      <c r="AE132" s="218" t="str">
        <f t="shared" si="34"/>
        <v>MEDIA</v>
      </c>
      <c r="AF132" s="218">
        <f>+AF131-(AF131*AD132)</f>
        <v>0.48</v>
      </c>
      <c r="AG132" s="390"/>
      <c r="AH132" s="390"/>
      <c r="AI132" s="388"/>
      <c r="AJ132" s="382"/>
      <c r="AK132" s="260"/>
      <c r="AL132" s="260"/>
      <c r="AM132" s="366"/>
      <c r="AN132" s="366"/>
      <c r="AO132" s="366"/>
      <c r="AP132" s="366"/>
      <c r="AQ132" s="367"/>
      <c r="AR132" s="366"/>
      <c r="AS132" s="366"/>
      <c r="AT132" s="367"/>
      <c r="AU132" s="366"/>
      <c r="AV132" s="366"/>
      <c r="AW132" s="367"/>
      <c r="AX132" s="366"/>
      <c r="AY132" s="366"/>
      <c r="AZ132" s="367"/>
      <c r="BA132" s="366"/>
      <c r="BB132" s="366"/>
      <c r="BC132" s="367"/>
      <c r="BD132" s="366"/>
      <c r="BE132" s="366"/>
      <c r="BF132" s="367"/>
      <c r="BG132" s="367"/>
      <c r="BH132" s="348"/>
    </row>
    <row r="133" spans="1:60" ht="95.25" hidden="1" customHeight="1" thickBot="1" x14ac:dyDescent="0.35">
      <c r="A133" s="396" t="s">
        <v>3</v>
      </c>
      <c r="B133" s="403"/>
      <c r="C133" s="404" t="s">
        <v>1497</v>
      </c>
      <c r="D133" s="404" t="s">
        <v>486</v>
      </c>
      <c r="E133" s="403" t="s">
        <v>487</v>
      </c>
      <c r="F133" s="222" t="s">
        <v>66</v>
      </c>
      <c r="G133" s="79" t="s">
        <v>1663</v>
      </c>
      <c r="H133" s="382" t="s">
        <v>1671</v>
      </c>
      <c r="I133" s="400" t="s">
        <v>1676</v>
      </c>
      <c r="J133" s="404" t="s">
        <v>70</v>
      </c>
      <c r="K133" s="382" t="s">
        <v>1679</v>
      </c>
      <c r="L133" s="406" t="s">
        <v>151</v>
      </c>
      <c r="M133" s="391">
        <v>0.4</v>
      </c>
      <c r="N133" s="402" t="s">
        <v>75</v>
      </c>
      <c r="O133" s="391">
        <v>0.6</v>
      </c>
      <c r="P133" s="382" t="s">
        <v>1507</v>
      </c>
      <c r="Q133" s="392" t="s">
        <v>75</v>
      </c>
      <c r="R133" s="225" t="s">
        <v>1694</v>
      </c>
      <c r="S133" s="76" t="s">
        <v>77</v>
      </c>
      <c r="T133" s="222" t="s">
        <v>1696</v>
      </c>
      <c r="U133" s="76" t="s">
        <v>78</v>
      </c>
      <c r="V133" s="76" t="s">
        <v>79</v>
      </c>
      <c r="W133" s="78">
        <v>0.25</v>
      </c>
      <c r="X133" s="77" t="s">
        <v>95</v>
      </c>
      <c r="Y133" s="78">
        <v>0.15</v>
      </c>
      <c r="Z133" s="76" t="s">
        <v>81</v>
      </c>
      <c r="AA133" s="280" t="s">
        <v>1701</v>
      </c>
      <c r="AB133" s="76" t="s">
        <v>83</v>
      </c>
      <c r="AC133" s="222" t="s">
        <v>520</v>
      </c>
      <c r="AD133" s="271">
        <f t="shared" si="33"/>
        <v>0.4</v>
      </c>
      <c r="AE133" s="221" t="str">
        <f t="shared" si="34"/>
        <v>BAJA</v>
      </c>
      <c r="AF133" s="218">
        <f>IF(OR(V133="prevenir",V133="detectar"),(M133-(M133*AD133)), M133)</f>
        <v>0.24</v>
      </c>
      <c r="AG133" s="389" t="str">
        <f t="shared" si="31"/>
        <v>MODERADO</v>
      </c>
      <c r="AH133" s="389">
        <f t="shared" si="32"/>
        <v>0.6</v>
      </c>
      <c r="AI133" s="388" t="s">
        <v>75</v>
      </c>
      <c r="AJ133" s="382" t="s">
        <v>85</v>
      </c>
      <c r="AK133" s="260"/>
      <c r="AL133" s="260"/>
      <c r="AM133" s="374"/>
      <c r="AN133" s="372"/>
      <c r="AO133" s="372"/>
      <c r="AP133" s="372"/>
      <c r="AQ133" s="373"/>
      <c r="AR133" s="372"/>
      <c r="AS133" s="372"/>
      <c r="AT133" s="373"/>
      <c r="AU133" s="372"/>
      <c r="AV133" s="372"/>
      <c r="AW133" s="373"/>
      <c r="AX133" s="372"/>
      <c r="AY133" s="372"/>
      <c r="AZ133" s="373"/>
      <c r="BA133" s="372"/>
      <c r="BB133" s="372"/>
      <c r="BC133" s="373"/>
      <c r="BD133" s="372"/>
      <c r="BE133" s="372"/>
      <c r="BF133" s="373"/>
      <c r="BG133" s="373"/>
      <c r="BH133" s="348"/>
    </row>
    <row r="134" spans="1:60" ht="43.5" hidden="1" customHeight="1" thickBot="1" x14ac:dyDescent="0.35">
      <c r="A134" s="397"/>
      <c r="B134" s="403"/>
      <c r="C134" s="404"/>
      <c r="D134" s="404"/>
      <c r="E134" s="403"/>
      <c r="F134" s="222" t="s">
        <v>66</v>
      </c>
      <c r="G134" s="79" t="s">
        <v>1664</v>
      </c>
      <c r="H134" s="382"/>
      <c r="I134" s="400"/>
      <c r="J134" s="404"/>
      <c r="K134" s="382"/>
      <c r="L134" s="406"/>
      <c r="M134" s="391"/>
      <c r="N134" s="402"/>
      <c r="O134" s="391"/>
      <c r="P134" s="382"/>
      <c r="Q134" s="392"/>
      <c r="R134" s="288" t="s">
        <v>1708</v>
      </c>
      <c r="S134" s="76" t="s">
        <v>77</v>
      </c>
      <c r="T134" s="77" t="s">
        <v>1499</v>
      </c>
      <c r="U134" s="76" t="s">
        <v>78</v>
      </c>
      <c r="V134" s="76" t="s">
        <v>79</v>
      </c>
      <c r="W134" s="78">
        <f>VLOOKUP(V134,'[9]Datos Validacion'!$K$6:$L$8,2,0)</f>
        <v>0.25</v>
      </c>
      <c r="X134" s="77" t="s">
        <v>95</v>
      </c>
      <c r="Y134" s="78">
        <f>VLOOKUP(X134,'[9]Datos Validacion'!$M$6:$N$7,2,0)</f>
        <v>0.15</v>
      </c>
      <c r="Z134" s="76" t="s">
        <v>81</v>
      </c>
      <c r="AA134" s="126" t="s">
        <v>1516</v>
      </c>
      <c r="AB134" s="76" t="s">
        <v>83</v>
      </c>
      <c r="AC134" s="77" t="s">
        <v>1517</v>
      </c>
      <c r="AD134" s="271">
        <f t="shared" si="33"/>
        <v>0.4</v>
      </c>
      <c r="AE134" s="221" t="str">
        <f t="shared" si="34"/>
        <v>MUY BAJA</v>
      </c>
      <c r="AF134" s="218">
        <f>+AF133-(AF133*AD134)</f>
        <v>0.14399999999999999</v>
      </c>
      <c r="AG134" s="389"/>
      <c r="AH134" s="389"/>
      <c r="AI134" s="388"/>
      <c r="AJ134" s="382"/>
      <c r="AK134" s="260"/>
      <c r="AL134" s="260"/>
      <c r="AM134" s="372"/>
      <c r="AN134" s="372"/>
      <c r="AO134" s="372"/>
      <c r="AP134" s="372"/>
      <c r="AQ134" s="373"/>
      <c r="AR134" s="372"/>
      <c r="AS134" s="372"/>
      <c r="AT134" s="373"/>
      <c r="AU134" s="372"/>
      <c r="AV134" s="372"/>
      <c r="AW134" s="373"/>
      <c r="AX134" s="372"/>
      <c r="AY134" s="372"/>
      <c r="AZ134" s="373"/>
      <c r="BA134" s="372"/>
      <c r="BB134" s="372"/>
      <c r="BC134" s="373"/>
      <c r="BD134" s="372"/>
      <c r="BE134" s="372"/>
      <c r="BF134" s="373"/>
      <c r="BG134" s="373"/>
      <c r="BH134" s="348"/>
    </row>
    <row r="135" spans="1:60" ht="50.25" hidden="1" customHeight="1" thickBot="1" x14ac:dyDescent="0.35">
      <c r="A135" s="398"/>
      <c r="B135" s="403"/>
      <c r="C135" s="404"/>
      <c r="D135" s="404"/>
      <c r="E135" s="403"/>
      <c r="F135" s="222" t="s">
        <v>66</v>
      </c>
      <c r="G135" s="79" t="s">
        <v>1665</v>
      </c>
      <c r="H135" s="382"/>
      <c r="I135" s="400"/>
      <c r="J135" s="404"/>
      <c r="K135" s="382"/>
      <c r="L135" s="406"/>
      <c r="M135" s="391"/>
      <c r="N135" s="402"/>
      <c r="O135" s="391"/>
      <c r="P135" s="382"/>
      <c r="Q135" s="392"/>
      <c r="R135" s="225" t="s">
        <v>1711</v>
      </c>
      <c r="S135" s="76"/>
      <c r="T135" s="77"/>
      <c r="U135" s="76"/>
      <c r="V135" s="76"/>
      <c r="W135" s="78"/>
      <c r="X135" s="77"/>
      <c r="Y135" s="78"/>
      <c r="Z135" s="76"/>
      <c r="AA135" s="126"/>
      <c r="AB135" s="76"/>
      <c r="AC135" s="77"/>
      <c r="AD135" s="271">
        <f t="shared" si="33"/>
        <v>0</v>
      </c>
      <c r="AE135" s="221" t="str">
        <f t="shared" si="34"/>
        <v>MUY BAJA</v>
      </c>
      <c r="AF135" s="218">
        <f>+AF134-(AF134*AD135)</f>
        <v>0.14399999999999999</v>
      </c>
      <c r="AG135" s="389"/>
      <c r="AH135" s="389"/>
      <c r="AI135" s="388"/>
      <c r="AJ135" s="382"/>
      <c r="AK135" s="260"/>
      <c r="AL135" s="260"/>
      <c r="AM135" s="372"/>
      <c r="AN135" s="372"/>
      <c r="AO135" s="372"/>
      <c r="AP135" s="372"/>
      <c r="AQ135" s="373"/>
      <c r="AR135" s="372"/>
      <c r="AS135" s="372"/>
      <c r="AT135" s="373"/>
      <c r="AU135" s="372"/>
      <c r="AV135" s="372"/>
      <c r="AW135" s="373"/>
      <c r="AX135" s="372"/>
      <c r="AY135" s="372"/>
      <c r="AZ135" s="373"/>
      <c r="BA135" s="372"/>
      <c r="BB135" s="372"/>
      <c r="BC135" s="373"/>
      <c r="BD135" s="372"/>
      <c r="BE135" s="372"/>
      <c r="BF135" s="373"/>
      <c r="BG135" s="373"/>
      <c r="BH135" s="348"/>
    </row>
    <row r="136" spans="1:60" ht="57.75" hidden="1" customHeight="1" x14ac:dyDescent="0.3">
      <c r="A136" s="428" t="s">
        <v>3</v>
      </c>
      <c r="B136" s="431"/>
      <c r="C136" s="432" t="s">
        <v>1533</v>
      </c>
      <c r="D136" s="372" t="s">
        <v>1534</v>
      </c>
      <c r="E136" s="372" t="s">
        <v>1535</v>
      </c>
      <c r="F136" s="372" t="s">
        <v>66</v>
      </c>
      <c r="G136" s="142" t="s">
        <v>1536</v>
      </c>
      <c r="H136" s="372" t="s">
        <v>1537</v>
      </c>
      <c r="I136" s="372" t="s">
        <v>1538</v>
      </c>
      <c r="J136" s="382" t="s">
        <v>1539</v>
      </c>
      <c r="K136" s="382" t="s">
        <v>1540</v>
      </c>
      <c r="L136" s="382" t="s">
        <v>72</v>
      </c>
      <c r="M136" s="410">
        <f>VLOOKUP(L136,'[10]Datos Validacion'!$C$6:$D$10,2,0)</f>
        <v>0.6</v>
      </c>
      <c r="N136" s="416" t="s">
        <v>222</v>
      </c>
      <c r="O136" s="417">
        <f>VLOOKUP(N136,'[10]Datos Validacion'!$E$6:$F$15,2,0)</f>
        <v>0.2</v>
      </c>
      <c r="P136" s="399" t="s">
        <v>1541</v>
      </c>
      <c r="Q136" s="392" t="s">
        <v>75</v>
      </c>
      <c r="R136" s="92" t="s">
        <v>1542</v>
      </c>
      <c r="S136" s="80" t="s">
        <v>77</v>
      </c>
      <c r="T136" s="80" t="s">
        <v>490</v>
      </c>
      <c r="U136" s="80" t="s">
        <v>78</v>
      </c>
      <c r="V136" s="80" t="s">
        <v>79</v>
      </c>
      <c r="W136" s="78">
        <f>VLOOKUP(V136,'[10]Datos Validacion'!$K$6:$L$8,2,0)</f>
        <v>0.25</v>
      </c>
      <c r="X136" s="93" t="s">
        <v>95</v>
      </c>
      <c r="Y136" s="78">
        <f>VLOOKUP(X136,'[10]Datos Validacion'!$M$6:$N$7,2,0)</f>
        <v>0.15</v>
      </c>
      <c r="Z136" s="80" t="s">
        <v>81</v>
      </c>
      <c r="AA136" s="126" t="s">
        <v>1543</v>
      </c>
      <c r="AB136" s="80" t="s">
        <v>83</v>
      </c>
      <c r="AC136" s="93" t="s">
        <v>1544</v>
      </c>
      <c r="AD136" s="271">
        <f t="shared" ref="AD136:AD143" si="37">+W136+Y136</f>
        <v>0.4</v>
      </c>
      <c r="AE136" s="218" t="str">
        <f t="shared" si="34"/>
        <v>BAJA</v>
      </c>
      <c r="AF136" s="218">
        <f>IF(OR(V136="prevenir",V136="detectar"),(M136-(M136*AD136)), M136)</f>
        <v>0.36</v>
      </c>
      <c r="AG136" s="390" t="str">
        <f>IF(AH136&lt;=20%,"LEVE",IF(AH136&lt;=40%,"MENOR",IF(AH136&lt;=60%,"MODERADO",IF(AH136&lt;=80%,"MAYOR","CATASTROFICO"))))</f>
        <v>LEVE</v>
      </c>
      <c r="AH136" s="390">
        <f>IF(V136="corregir",(O136-(O136*AD136)), O136)</f>
        <v>0.2</v>
      </c>
      <c r="AI136" s="392" t="s">
        <v>145</v>
      </c>
      <c r="AJ136" s="382" t="s">
        <v>85</v>
      </c>
      <c r="AK136" s="436"/>
      <c r="AL136" s="436"/>
      <c r="AM136" s="419"/>
      <c r="AN136" s="432"/>
      <c r="AO136" s="381"/>
      <c r="AP136" s="381"/>
      <c r="AQ136" s="418"/>
      <c r="AR136" s="381"/>
      <c r="AS136" s="381"/>
      <c r="AT136" s="418"/>
      <c r="AU136" s="381"/>
      <c r="AV136" s="381"/>
      <c r="AW136" s="418"/>
      <c r="AX136" s="381"/>
      <c r="AY136" s="381"/>
      <c r="AZ136" s="418"/>
      <c r="BA136" s="381"/>
      <c r="BB136" s="381"/>
      <c r="BC136" s="427"/>
      <c r="BD136" s="381"/>
      <c r="BE136" s="381"/>
      <c r="BF136" s="418"/>
      <c r="BG136" s="75"/>
      <c r="BH136" s="348"/>
    </row>
    <row r="137" spans="1:60" ht="69" hidden="1" customHeight="1" thickBot="1" x14ac:dyDescent="0.35">
      <c r="A137" s="430"/>
      <c r="B137" s="431"/>
      <c r="C137" s="432"/>
      <c r="D137" s="372"/>
      <c r="E137" s="372"/>
      <c r="F137" s="372"/>
      <c r="G137" s="142" t="s">
        <v>1545</v>
      </c>
      <c r="H137" s="372"/>
      <c r="I137" s="372"/>
      <c r="J137" s="382"/>
      <c r="K137" s="382"/>
      <c r="L137" s="382"/>
      <c r="M137" s="410"/>
      <c r="N137" s="416"/>
      <c r="O137" s="417"/>
      <c r="P137" s="399"/>
      <c r="Q137" s="392"/>
      <c r="R137" s="323" t="s">
        <v>1546</v>
      </c>
      <c r="S137" s="80" t="s">
        <v>379</v>
      </c>
      <c r="T137" s="80" t="s">
        <v>490</v>
      </c>
      <c r="U137" s="80" t="s">
        <v>78</v>
      </c>
      <c r="V137" s="80" t="s">
        <v>79</v>
      </c>
      <c r="W137" s="78">
        <f>VLOOKUP(V137,'[10]Datos Validacion'!$K$6:$L$8,2,0)</f>
        <v>0.25</v>
      </c>
      <c r="X137" s="93" t="s">
        <v>95</v>
      </c>
      <c r="Y137" s="78">
        <f>VLOOKUP(X137,'[10]Datos Validacion'!$M$6:$N$7,2,0)</f>
        <v>0.15</v>
      </c>
      <c r="Z137" s="80" t="s">
        <v>491</v>
      </c>
      <c r="AA137" s="126"/>
      <c r="AB137" s="80" t="s">
        <v>83</v>
      </c>
      <c r="AC137" s="93" t="s">
        <v>1544</v>
      </c>
      <c r="AD137" s="271">
        <f t="shared" si="37"/>
        <v>0.4</v>
      </c>
      <c r="AE137" s="218" t="str">
        <f t="shared" si="34"/>
        <v>BAJA</v>
      </c>
      <c r="AF137" s="218">
        <f>+AF136-(AF136*AD137)</f>
        <v>0.216</v>
      </c>
      <c r="AG137" s="390"/>
      <c r="AH137" s="390"/>
      <c r="AI137" s="392"/>
      <c r="AJ137" s="382"/>
      <c r="AK137" s="436"/>
      <c r="AL137" s="436"/>
      <c r="AM137" s="419"/>
      <c r="AN137" s="432"/>
      <c r="AO137" s="381"/>
      <c r="AP137" s="381"/>
      <c r="AQ137" s="418"/>
      <c r="AR137" s="381"/>
      <c r="AS137" s="381"/>
      <c r="AT137" s="418"/>
      <c r="AU137" s="381"/>
      <c r="AV137" s="381"/>
      <c r="AW137" s="418"/>
      <c r="AX137" s="381"/>
      <c r="AY137" s="381"/>
      <c r="AZ137" s="427"/>
      <c r="BA137" s="381"/>
      <c r="BB137" s="381"/>
      <c r="BC137" s="427"/>
      <c r="BD137" s="381"/>
      <c r="BE137" s="381"/>
      <c r="BF137" s="418"/>
      <c r="BG137" s="75"/>
      <c r="BH137" s="348"/>
    </row>
    <row r="138" spans="1:60" ht="93" hidden="1" customHeight="1" thickBot="1" x14ac:dyDescent="0.35">
      <c r="A138" s="51" t="s">
        <v>3</v>
      </c>
      <c r="B138" s="341"/>
      <c r="C138" s="161" t="s">
        <v>1533</v>
      </c>
      <c r="D138" s="81" t="s">
        <v>170</v>
      </c>
      <c r="E138" s="81" t="s">
        <v>306</v>
      </c>
      <c r="F138" s="81" t="s">
        <v>103</v>
      </c>
      <c r="G138" s="263" t="s">
        <v>1547</v>
      </c>
      <c r="H138" s="81" t="s">
        <v>1548</v>
      </c>
      <c r="I138" s="143" t="s">
        <v>1549</v>
      </c>
      <c r="J138" s="222" t="s">
        <v>70</v>
      </c>
      <c r="K138" s="93" t="s">
        <v>1550</v>
      </c>
      <c r="L138" s="222" t="s">
        <v>116</v>
      </c>
      <c r="M138" s="78">
        <f>VLOOKUP(L138,'[10]Datos Validacion'!$C$6:$D$10,2,0)</f>
        <v>0.2</v>
      </c>
      <c r="N138" s="319" t="s">
        <v>75</v>
      </c>
      <c r="O138" s="320">
        <f>VLOOKUP(N138,'[10]Datos Validacion'!$E$6:$F$15,2,0)</f>
        <v>0.6</v>
      </c>
      <c r="P138" s="93" t="s">
        <v>1551</v>
      </c>
      <c r="Q138" s="317" t="s">
        <v>75</v>
      </c>
      <c r="R138" s="263" t="s">
        <v>1552</v>
      </c>
      <c r="S138" s="76" t="s">
        <v>77</v>
      </c>
      <c r="T138" s="77" t="s">
        <v>1553</v>
      </c>
      <c r="U138" s="76" t="s">
        <v>78</v>
      </c>
      <c r="V138" s="76" t="s">
        <v>79</v>
      </c>
      <c r="W138" s="78">
        <f>VLOOKUP(V138,'[10]Datos Validacion'!$K$6:$L$8,2,0)</f>
        <v>0.25</v>
      </c>
      <c r="X138" s="77" t="s">
        <v>95</v>
      </c>
      <c r="Y138" s="78">
        <f>VLOOKUP(X138,'[10]Datos Validacion'!$M$6:$N$7,2,0)</f>
        <v>0.15</v>
      </c>
      <c r="Z138" s="76" t="s">
        <v>81</v>
      </c>
      <c r="AA138" s="126" t="s">
        <v>1554</v>
      </c>
      <c r="AB138" s="76" t="s">
        <v>83</v>
      </c>
      <c r="AC138" s="76" t="s">
        <v>1555</v>
      </c>
      <c r="AD138" s="271">
        <f t="shared" si="37"/>
        <v>0.4</v>
      </c>
      <c r="AE138" s="221" t="str">
        <f t="shared" si="34"/>
        <v>MUY BAJA</v>
      </c>
      <c r="AF138" s="221">
        <f>IF(OR(V138="prevenir",V138="detectar"),(M138-(M138*AD138)), M138)</f>
        <v>0.12</v>
      </c>
      <c r="AG138" s="221" t="str">
        <f>IF(AH138&lt;=20%,"LEVE",IF(AH138&lt;=40%,"MENOR",IF(AH138&lt;=60%,"MODERADO",IF(AH138&lt;=80%,"MAYOR","CATASTROFICO"))))</f>
        <v>MODERADO</v>
      </c>
      <c r="AH138" s="221">
        <f>IF(V138="corregir",(O138-(O138*AD138)), O138)</f>
        <v>0.6</v>
      </c>
      <c r="AI138" s="317" t="s">
        <v>75</v>
      </c>
      <c r="AJ138" s="222" t="s">
        <v>85</v>
      </c>
      <c r="AK138" s="154"/>
      <c r="AL138" s="154"/>
      <c r="AM138" s="325"/>
      <c r="AN138" s="325"/>
      <c r="AO138" s="260"/>
      <c r="AP138" s="260"/>
      <c r="AQ138" s="75"/>
      <c r="AR138" s="260"/>
      <c r="AS138" s="260"/>
      <c r="AT138" s="75"/>
      <c r="AU138" s="260"/>
      <c r="AV138" s="260"/>
      <c r="AW138" s="75"/>
      <c r="AX138" s="260"/>
      <c r="AY138" s="260"/>
      <c r="AZ138" s="75"/>
      <c r="BA138" s="260"/>
      <c r="BB138" s="260"/>
      <c r="BC138" s="326"/>
      <c r="BD138" s="260"/>
      <c r="BE138" s="260"/>
      <c r="BF138" s="75"/>
      <c r="BG138" s="75"/>
      <c r="BH138" s="348"/>
    </row>
    <row r="139" spans="1:60" s="74" customFormat="1" ht="102" hidden="1" customHeight="1" x14ac:dyDescent="0.35">
      <c r="A139" s="428" t="s">
        <v>3</v>
      </c>
      <c r="B139" s="431"/>
      <c r="C139" s="432" t="s">
        <v>1533</v>
      </c>
      <c r="D139" s="372" t="s">
        <v>1556</v>
      </c>
      <c r="E139" s="372" t="s">
        <v>1557</v>
      </c>
      <c r="F139" s="372" t="s">
        <v>66</v>
      </c>
      <c r="G139" s="432" t="s">
        <v>1558</v>
      </c>
      <c r="H139" s="372" t="s">
        <v>1559</v>
      </c>
      <c r="I139" s="372" t="s">
        <v>1560</v>
      </c>
      <c r="J139" s="382" t="s">
        <v>1539</v>
      </c>
      <c r="K139" s="382" t="s">
        <v>1561</v>
      </c>
      <c r="L139" s="382" t="s">
        <v>72</v>
      </c>
      <c r="M139" s="410">
        <f>VLOOKUP(L139,'[11]Datos Validacion'!$C$6:$D$10,2,0)</f>
        <v>0.6</v>
      </c>
      <c r="N139" s="416" t="s">
        <v>222</v>
      </c>
      <c r="O139" s="417">
        <f>VLOOKUP(N139,'[11]Datos Validacion'!$E$6:$F$15,2,0)</f>
        <v>0.2</v>
      </c>
      <c r="P139" s="399" t="s">
        <v>1562</v>
      </c>
      <c r="Q139" s="392" t="s">
        <v>75</v>
      </c>
      <c r="R139" s="323" t="s">
        <v>1563</v>
      </c>
      <c r="S139" s="76" t="s">
        <v>77</v>
      </c>
      <c r="T139" s="77" t="s">
        <v>1564</v>
      </c>
      <c r="U139" s="76" t="s">
        <v>78</v>
      </c>
      <c r="V139" s="76" t="s">
        <v>79</v>
      </c>
      <c r="W139" s="78">
        <f>VLOOKUP(V139,'[11]Datos Validacion'!$K$6:$L$8,2,0)</f>
        <v>0.25</v>
      </c>
      <c r="X139" s="77" t="s">
        <v>80</v>
      </c>
      <c r="Y139" s="78">
        <f>VLOOKUP(X139,'[11]Datos Validacion'!$M$6:$N$7,2,0)</f>
        <v>0.25</v>
      </c>
      <c r="Z139" s="76" t="s">
        <v>81</v>
      </c>
      <c r="AA139" s="126" t="s">
        <v>1565</v>
      </c>
      <c r="AB139" s="76" t="s">
        <v>83</v>
      </c>
      <c r="AC139" s="77" t="s">
        <v>1566</v>
      </c>
      <c r="AD139" s="271">
        <f t="shared" si="37"/>
        <v>0.5</v>
      </c>
      <c r="AE139" s="221" t="str">
        <f t="shared" si="34"/>
        <v>BAJA</v>
      </c>
      <c r="AF139" s="221">
        <f t="shared" ref="AF139" si="38">IF(OR(V139="prevenir",V139="detectar"),(M139-(M139*AD139)), M139)</f>
        <v>0.3</v>
      </c>
      <c r="AG139" s="389" t="str">
        <f>IF(AH139&lt;=20%,"LEVE",IF(AH139&lt;=40%,"MENOR",IF(AH139&lt;=60%,"MODERADO",IF(AH139&lt;=80%,"MAYOR","CATASTROFICO"))))</f>
        <v>LEVE</v>
      </c>
      <c r="AH139" s="389">
        <f t="shared" ref="AH139" si="39">IF(V139="corregir",(O139-(O139*AD139)), O139)</f>
        <v>0.2</v>
      </c>
      <c r="AI139" s="392" t="s">
        <v>145</v>
      </c>
      <c r="AJ139" s="382" t="s">
        <v>85</v>
      </c>
      <c r="AK139" s="381"/>
      <c r="AL139" s="381"/>
      <c r="AM139" s="438"/>
      <c r="AN139" s="366"/>
      <c r="AO139" s="323"/>
      <c r="AP139" s="350"/>
      <c r="AQ139" s="351"/>
      <c r="AR139" s="350"/>
      <c r="AS139" s="81"/>
      <c r="AT139" s="352"/>
      <c r="AU139" s="350"/>
      <c r="AV139" s="350"/>
      <c r="AW139" s="352"/>
      <c r="AX139" s="350"/>
      <c r="AY139" s="160"/>
      <c r="AZ139" s="352"/>
      <c r="BA139" s="350"/>
      <c r="BB139" s="81"/>
      <c r="BC139" s="352"/>
      <c r="BD139" s="81"/>
      <c r="BE139" s="350"/>
      <c r="BF139" s="352"/>
      <c r="BG139" s="75"/>
      <c r="BH139" s="347"/>
    </row>
    <row r="140" spans="1:60" s="74" customFormat="1" ht="145.5" hidden="1" customHeight="1" thickBot="1" x14ac:dyDescent="0.4">
      <c r="A140" s="430"/>
      <c r="B140" s="431"/>
      <c r="C140" s="432"/>
      <c r="D140" s="372"/>
      <c r="E140" s="372"/>
      <c r="F140" s="372"/>
      <c r="G140" s="432"/>
      <c r="H140" s="372"/>
      <c r="I140" s="372"/>
      <c r="J140" s="382"/>
      <c r="K140" s="382"/>
      <c r="L140" s="382"/>
      <c r="M140" s="410"/>
      <c r="N140" s="416"/>
      <c r="O140" s="417"/>
      <c r="P140" s="399"/>
      <c r="Q140" s="392"/>
      <c r="R140" s="92" t="s">
        <v>1567</v>
      </c>
      <c r="S140" s="76" t="s">
        <v>77</v>
      </c>
      <c r="T140" s="77" t="s">
        <v>1564</v>
      </c>
      <c r="U140" s="76" t="s">
        <v>78</v>
      </c>
      <c r="V140" s="76" t="s">
        <v>183</v>
      </c>
      <c r="W140" s="78">
        <f>VLOOKUP(V140,'[11]Datos Validacion'!$K$6:$L$8,2,0)</f>
        <v>0.15</v>
      </c>
      <c r="X140" s="77" t="s">
        <v>80</v>
      </c>
      <c r="Y140" s="78">
        <f>VLOOKUP(X140,'[11]Datos Validacion'!$M$6:$N$7,2,0)</f>
        <v>0.25</v>
      </c>
      <c r="Z140" s="76" t="s">
        <v>81</v>
      </c>
      <c r="AA140" s="126" t="s">
        <v>1568</v>
      </c>
      <c r="AB140" s="76" t="s">
        <v>83</v>
      </c>
      <c r="AC140" s="77" t="s">
        <v>1569</v>
      </c>
      <c r="AD140" s="271">
        <f t="shared" si="37"/>
        <v>0.4</v>
      </c>
      <c r="AE140" s="221" t="str">
        <f t="shared" si="34"/>
        <v>MUY BAJA</v>
      </c>
      <c r="AF140" s="322">
        <f>+AF139-(AF139*AD140)</f>
        <v>0.18</v>
      </c>
      <c r="AG140" s="389"/>
      <c r="AH140" s="389"/>
      <c r="AI140" s="392"/>
      <c r="AJ140" s="382"/>
      <c r="AK140" s="381"/>
      <c r="AL140" s="381"/>
      <c r="AM140" s="438"/>
      <c r="AN140" s="366"/>
      <c r="AO140" s="323"/>
      <c r="AP140" s="350"/>
      <c r="AQ140" s="351"/>
      <c r="AR140" s="350"/>
      <c r="AS140" s="81"/>
      <c r="AT140" s="352"/>
      <c r="AU140" s="81"/>
      <c r="AV140" s="350"/>
      <c r="AW140" s="352"/>
      <c r="AX140" s="81"/>
      <c r="AY140" s="350"/>
      <c r="AZ140" s="352"/>
      <c r="BA140" s="350"/>
      <c r="BB140" s="81"/>
      <c r="BC140" s="352"/>
      <c r="BD140" s="81"/>
      <c r="BE140" s="350"/>
      <c r="BF140" s="352"/>
      <c r="BG140" s="75"/>
      <c r="BH140" s="347"/>
    </row>
    <row r="141" spans="1:60" ht="53.25" hidden="1" customHeight="1" x14ac:dyDescent="0.3">
      <c r="A141" s="428" t="s">
        <v>3</v>
      </c>
      <c r="B141" s="431"/>
      <c r="C141" s="432" t="s">
        <v>1533</v>
      </c>
      <c r="D141" s="372" t="s">
        <v>1556</v>
      </c>
      <c r="E141" s="372" t="s">
        <v>1570</v>
      </c>
      <c r="F141" s="372" t="s">
        <v>66</v>
      </c>
      <c r="G141" s="432" t="s">
        <v>1571</v>
      </c>
      <c r="H141" s="372" t="s">
        <v>1572</v>
      </c>
      <c r="I141" s="372" t="s">
        <v>1573</v>
      </c>
      <c r="J141" s="382" t="s">
        <v>1539</v>
      </c>
      <c r="K141" s="382" t="s">
        <v>1574</v>
      </c>
      <c r="L141" s="382" t="s">
        <v>72</v>
      </c>
      <c r="M141" s="410">
        <f>VLOOKUP(L141,'[11]Datos Validacion'!$C$6:$D$10,2,0)</f>
        <v>0.6</v>
      </c>
      <c r="N141" s="416" t="s">
        <v>75</v>
      </c>
      <c r="O141" s="417">
        <f>VLOOKUP(N141,'[11]Datos Validacion'!$E$6:$F$15,2,0)</f>
        <v>0.6</v>
      </c>
      <c r="P141" s="399" t="s">
        <v>426</v>
      </c>
      <c r="Q141" s="392" t="s">
        <v>75</v>
      </c>
      <c r="R141" s="323" t="s">
        <v>1575</v>
      </c>
      <c r="S141" s="80" t="s">
        <v>77</v>
      </c>
      <c r="T141" s="93" t="s">
        <v>1576</v>
      </c>
      <c r="U141" s="80" t="s">
        <v>78</v>
      </c>
      <c r="V141" s="80" t="s">
        <v>79</v>
      </c>
      <c r="W141" s="78">
        <f>VLOOKUP(V141,'[11]Datos Validacion'!$K$6:$L$8,2,0)</f>
        <v>0.25</v>
      </c>
      <c r="X141" s="93" t="s">
        <v>95</v>
      </c>
      <c r="Y141" s="78">
        <f>VLOOKUP(X141,'[11]Datos Validacion'!$M$6:$N$7,2,0)</f>
        <v>0.15</v>
      </c>
      <c r="Z141" s="80" t="s">
        <v>81</v>
      </c>
      <c r="AA141" s="126" t="s">
        <v>1577</v>
      </c>
      <c r="AB141" s="80" t="s">
        <v>83</v>
      </c>
      <c r="AC141" s="77" t="s">
        <v>1578</v>
      </c>
      <c r="AD141" s="271">
        <f t="shared" si="37"/>
        <v>0.4</v>
      </c>
      <c r="AE141" s="218" t="str">
        <f t="shared" si="34"/>
        <v>BAJA</v>
      </c>
      <c r="AF141" s="218">
        <f t="shared" ref="AF141:AF143" si="40">IF(OR(V141="prevenir",V141="detectar"),(M141-(M141*AD141)), M141)</f>
        <v>0.36</v>
      </c>
      <c r="AG141" s="390" t="str">
        <f t="shared" ref="AG141" si="41">IF(AH141&lt;=20%,"LEVE",IF(AH141&lt;=40%,"MENOR",IF(AH141&lt;=60%,"MODERADO",IF(AH141&lt;=80%,"MAYOR","CATASTROFICO"))))</f>
        <v>MODERADO</v>
      </c>
      <c r="AH141" s="390">
        <f t="shared" ref="AH141" si="42">IF(V141="corregir",(O141-(O141*AD141)), O141)</f>
        <v>0.6</v>
      </c>
      <c r="AI141" s="392" t="s">
        <v>75</v>
      </c>
      <c r="AJ141" s="382" t="s">
        <v>85</v>
      </c>
      <c r="AK141" s="399"/>
      <c r="AL141" s="381"/>
      <c r="AM141" s="438"/>
      <c r="AN141" s="366"/>
      <c r="AO141" s="437"/>
      <c r="AP141" s="350"/>
      <c r="AQ141" s="351"/>
      <c r="AR141" s="350"/>
      <c r="AS141" s="437"/>
      <c r="AT141" s="435"/>
      <c r="AU141" s="437"/>
      <c r="AV141" s="434"/>
      <c r="AW141" s="435"/>
      <c r="AX141" s="437"/>
      <c r="AY141" s="434"/>
      <c r="AZ141" s="435"/>
      <c r="BA141" s="644"/>
      <c r="BB141" s="437"/>
      <c r="BC141" s="435"/>
      <c r="BD141" s="372"/>
      <c r="BE141" s="434"/>
      <c r="BF141" s="435"/>
      <c r="BG141" s="75"/>
      <c r="BH141" s="348"/>
    </row>
    <row r="142" spans="1:60" ht="52.5" hidden="1" customHeight="1" thickBot="1" x14ac:dyDescent="0.35">
      <c r="A142" s="430"/>
      <c r="B142" s="431"/>
      <c r="C142" s="432"/>
      <c r="D142" s="372"/>
      <c r="E142" s="372"/>
      <c r="F142" s="372"/>
      <c r="G142" s="432"/>
      <c r="H142" s="372"/>
      <c r="I142" s="372"/>
      <c r="J142" s="382"/>
      <c r="K142" s="382"/>
      <c r="L142" s="382"/>
      <c r="M142" s="410"/>
      <c r="N142" s="416"/>
      <c r="O142" s="417"/>
      <c r="P142" s="399"/>
      <c r="Q142" s="392"/>
      <c r="R142" s="323" t="s">
        <v>1579</v>
      </c>
      <c r="S142" s="80" t="s">
        <v>77</v>
      </c>
      <c r="T142" s="77" t="s">
        <v>1564</v>
      </c>
      <c r="U142" s="80" t="s">
        <v>78</v>
      </c>
      <c r="V142" s="80" t="s">
        <v>79</v>
      </c>
      <c r="W142" s="78">
        <f>VLOOKUP(V142,'[11]Datos Validacion'!$K$6:$L$8,2,0)</f>
        <v>0.25</v>
      </c>
      <c r="X142" s="93" t="s">
        <v>95</v>
      </c>
      <c r="Y142" s="78">
        <f>VLOOKUP(X142,'[11]Datos Validacion'!$M$6:$N$7,2,0)</f>
        <v>0.15</v>
      </c>
      <c r="Z142" s="80" t="s">
        <v>81</v>
      </c>
      <c r="AA142" s="126"/>
      <c r="AB142" s="80" t="s">
        <v>83</v>
      </c>
      <c r="AC142" s="77" t="s">
        <v>1580</v>
      </c>
      <c r="AD142" s="271">
        <f t="shared" si="37"/>
        <v>0.4</v>
      </c>
      <c r="AE142" s="218" t="str">
        <f t="shared" si="34"/>
        <v>BAJA</v>
      </c>
      <c r="AF142" s="221">
        <f>AF141-(AF141*AD142)</f>
        <v>0.216</v>
      </c>
      <c r="AG142" s="390"/>
      <c r="AH142" s="390"/>
      <c r="AI142" s="392"/>
      <c r="AJ142" s="382"/>
      <c r="AK142" s="399"/>
      <c r="AL142" s="381"/>
      <c r="AM142" s="438"/>
      <c r="AN142" s="366"/>
      <c r="AO142" s="437"/>
      <c r="AP142" s="350"/>
      <c r="AQ142" s="351"/>
      <c r="AR142" s="350"/>
      <c r="AS142" s="437"/>
      <c r="AT142" s="435"/>
      <c r="AU142" s="437"/>
      <c r="AV142" s="434"/>
      <c r="AW142" s="435"/>
      <c r="AX142" s="437"/>
      <c r="AY142" s="434"/>
      <c r="AZ142" s="435"/>
      <c r="BA142" s="644"/>
      <c r="BB142" s="437"/>
      <c r="BC142" s="435"/>
      <c r="BD142" s="372"/>
      <c r="BE142" s="434"/>
      <c r="BF142" s="435"/>
      <c r="BG142" s="75"/>
      <c r="BH142" s="348"/>
    </row>
    <row r="143" spans="1:60" ht="37.5" hidden="1" customHeight="1" x14ac:dyDescent="0.3">
      <c r="A143" s="428" t="s">
        <v>3</v>
      </c>
      <c r="B143" s="431"/>
      <c r="C143" s="432" t="s">
        <v>1533</v>
      </c>
      <c r="D143" s="432" t="s">
        <v>1581</v>
      </c>
      <c r="E143" s="432" t="s">
        <v>1582</v>
      </c>
      <c r="F143" s="81" t="s">
        <v>492</v>
      </c>
      <c r="G143" s="141" t="s">
        <v>1583</v>
      </c>
      <c r="H143" s="432" t="s">
        <v>1584</v>
      </c>
      <c r="I143" s="433" t="s">
        <v>1585</v>
      </c>
      <c r="J143" s="382" t="s">
        <v>1539</v>
      </c>
      <c r="K143" s="399" t="s">
        <v>1586</v>
      </c>
      <c r="L143" s="382" t="s">
        <v>245</v>
      </c>
      <c r="M143" s="410">
        <f>VLOOKUP(L143,'[11]Datos Validacion'!$C$6:$D$10,2,0)</f>
        <v>0.8</v>
      </c>
      <c r="N143" s="416" t="s">
        <v>222</v>
      </c>
      <c r="O143" s="417">
        <f>VLOOKUP(N143,'[11]Datos Validacion'!$E$6:$F$15,2,0)</f>
        <v>0.2</v>
      </c>
      <c r="P143" s="399" t="s">
        <v>1587</v>
      </c>
      <c r="Q143" s="392" t="s">
        <v>75</v>
      </c>
      <c r="R143" s="386" t="s">
        <v>1588</v>
      </c>
      <c r="S143" s="383" t="s">
        <v>77</v>
      </c>
      <c r="T143" s="399" t="s">
        <v>1589</v>
      </c>
      <c r="U143" s="383" t="s">
        <v>78</v>
      </c>
      <c r="V143" s="383" t="s">
        <v>79</v>
      </c>
      <c r="W143" s="410">
        <f>VLOOKUP(V143,'[11]Datos Validacion'!$K$6:$L$8,2,0)</f>
        <v>0.25</v>
      </c>
      <c r="X143" s="399" t="s">
        <v>95</v>
      </c>
      <c r="Y143" s="410">
        <f>VLOOKUP(X143,'[11]Datos Validacion'!$M$6:$N$7,2,0)</f>
        <v>0.15</v>
      </c>
      <c r="Z143" s="383" t="s">
        <v>81</v>
      </c>
      <c r="AA143" s="145" t="s">
        <v>1590</v>
      </c>
      <c r="AB143" s="275" t="s">
        <v>83</v>
      </c>
      <c r="AC143" s="424" t="s">
        <v>1591</v>
      </c>
      <c r="AD143" s="413">
        <f t="shared" si="37"/>
        <v>0.4</v>
      </c>
      <c r="AE143" s="390" t="str">
        <f t="shared" si="34"/>
        <v>MEDIA</v>
      </c>
      <c r="AF143" s="390">
        <f t="shared" si="40"/>
        <v>0.48</v>
      </c>
      <c r="AG143" s="425" t="s">
        <v>222</v>
      </c>
      <c r="AH143" s="390">
        <v>0.15</v>
      </c>
      <c r="AI143" s="426" t="s">
        <v>145</v>
      </c>
      <c r="AJ143" s="382" t="s">
        <v>85</v>
      </c>
      <c r="AK143" s="399"/>
      <c r="AL143" s="399"/>
      <c r="AM143" s="414"/>
      <c r="AN143" s="411"/>
      <c r="AO143" s="414"/>
      <c r="AP143" s="414"/>
      <c r="AQ143" s="415"/>
      <c r="AR143" s="414"/>
      <c r="AS143" s="414"/>
      <c r="AT143" s="415"/>
      <c r="AU143" s="414"/>
      <c r="AV143" s="414"/>
      <c r="AW143" s="415"/>
      <c r="AX143" s="414"/>
      <c r="AY143" s="414"/>
      <c r="AZ143" s="415"/>
      <c r="BA143" s="414"/>
      <c r="BB143" s="414"/>
      <c r="BC143" s="415"/>
      <c r="BD143" s="414"/>
      <c r="BE143" s="414"/>
      <c r="BF143" s="415"/>
      <c r="BG143" s="368"/>
      <c r="BH143" s="348"/>
    </row>
    <row r="144" spans="1:60" ht="69.75" hidden="1" customHeight="1" x14ac:dyDescent="0.3">
      <c r="A144" s="429"/>
      <c r="B144" s="431"/>
      <c r="C144" s="432"/>
      <c r="D144" s="432"/>
      <c r="E144" s="432"/>
      <c r="F144" s="81" t="s">
        <v>66</v>
      </c>
      <c r="G144" s="141" t="s">
        <v>1592</v>
      </c>
      <c r="H144" s="432"/>
      <c r="I144" s="433"/>
      <c r="J144" s="382"/>
      <c r="K144" s="399"/>
      <c r="L144" s="382"/>
      <c r="M144" s="410"/>
      <c r="N144" s="416"/>
      <c r="O144" s="417"/>
      <c r="P144" s="399"/>
      <c r="Q144" s="392"/>
      <c r="R144" s="386"/>
      <c r="S144" s="383"/>
      <c r="T144" s="399"/>
      <c r="U144" s="383"/>
      <c r="V144" s="383"/>
      <c r="W144" s="410"/>
      <c r="X144" s="399"/>
      <c r="Y144" s="410"/>
      <c r="Z144" s="383"/>
      <c r="AA144" s="145" t="s">
        <v>1593</v>
      </c>
      <c r="AB144" s="275"/>
      <c r="AC144" s="424"/>
      <c r="AD144" s="413"/>
      <c r="AE144" s="390"/>
      <c r="AF144" s="390"/>
      <c r="AG144" s="425"/>
      <c r="AH144" s="390"/>
      <c r="AI144" s="426"/>
      <c r="AJ144" s="382"/>
      <c r="AK144" s="399"/>
      <c r="AL144" s="399"/>
      <c r="AM144" s="414"/>
      <c r="AN144" s="411"/>
      <c r="AO144" s="414"/>
      <c r="AP144" s="414"/>
      <c r="AQ144" s="415"/>
      <c r="AR144" s="414"/>
      <c r="AS144" s="414"/>
      <c r="AT144" s="415"/>
      <c r="AU144" s="414"/>
      <c r="AV144" s="414"/>
      <c r="AW144" s="415"/>
      <c r="AX144" s="414"/>
      <c r="AY144" s="414"/>
      <c r="AZ144" s="415"/>
      <c r="BA144" s="414"/>
      <c r="BB144" s="414"/>
      <c r="BC144" s="415"/>
      <c r="BD144" s="414"/>
      <c r="BE144" s="414"/>
      <c r="BF144" s="415"/>
      <c r="BG144" s="368"/>
      <c r="BH144" s="348"/>
    </row>
    <row r="145" spans="1:60" ht="51" hidden="1" customHeight="1" x14ac:dyDescent="0.3">
      <c r="A145" s="429"/>
      <c r="B145" s="431"/>
      <c r="C145" s="432"/>
      <c r="D145" s="432"/>
      <c r="E145" s="432"/>
      <c r="F145" s="81" t="s">
        <v>66</v>
      </c>
      <c r="G145" s="141" t="s">
        <v>1594</v>
      </c>
      <c r="H145" s="432"/>
      <c r="I145" s="433"/>
      <c r="J145" s="382"/>
      <c r="K145" s="399"/>
      <c r="L145" s="382"/>
      <c r="M145" s="410"/>
      <c r="N145" s="416"/>
      <c r="O145" s="417"/>
      <c r="P145" s="399"/>
      <c r="Q145" s="392"/>
      <c r="R145" s="79" t="s">
        <v>1595</v>
      </c>
      <c r="S145" s="80" t="s">
        <v>77</v>
      </c>
      <c r="T145" s="93" t="s">
        <v>1596</v>
      </c>
      <c r="U145" s="80" t="s">
        <v>78</v>
      </c>
      <c r="V145" s="80" t="s">
        <v>79</v>
      </c>
      <c r="W145" s="78">
        <f>VLOOKUP(V145,'[11]Datos Validacion'!$K$6:$L$8,2,0)</f>
        <v>0.25</v>
      </c>
      <c r="X145" s="93" t="s">
        <v>95</v>
      </c>
      <c r="Y145" s="78">
        <f>VLOOKUP(X145,'[11]Datos Validacion'!$M$6:$N$7,2,0)</f>
        <v>0.15</v>
      </c>
      <c r="Z145" s="80" t="s">
        <v>81</v>
      </c>
      <c r="AA145" s="145" t="s">
        <v>1597</v>
      </c>
      <c r="AB145" s="275" t="s">
        <v>83</v>
      </c>
      <c r="AC145" s="281" t="s">
        <v>493</v>
      </c>
      <c r="AD145" s="271">
        <f>+W145+Y145</f>
        <v>0.4</v>
      </c>
      <c r="AE145" s="218" t="str">
        <f t="shared" si="34"/>
        <v>BAJA</v>
      </c>
      <c r="AF145" s="218">
        <f>+AF143-(AF143*AD145)</f>
        <v>0.28799999999999998</v>
      </c>
      <c r="AG145" s="425"/>
      <c r="AH145" s="390"/>
      <c r="AI145" s="426"/>
      <c r="AJ145" s="382"/>
      <c r="AK145" s="399"/>
      <c r="AL145" s="399"/>
      <c r="AM145" s="414"/>
      <c r="AN145" s="411"/>
      <c r="AO145" s="414"/>
      <c r="AP145" s="414"/>
      <c r="AQ145" s="415"/>
      <c r="AR145" s="414"/>
      <c r="AS145" s="414"/>
      <c r="AT145" s="415"/>
      <c r="AU145" s="414"/>
      <c r="AV145" s="414"/>
      <c r="AW145" s="415"/>
      <c r="AX145" s="414"/>
      <c r="AY145" s="414"/>
      <c r="AZ145" s="415"/>
      <c r="BA145" s="414"/>
      <c r="BB145" s="414"/>
      <c r="BC145" s="415"/>
      <c r="BD145" s="414"/>
      <c r="BE145" s="414"/>
      <c r="BF145" s="415"/>
      <c r="BG145" s="368"/>
      <c r="BH145" s="348"/>
    </row>
    <row r="146" spans="1:60" ht="69.75" hidden="1" customHeight="1" thickBot="1" x14ac:dyDescent="0.35">
      <c r="A146" s="430"/>
      <c r="B146" s="431"/>
      <c r="C146" s="432"/>
      <c r="D146" s="432"/>
      <c r="E146" s="432"/>
      <c r="F146" s="81" t="s">
        <v>492</v>
      </c>
      <c r="G146" s="141" t="s">
        <v>1598</v>
      </c>
      <c r="H146" s="432"/>
      <c r="I146" s="433"/>
      <c r="J146" s="382"/>
      <c r="K146" s="399"/>
      <c r="L146" s="382"/>
      <c r="M146" s="410"/>
      <c r="N146" s="416"/>
      <c r="O146" s="417"/>
      <c r="P146" s="399"/>
      <c r="Q146" s="392"/>
      <c r="R146" s="79" t="s">
        <v>1599</v>
      </c>
      <c r="S146" s="80" t="s">
        <v>77</v>
      </c>
      <c r="T146" s="93" t="s">
        <v>1589</v>
      </c>
      <c r="U146" s="80" t="s">
        <v>78</v>
      </c>
      <c r="V146" s="80" t="s">
        <v>79</v>
      </c>
      <c r="W146" s="78">
        <f>VLOOKUP(V146,'[11]Datos Validacion'!$K$6:$L$8,2,0)</f>
        <v>0.25</v>
      </c>
      <c r="X146" s="93" t="s">
        <v>95</v>
      </c>
      <c r="Y146" s="78">
        <f>VLOOKUP(X146,'[11]Datos Validacion'!$M$6:$N$7,2,0)</f>
        <v>0.15</v>
      </c>
      <c r="Z146" s="80" t="s">
        <v>81</v>
      </c>
      <c r="AA146" s="145" t="s">
        <v>1597</v>
      </c>
      <c r="AB146" s="275" t="s">
        <v>83</v>
      </c>
      <c r="AC146" s="281" t="s">
        <v>1600</v>
      </c>
      <c r="AD146" s="271">
        <f>+W146+Y146</f>
        <v>0.4</v>
      </c>
      <c r="AE146" s="218" t="str">
        <f t="shared" si="34"/>
        <v>MUY BAJA</v>
      </c>
      <c r="AF146" s="218">
        <f>+AF145-(AF145*AD146)</f>
        <v>0.17279999999999998</v>
      </c>
      <c r="AG146" s="425"/>
      <c r="AH146" s="390"/>
      <c r="AI146" s="426"/>
      <c r="AJ146" s="382"/>
      <c r="AK146" s="399"/>
      <c r="AL146" s="399"/>
      <c r="AM146" s="414"/>
      <c r="AN146" s="411"/>
      <c r="AO146" s="414"/>
      <c r="AP146" s="414"/>
      <c r="AQ146" s="415"/>
      <c r="AR146" s="414"/>
      <c r="AS146" s="414"/>
      <c r="AT146" s="415"/>
      <c r="AU146" s="414"/>
      <c r="AV146" s="414"/>
      <c r="AW146" s="415"/>
      <c r="AX146" s="414"/>
      <c r="AY146" s="414"/>
      <c r="AZ146" s="415"/>
      <c r="BA146" s="414"/>
      <c r="BB146" s="414"/>
      <c r="BC146" s="415"/>
      <c r="BD146" s="414"/>
      <c r="BE146" s="414"/>
      <c r="BF146" s="415"/>
      <c r="BG146" s="368"/>
      <c r="BH146" s="348"/>
    </row>
    <row r="147" spans="1:60" s="74" customFormat="1" ht="68.25" hidden="1" customHeight="1" x14ac:dyDescent="0.35">
      <c r="A147" s="428" t="s">
        <v>3</v>
      </c>
      <c r="B147" s="383"/>
      <c r="C147" s="399" t="s">
        <v>494</v>
      </c>
      <c r="D147" s="382" t="s">
        <v>495</v>
      </c>
      <c r="E147" s="382" t="s">
        <v>496</v>
      </c>
      <c r="F147" s="222" t="s">
        <v>66</v>
      </c>
      <c r="G147" s="225" t="s">
        <v>497</v>
      </c>
      <c r="H147" s="382" t="s">
        <v>498</v>
      </c>
      <c r="I147" s="382" t="s">
        <v>499</v>
      </c>
      <c r="J147" s="382" t="s">
        <v>70</v>
      </c>
      <c r="K147" s="382" t="s">
        <v>500</v>
      </c>
      <c r="L147" s="382" t="s">
        <v>151</v>
      </c>
      <c r="M147" s="410">
        <f>VLOOKUP(L147,'[12]Datos Validacion'!$C$6:$D$10,2,0)</f>
        <v>0.4</v>
      </c>
      <c r="N147" s="416" t="s">
        <v>73</v>
      </c>
      <c r="O147" s="417">
        <f>VLOOKUP(N147,'[12]Datos Validacion'!$E$6:$F$15,2,0)</f>
        <v>0.4</v>
      </c>
      <c r="P147" s="399" t="s">
        <v>501</v>
      </c>
      <c r="Q147" s="392" t="s">
        <v>75</v>
      </c>
      <c r="R147" s="75" t="s">
        <v>502</v>
      </c>
      <c r="S147" s="80" t="s">
        <v>77</v>
      </c>
      <c r="T147" s="93" t="s">
        <v>503</v>
      </c>
      <c r="U147" s="80" t="s">
        <v>78</v>
      </c>
      <c r="V147" s="80" t="s">
        <v>79</v>
      </c>
      <c r="W147" s="130">
        <f>VLOOKUP(V147,'[13]Datos Validacion'!$K$6:$L$8,2,0)</f>
        <v>0.25</v>
      </c>
      <c r="X147" s="93" t="s">
        <v>95</v>
      </c>
      <c r="Y147" s="78">
        <f>VLOOKUP(X147,'[13]Datos Validacion'!$M$6:$N$7,2,0)</f>
        <v>0.15</v>
      </c>
      <c r="Z147" s="80" t="s">
        <v>81</v>
      </c>
      <c r="AA147" s="145" t="s">
        <v>504</v>
      </c>
      <c r="AB147" s="80" t="s">
        <v>83</v>
      </c>
      <c r="AC147" s="93" t="s">
        <v>505</v>
      </c>
      <c r="AD147" s="245">
        <f>+W147+Y147</f>
        <v>0.4</v>
      </c>
      <c r="AE147" s="218" t="str">
        <f t="shared" ref="AE147:AE172" si="43">IF(AF147&lt;=20%,"MUY BAJA",IF(AF147&lt;=40%,"BAJA",IF(AF147&lt;=60%,"media",IF(AF147&lt;=80%,"alta","MUY alta"))))</f>
        <v>BAJA</v>
      </c>
      <c r="AF147" s="221">
        <f t="shared" ref="AF147" si="44">IF(OR(V147="prevenir",V147="detectar"),(M147-(M147*AD147)), M147)</f>
        <v>0.24</v>
      </c>
      <c r="AG147" s="389" t="str">
        <f>IF(AH147&lt;=20%,"LEVE",IF(AH147&lt;=40%,"MENOR",IF(AH147&lt;=60%,"MODERADO",IF(AH147&lt;=80%,"MAYOR","CATASTROFICO"))))</f>
        <v>MENOR</v>
      </c>
      <c r="AH147" s="389">
        <f t="shared" ref="AH147" si="45">IF(V147="corregir",(O147-(O147*AD147)), O147)</f>
        <v>0.4</v>
      </c>
      <c r="AI147" s="392" t="s">
        <v>145</v>
      </c>
      <c r="AJ147" s="382" t="s">
        <v>85</v>
      </c>
      <c r="AK147" s="381"/>
      <c r="AL147" s="381"/>
      <c r="AM147" s="550"/>
      <c r="AN147" s="550"/>
      <c r="AO147" s="550"/>
      <c r="AP147" s="550"/>
      <c r="AQ147" s="642"/>
      <c r="AR147" s="550"/>
      <c r="AS147" s="550"/>
      <c r="AT147" s="642"/>
      <c r="AU147" s="550"/>
      <c r="AV147" s="550"/>
      <c r="AW147" s="642"/>
      <c r="AX147" s="550"/>
      <c r="AY147" s="550"/>
      <c r="AZ147" s="642"/>
      <c r="BA147" s="550"/>
      <c r="BB147" s="550"/>
      <c r="BC147" s="642"/>
      <c r="BD147" s="550"/>
      <c r="BE147" s="550"/>
      <c r="BF147" s="642"/>
      <c r="BG147" s="642"/>
      <c r="BH147" s="347"/>
    </row>
    <row r="148" spans="1:60" ht="48" hidden="1" customHeight="1" x14ac:dyDescent="0.3">
      <c r="A148" s="429"/>
      <c r="B148" s="383"/>
      <c r="C148" s="399"/>
      <c r="D148" s="382"/>
      <c r="E148" s="382"/>
      <c r="F148" s="382" t="s">
        <v>66</v>
      </c>
      <c r="G148" s="380" t="s">
        <v>506</v>
      </c>
      <c r="H148" s="382"/>
      <c r="I148" s="382"/>
      <c r="J148" s="382"/>
      <c r="K148" s="382"/>
      <c r="L148" s="382"/>
      <c r="M148" s="410"/>
      <c r="N148" s="416"/>
      <c r="O148" s="417"/>
      <c r="P148" s="399"/>
      <c r="Q148" s="392"/>
      <c r="R148" s="75" t="s">
        <v>507</v>
      </c>
      <c r="S148" s="80" t="s">
        <v>77</v>
      </c>
      <c r="T148" s="93" t="s">
        <v>503</v>
      </c>
      <c r="U148" s="80" t="s">
        <v>78</v>
      </c>
      <c r="V148" s="80" t="s">
        <v>79</v>
      </c>
      <c r="W148" s="130">
        <f>VLOOKUP(V148,'[13]Datos Validacion'!$K$6:$L$8,2,0)</f>
        <v>0.25</v>
      </c>
      <c r="X148" s="93" t="s">
        <v>95</v>
      </c>
      <c r="Y148" s="78">
        <f>VLOOKUP(X148,'[13]Datos Validacion'!$M$6:$N$7,2,0)</f>
        <v>0.15</v>
      </c>
      <c r="Z148" s="80" t="s">
        <v>81</v>
      </c>
      <c r="AA148" s="145" t="s">
        <v>508</v>
      </c>
      <c r="AB148" s="80" t="s">
        <v>83</v>
      </c>
      <c r="AC148" s="93" t="s">
        <v>505</v>
      </c>
      <c r="AD148" s="245">
        <f t="shared" ref="AD148:AD187" si="46">+W148+Y148</f>
        <v>0.4</v>
      </c>
      <c r="AE148" s="218" t="str">
        <f t="shared" si="43"/>
        <v>MUY BAJA</v>
      </c>
      <c r="AF148" s="218">
        <f>+AF147-(AF147*AD148)</f>
        <v>0.14399999999999999</v>
      </c>
      <c r="AG148" s="389"/>
      <c r="AH148" s="389"/>
      <c r="AI148" s="392"/>
      <c r="AJ148" s="382"/>
      <c r="AK148" s="381"/>
      <c r="AL148" s="381"/>
      <c r="AM148" s="550"/>
      <c r="AN148" s="550"/>
      <c r="AO148" s="550"/>
      <c r="AP148" s="550"/>
      <c r="AQ148" s="642"/>
      <c r="AR148" s="550"/>
      <c r="AS148" s="550"/>
      <c r="AT148" s="642"/>
      <c r="AU148" s="550"/>
      <c r="AV148" s="550"/>
      <c r="AW148" s="642"/>
      <c r="AX148" s="550"/>
      <c r="AY148" s="550"/>
      <c r="AZ148" s="642"/>
      <c r="BA148" s="550"/>
      <c r="BB148" s="550"/>
      <c r="BC148" s="642"/>
      <c r="BD148" s="550"/>
      <c r="BE148" s="550"/>
      <c r="BF148" s="642"/>
      <c r="BG148" s="642"/>
      <c r="BH148" s="348"/>
    </row>
    <row r="149" spans="1:60" ht="38.25" hidden="1" customHeight="1" thickBot="1" x14ac:dyDescent="0.35">
      <c r="A149" s="430"/>
      <c r="B149" s="383"/>
      <c r="C149" s="399"/>
      <c r="D149" s="382"/>
      <c r="E149" s="382"/>
      <c r="F149" s="382"/>
      <c r="G149" s="380"/>
      <c r="H149" s="382"/>
      <c r="I149" s="382"/>
      <c r="J149" s="382"/>
      <c r="K149" s="382"/>
      <c r="L149" s="382"/>
      <c r="M149" s="410"/>
      <c r="N149" s="416"/>
      <c r="O149" s="417"/>
      <c r="P149" s="399"/>
      <c r="Q149" s="392"/>
      <c r="R149" s="75" t="s">
        <v>509</v>
      </c>
      <c r="S149" s="80" t="s">
        <v>77</v>
      </c>
      <c r="T149" s="93" t="s">
        <v>503</v>
      </c>
      <c r="U149" s="80" t="s">
        <v>78</v>
      </c>
      <c r="V149" s="80" t="s">
        <v>79</v>
      </c>
      <c r="W149" s="130">
        <f>VLOOKUP(V149,'[13]Datos Validacion'!$K$6:$L$8,2,0)</f>
        <v>0.25</v>
      </c>
      <c r="X149" s="93" t="s">
        <v>95</v>
      </c>
      <c r="Y149" s="78">
        <f>VLOOKUP(X149,'[13]Datos Validacion'!$M$6:$N$7,2,0)</f>
        <v>0.15</v>
      </c>
      <c r="Z149" s="80" t="s">
        <v>81</v>
      </c>
      <c r="AA149" s="145" t="s">
        <v>510</v>
      </c>
      <c r="AB149" s="80" t="s">
        <v>83</v>
      </c>
      <c r="AC149" s="93" t="s">
        <v>511</v>
      </c>
      <c r="AD149" s="245">
        <f t="shared" si="46"/>
        <v>0.4</v>
      </c>
      <c r="AE149" s="218" t="str">
        <f t="shared" si="43"/>
        <v>MUY BAJA</v>
      </c>
      <c r="AF149" s="218">
        <f>+AF148-(AF148*AD149)</f>
        <v>8.6399999999999991E-2</v>
      </c>
      <c r="AG149" s="389"/>
      <c r="AH149" s="389"/>
      <c r="AI149" s="392"/>
      <c r="AJ149" s="382"/>
      <c r="AK149" s="381"/>
      <c r="AL149" s="381"/>
      <c r="AM149" s="550"/>
      <c r="AN149" s="550"/>
      <c r="AO149" s="550"/>
      <c r="AP149" s="550"/>
      <c r="AQ149" s="642"/>
      <c r="AR149" s="550"/>
      <c r="AS149" s="550"/>
      <c r="AT149" s="642"/>
      <c r="AU149" s="550"/>
      <c r="AV149" s="550"/>
      <c r="AW149" s="642"/>
      <c r="AX149" s="550"/>
      <c r="AY149" s="550"/>
      <c r="AZ149" s="642"/>
      <c r="BA149" s="550"/>
      <c r="BB149" s="550"/>
      <c r="BC149" s="642"/>
      <c r="BD149" s="550"/>
      <c r="BE149" s="550"/>
      <c r="BF149" s="642"/>
      <c r="BG149" s="642"/>
      <c r="BH149" s="348"/>
    </row>
    <row r="150" spans="1:60" ht="59.25" hidden="1" customHeight="1" x14ac:dyDescent="0.3">
      <c r="A150" s="428" t="s">
        <v>3</v>
      </c>
      <c r="B150" s="383"/>
      <c r="C150" s="399" t="s">
        <v>494</v>
      </c>
      <c r="D150" s="382" t="s">
        <v>512</v>
      </c>
      <c r="E150" s="382" t="s">
        <v>496</v>
      </c>
      <c r="F150" s="222" t="s">
        <v>66</v>
      </c>
      <c r="G150" s="225" t="s">
        <v>513</v>
      </c>
      <c r="H150" s="382" t="s">
        <v>514</v>
      </c>
      <c r="I150" s="382" t="s">
        <v>515</v>
      </c>
      <c r="J150" s="382" t="s">
        <v>243</v>
      </c>
      <c r="K150" s="382" t="s">
        <v>516</v>
      </c>
      <c r="L150" s="382" t="s">
        <v>72</v>
      </c>
      <c r="M150" s="410">
        <f>VLOOKUP(L150,'[13]Datos Validacion'!$C$6:$D$10,2,0)</f>
        <v>0.6</v>
      </c>
      <c r="N150" s="416" t="s">
        <v>75</v>
      </c>
      <c r="O150" s="417">
        <f>VLOOKUP(N150,'[12]Datos Validacion'!$E$6:$F$15,2,0)</f>
        <v>0.6</v>
      </c>
      <c r="P150" s="399" t="s">
        <v>517</v>
      </c>
      <c r="Q150" s="392" t="s">
        <v>75</v>
      </c>
      <c r="R150" s="75" t="s">
        <v>1348</v>
      </c>
      <c r="S150" s="80" t="s">
        <v>77</v>
      </c>
      <c r="T150" s="145" t="s">
        <v>503</v>
      </c>
      <c r="U150" s="80" t="s">
        <v>78</v>
      </c>
      <c r="V150" s="80" t="s">
        <v>79</v>
      </c>
      <c r="W150" s="130">
        <f>VLOOKUP(V150,'[13]Datos Validacion'!$K$6:$L$8,2,0)</f>
        <v>0.25</v>
      </c>
      <c r="X150" s="93" t="s">
        <v>80</v>
      </c>
      <c r="Y150" s="78">
        <f>VLOOKUP(X150,'[13]Datos Validacion'!$M$6:$N$7,2,0)</f>
        <v>0.25</v>
      </c>
      <c r="Z150" s="80" t="s">
        <v>491</v>
      </c>
      <c r="AA150" s="145"/>
      <c r="AB150" s="80" t="s">
        <v>83</v>
      </c>
      <c r="AC150" s="93" t="s">
        <v>518</v>
      </c>
      <c r="AD150" s="245">
        <f t="shared" ref="AD150:AD157" si="47">+W150+Y150</f>
        <v>0.5</v>
      </c>
      <c r="AE150" s="218" t="str">
        <f t="shared" si="43"/>
        <v>BAJA</v>
      </c>
      <c r="AF150" s="218">
        <f>IF(OR(V150="prevenir",V150="detectar"),(M150-(M150*AD150)), M150)</f>
        <v>0.3</v>
      </c>
      <c r="AG150" s="389" t="str">
        <f t="shared" ref="AG150:AG171" si="48">IF(AH150&lt;=20%,"LEVE",IF(AH150&lt;=40%,"MENOR",IF(AH150&lt;=60%,"MODERADO",IF(AH150&lt;=80%,"MAYOR","CATASTROFICO"))))</f>
        <v>MODERADO</v>
      </c>
      <c r="AH150" s="389">
        <f t="shared" ref="AH150:AH171" si="49">IF(V150="corregir",(O150-(O150*AD150)), O150)</f>
        <v>0.6</v>
      </c>
      <c r="AI150" s="392" t="s">
        <v>75</v>
      </c>
      <c r="AJ150" s="382" t="s">
        <v>85</v>
      </c>
      <c r="AK150" s="381"/>
      <c r="AL150" s="381"/>
      <c r="AM150" s="550"/>
      <c r="AN150" s="550"/>
      <c r="AO150" s="550"/>
      <c r="AP150" s="550"/>
      <c r="AQ150" s="642"/>
      <c r="AR150" s="550"/>
      <c r="AS150" s="550"/>
      <c r="AT150" s="642"/>
      <c r="AU150" s="550"/>
      <c r="AV150" s="550"/>
      <c r="AW150" s="642"/>
      <c r="AX150" s="550"/>
      <c r="AY150" s="550"/>
      <c r="AZ150" s="642"/>
      <c r="BA150" s="550"/>
      <c r="BB150" s="550"/>
      <c r="BC150" s="642"/>
      <c r="BD150" s="550"/>
      <c r="BE150" s="550"/>
      <c r="BF150" s="642"/>
      <c r="BG150" s="642"/>
      <c r="BH150" s="348"/>
    </row>
    <row r="151" spans="1:60" ht="63.75" hidden="1" customHeight="1" x14ac:dyDescent="0.3">
      <c r="A151" s="429"/>
      <c r="B151" s="383"/>
      <c r="C151" s="399"/>
      <c r="D151" s="382"/>
      <c r="E151" s="382"/>
      <c r="F151" s="382" t="s">
        <v>103</v>
      </c>
      <c r="G151" s="386" t="s">
        <v>519</v>
      </c>
      <c r="H151" s="382"/>
      <c r="I151" s="382"/>
      <c r="J151" s="382"/>
      <c r="K151" s="382"/>
      <c r="L151" s="382"/>
      <c r="M151" s="410"/>
      <c r="N151" s="416"/>
      <c r="O151" s="417"/>
      <c r="P151" s="399"/>
      <c r="Q151" s="392"/>
      <c r="R151" s="75" t="s">
        <v>1349</v>
      </c>
      <c r="S151" s="80" t="s">
        <v>77</v>
      </c>
      <c r="T151" s="145" t="s">
        <v>503</v>
      </c>
      <c r="U151" s="80" t="s">
        <v>78</v>
      </c>
      <c r="V151" s="80" t="s">
        <v>79</v>
      </c>
      <c r="W151" s="130">
        <f>VLOOKUP(V151,'[13]Datos Validacion'!$K$6:$L$8,2,0)</f>
        <v>0.25</v>
      </c>
      <c r="X151" s="93" t="s">
        <v>95</v>
      </c>
      <c r="Y151" s="78">
        <f>VLOOKUP(X151,'[13]Datos Validacion'!$M$6:$N$7,2,0)</f>
        <v>0.15</v>
      </c>
      <c r="Z151" s="80" t="s">
        <v>491</v>
      </c>
      <c r="AA151" s="145"/>
      <c r="AB151" s="80" t="s">
        <v>83</v>
      </c>
      <c r="AC151" s="93" t="s">
        <v>520</v>
      </c>
      <c r="AD151" s="245">
        <f t="shared" si="47"/>
        <v>0.4</v>
      </c>
      <c r="AE151" s="218" t="str">
        <f t="shared" si="43"/>
        <v>MUY BAJA</v>
      </c>
      <c r="AF151" s="218">
        <f>+AF150-(AF150*AD151)</f>
        <v>0.18</v>
      </c>
      <c r="AG151" s="389"/>
      <c r="AH151" s="389"/>
      <c r="AI151" s="392"/>
      <c r="AJ151" s="382"/>
      <c r="AK151" s="381"/>
      <c r="AL151" s="381"/>
      <c r="AM151" s="550"/>
      <c r="AN151" s="550"/>
      <c r="AO151" s="550"/>
      <c r="AP151" s="550"/>
      <c r="AQ151" s="642"/>
      <c r="AR151" s="550"/>
      <c r="AS151" s="550"/>
      <c r="AT151" s="642"/>
      <c r="AU151" s="550"/>
      <c r="AV151" s="550"/>
      <c r="AW151" s="642"/>
      <c r="AX151" s="550"/>
      <c r="AY151" s="550"/>
      <c r="AZ151" s="642"/>
      <c r="BA151" s="550"/>
      <c r="BB151" s="550"/>
      <c r="BC151" s="642"/>
      <c r="BD151" s="550"/>
      <c r="BE151" s="550"/>
      <c r="BF151" s="642"/>
      <c r="BG151" s="642"/>
      <c r="BH151" s="348"/>
    </row>
    <row r="152" spans="1:60" ht="58.5" hidden="1" customHeight="1" x14ac:dyDescent="0.3">
      <c r="A152" s="429"/>
      <c r="B152" s="383"/>
      <c r="C152" s="399"/>
      <c r="D152" s="382"/>
      <c r="E152" s="382"/>
      <c r="F152" s="382"/>
      <c r="G152" s="386"/>
      <c r="H152" s="382"/>
      <c r="I152" s="382"/>
      <c r="J152" s="382"/>
      <c r="K152" s="382"/>
      <c r="L152" s="382"/>
      <c r="M152" s="410"/>
      <c r="N152" s="416"/>
      <c r="O152" s="417"/>
      <c r="P152" s="399"/>
      <c r="Q152" s="392"/>
      <c r="R152" s="75" t="s">
        <v>1348</v>
      </c>
      <c r="S152" s="80" t="s">
        <v>77</v>
      </c>
      <c r="T152" s="145" t="s">
        <v>1351</v>
      </c>
      <c r="U152" s="80" t="s">
        <v>78</v>
      </c>
      <c r="V152" s="80" t="s">
        <v>79</v>
      </c>
      <c r="W152" s="130">
        <f>VLOOKUP(V152,'[13]Datos Validacion'!$K$6:$L$8,2,0)</f>
        <v>0.25</v>
      </c>
      <c r="X152" s="93" t="s">
        <v>95</v>
      </c>
      <c r="Y152" s="78">
        <f>VLOOKUP(X152,'[13]Datos Validacion'!$M$6:$N$7,2,0)</f>
        <v>0.15</v>
      </c>
      <c r="Z152" s="80" t="s">
        <v>491</v>
      </c>
      <c r="AA152" s="145"/>
      <c r="AB152" s="80"/>
      <c r="AC152" s="93"/>
      <c r="AD152" s="245">
        <f t="shared" si="47"/>
        <v>0.4</v>
      </c>
      <c r="AE152" s="218" t="str">
        <f t="shared" si="43"/>
        <v>MUY BAJA</v>
      </c>
      <c r="AF152" s="218">
        <f>+AF151-(AF151*AD152)</f>
        <v>0.108</v>
      </c>
      <c r="AG152" s="389"/>
      <c r="AH152" s="389"/>
      <c r="AI152" s="392"/>
      <c r="AJ152" s="382"/>
      <c r="AK152" s="381"/>
      <c r="AL152" s="381"/>
      <c r="AM152" s="550"/>
      <c r="AN152" s="550"/>
      <c r="AO152" s="550"/>
      <c r="AP152" s="550"/>
      <c r="AQ152" s="642"/>
      <c r="AR152" s="550"/>
      <c r="AS152" s="550"/>
      <c r="AT152" s="642"/>
      <c r="AU152" s="550"/>
      <c r="AV152" s="550"/>
      <c r="AW152" s="642"/>
      <c r="AX152" s="550"/>
      <c r="AY152" s="550"/>
      <c r="AZ152" s="642"/>
      <c r="BA152" s="550"/>
      <c r="BB152" s="550"/>
      <c r="BC152" s="642"/>
      <c r="BD152" s="550"/>
      <c r="BE152" s="550"/>
      <c r="BF152" s="642"/>
      <c r="BG152" s="642"/>
      <c r="BH152" s="348"/>
    </row>
    <row r="153" spans="1:60" ht="62.25" hidden="1" customHeight="1" x14ac:dyDescent="0.3">
      <c r="A153" s="429"/>
      <c r="B153" s="383"/>
      <c r="C153" s="399"/>
      <c r="D153" s="382"/>
      <c r="E153" s="382"/>
      <c r="F153" s="382" t="s">
        <v>66</v>
      </c>
      <c r="G153" s="386" t="s">
        <v>1347</v>
      </c>
      <c r="H153" s="382"/>
      <c r="I153" s="382"/>
      <c r="J153" s="382"/>
      <c r="K153" s="382"/>
      <c r="L153" s="382"/>
      <c r="M153" s="410"/>
      <c r="N153" s="416"/>
      <c r="O153" s="417"/>
      <c r="P153" s="399"/>
      <c r="Q153" s="392"/>
      <c r="R153" s="75" t="s">
        <v>1350</v>
      </c>
      <c r="S153" s="80" t="s">
        <v>77</v>
      </c>
      <c r="T153" s="145" t="s">
        <v>1351</v>
      </c>
      <c r="U153" s="80" t="s">
        <v>78</v>
      </c>
      <c r="V153" s="80" t="s">
        <v>79</v>
      </c>
      <c r="W153" s="130">
        <f>VLOOKUP(V153,'[13]Datos Validacion'!$K$6:$L$8,2,0)</f>
        <v>0.25</v>
      </c>
      <c r="X153" s="93" t="s">
        <v>95</v>
      </c>
      <c r="Y153" s="78">
        <f>VLOOKUP(X153,'[13]Datos Validacion'!$M$6:$N$7,2,0)</f>
        <v>0.15</v>
      </c>
      <c r="Z153" s="80" t="s">
        <v>81</v>
      </c>
      <c r="AA153" s="145" t="s">
        <v>521</v>
      </c>
      <c r="AB153" s="80" t="s">
        <v>83</v>
      </c>
      <c r="AC153" s="93" t="s">
        <v>522</v>
      </c>
      <c r="AD153" s="245">
        <f t="shared" si="47"/>
        <v>0.4</v>
      </c>
      <c r="AE153" s="218" t="str">
        <f t="shared" si="43"/>
        <v>MUY BAJA</v>
      </c>
      <c r="AF153" s="218">
        <f>+AF151-(AF151*AD153)</f>
        <v>0.108</v>
      </c>
      <c r="AG153" s="389"/>
      <c r="AH153" s="389"/>
      <c r="AI153" s="392"/>
      <c r="AJ153" s="382"/>
      <c r="AK153" s="381"/>
      <c r="AL153" s="381"/>
      <c r="AM153" s="550"/>
      <c r="AN153" s="550"/>
      <c r="AO153" s="550"/>
      <c r="AP153" s="550"/>
      <c r="AQ153" s="642"/>
      <c r="AR153" s="550"/>
      <c r="AS153" s="550"/>
      <c r="AT153" s="642"/>
      <c r="AU153" s="550"/>
      <c r="AV153" s="550"/>
      <c r="AW153" s="642"/>
      <c r="AX153" s="550"/>
      <c r="AY153" s="550"/>
      <c r="AZ153" s="642"/>
      <c r="BA153" s="550"/>
      <c r="BB153" s="550"/>
      <c r="BC153" s="642"/>
      <c r="BD153" s="550"/>
      <c r="BE153" s="550"/>
      <c r="BF153" s="642"/>
      <c r="BG153" s="642"/>
      <c r="BH153" s="348"/>
    </row>
    <row r="154" spans="1:60" ht="63" hidden="1" customHeight="1" thickBot="1" x14ac:dyDescent="0.35">
      <c r="A154" s="430"/>
      <c r="B154" s="383"/>
      <c r="C154" s="399"/>
      <c r="D154" s="382"/>
      <c r="E154" s="382"/>
      <c r="F154" s="382"/>
      <c r="G154" s="386"/>
      <c r="H154" s="382"/>
      <c r="I154" s="382"/>
      <c r="J154" s="382"/>
      <c r="K154" s="382"/>
      <c r="L154" s="382"/>
      <c r="M154" s="410"/>
      <c r="N154" s="416"/>
      <c r="O154" s="417"/>
      <c r="P154" s="399"/>
      <c r="Q154" s="392"/>
      <c r="R154" s="75" t="s">
        <v>523</v>
      </c>
      <c r="S154" s="80" t="s">
        <v>77</v>
      </c>
      <c r="T154" s="93" t="s">
        <v>524</v>
      </c>
      <c r="U154" s="80" t="s">
        <v>78</v>
      </c>
      <c r="V154" s="80" t="s">
        <v>79</v>
      </c>
      <c r="W154" s="130">
        <f>VLOOKUP(V154,'[13]Datos Validacion'!$K$6:$L$8,2,0)</f>
        <v>0.25</v>
      </c>
      <c r="X154" s="93" t="s">
        <v>95</v>
      </c>
      <c r="Y154" s="78">
        <f>VLOOKUP(X154,'[13]Datos Validacion'!$M$6:$N$7,2,0)</f>
        <v>0.15</v>
      </c>
      <c r="Z154" s="80" t="s">
        <v>81</v>
      </c>
      <c r="AA154" s="145" t="s">
        <v>525</v>
      </c>
      <c r="AB154" s="80" t="s">
        <v>83</v>
      </c>
      <c r="AC154" s="93" t="s">
        <v>526</v>
      </c>
      <c r="AD154" s="245">
        <f t="shared" si="47"/>
        <v>0.4</v>
      </c>
      <c r="AE154" s="218" t="str">
        <f t="shared" si="43"/>
        <v>MUY BAJA</v>
      </c>
      <c r="AF154" s="218">
        <f t="shared" ref="AF154:AF157" si="50">+AF153-(AF153*AD154)</f>
        <v>6.4799999999999996E-2</v>
      </c>
      <c r="AG154" s="389"/>
      <c r="AH154" s="389"/>
      <c r="AI154" s="392"/>
      <c r="AJ154" s="382"/>
      <c r="AK154" s="381"/>
      <c r="AL154" s="381"/>
      <c r="AM154" s="550"/>
      <c r="AN154" s="550"/>
      <c r="AO154" s="550"/>
      <c r="AP154" s="550"/>
      <c r="AQ154" s="642"/>
      <c r="AR154" s="550"/>
      <c r="AS154" s="550"/>
      <c r="AT154" s="642"/>
      <c r="AU154" s="550"/>
      <c r="AV154" s="550"/>
      <c r="AW154" s="642"/>
      <c r="AX154" s="550"/>
      <c r="AY154" s="550"/>
      <c r="AZ154" s="642"/>
      <c r="BA154" s="550"/>
      <c r="BB154" s="550"/>
      <c r="BC154" s="642"/>
      <c r="BD154" s="550"/>
      <c r="BE154" s="550"/>
      <c r="BF154" s="642"/>
      <c r="BG154" s="642"/>
      <c r="BH154" s="348"/>
    </row>
    <row r="155" spans="1:60" ht="67.5" hidden="1" customHeight="1" x14ac:dyDescent="0.3">
      <c r="A155" s="428" t="s">
        <v>3</v>
      </c>
      <c r="B155" s="383"/>
      <c r="C155" s="399" t="s">
        <v>494</v>
      </c>
      <c r="D155" s="382" t="s">
        <v>512</v>
      </c>
      <c r="E155" s="382" t="s">
        <v>496</v>
      </c>
      <c r="F155" s="222" t="s">
        <v>66</v>
      </c>
      <c r="G155" s="225" t="s">
        <v>1352</v>
      </c>
      <c r="H155" s="382" t="s">
        <v>527</v>
      </c>
      <c r="I155" s="382" t="s">
        <v>528</v>
      </c>
      <c r="J155" s="382" t="s">
        <v>70</v>
      </c>
      <c r="K155" s="382" t="s">
        <v>529</v>
      </c>
      <c r="L155" s="382" t="s">
        <v>72</v>
      </c>
      <c r="M155" s="410">
        <f>VLOOKUP(L155,'[13]Datos Validacion'!$C$6:$D$10,2,0)</f>
        <v>0.6</v>
      </c>
      <c r="N155" s="416" t="s">
        <v>75</v>
      </c>
      <c r="O155" s="417">
        <f>VLOOKUP(N155,'[12]Datos Validacion'!$E$6:$F$15,2,0)</f>
        <v>0.6</v>
      </c>
      <c r="P155" s="399" t="s">
        <v>530</v>
      </c>
      <c r="Q155" s="392" t="s">
        <v>75</v>
      </c>
      <c r="R155" s="75" t="s">
        <v>531</v>
      </c>
      <c r="S155" s="80" t="s">
        <v>77</v>
      </c>
      <c r="T155" s="93" t="s">
        <v>503</v>
      </c>
      <c r="U155" s="80" t="s">
        <v>78</v>
      </c>
      <c r="V155" s="80" t="s">
        <v>79</v>
      </c>
      <c r="W155" s="130">
        <f>VLOOKUP(V155,'[13]Datos Validacion'!$K$6:$L$8,2,0)</f>
        <v>0.25</v>
      </c>
      <c r="X155" s="93" t="s">
        <v>95</v>
      </c>
      <c r="Y155" s="78">
        <f>VLOOKUP(X155,'[13]Datos Validacion'!$M$6:$N$7,2,0)</f>
        <v>0.15</v>
      </c>
      <c r="Z155" s="80" t="s">
        <v>81</v>
      </c>
      <c r="AA155" s="145" t="s">
        <v>532</v>
      </c>
      <c r="AB155" s="80" t="s">
        <v>83</v>
      </c>
      <c r="AC155" s="93" t="s">
        <v>533</v>
      </c>
      <c r="AD155" s="245">
        <f t="shared" si="47"/>
        <v>0.4</v>
      </c>
      <c r="AE155" s="218" t="str">
        <f t="shared" si="43"/>
        <v>BAJA</v>
      </c>
      <c r="AF155" s="218">
        <f>IF(OR(V155="prevenir",V155="detectar"),(M155-(M155*AD155)), M155)</f>
        <v>0.36</v>
      </c>
      <c r="AG155" s="389" t="str">
        <f t="shared" si="48"/>
        <v>MODERADO</v>
      </c>
      <c r="AH155" s="389">
        <f t="shared" si="49"/>
        <v>0.6</v>
      </c>
      <c r="AI155" s="392" t="s">
        <v>75</v>
      </c>
      <c r="AJ155" s="382" t="s">
        <v>85</v>
      </c>
      <c r="AK155" s="381"/>
      <c r="AL155" s="381"/>
      <c r="AM155" s="550"/>
      <c r="AN155" s="550"/>
      <c r="AO155" s="550"/>
      <c r="AP155" s="550"/>
      <c r="AQ155" s="642"/>
      <c r="AR155" s="550"/>
      <c r="AS155" s="550"/>
      <c r="AT155" s="642"/>
      <c r="AU155" s="550"/>
      <c r="AV155" s="550"/>
      <c r="AW155" s="642"/>
      <c r="AX155" s="550"/>
      <c r="AY155" s="550"/>
      <c r="AZ155" s="642"/>
      <c r="BA155" s="550"/>
      <c r="BB155" s="550"/>
      <c r="BC155" s="642"/>
      <c r="BD155" s="550"/>
      <c r="BE155" s="550"/>
      <c r="BF155" s="642"/>
      <c r="BG155" s="642"/>
      <c r="BH155" s="348"/>
    </row>
    <row r="156" spans="1:60" ht="47.25" hidden="1" customHeight="1" x14ac:dyDescent="0.3">
      <c r="A156" s="429"/>
      <c r="B156" s="383"/>
      <c r="C156" s="399"/>
      <c r="D156" s="382"/>
      <c r="E156" s="382"/>
      <c r="F156" s="382" t="s">
        <v>66</v>
      </c>
      <c r="G156" s="380" t="s">
        <v>1353</v>
      </c>
      <c r="H156" s="382"/>
      <c r="I156" s="382"/>
      <c r="J156" s="382"/>
      <c r="K156" s="382"/>
      <c r="L156" s="382"/>
      <c r="M156" s="410"/>
      <c r="N156" s="416"/>
      <c r="O156" s="417"/>
      <c r="P156" s="399"/>
      <c r="Q156" s="392"/>
      <c r="R156" s="75" t="s">
        <v>534</v>
      </c>
      <c r="S156" s="80" t="s">
        <v>77</v>
      </c>
      <c r="T156" s="93" t="s">
        <v>503</v>
      </c>
      <c r="U156" s="80" t="s">
        <v>78</v>
      </c>
      <c r="V156" s="80" t="s">
        <v>79</v>
      </c>
      <c r="W156" s="130">
        <f>VLOOKUP(V156,'[13]Datos Validacion'!$K$6:$L$8,2,0)</f>
        <v>0.25</v>
      </c>
      <c r="X156" s="93" t="s">
        <v>95</v>
      </c>
      <c r="Y156" s="78">
        <f>VLOOKUP(X156,'[13]Datos Validacion'!$M$6:$N$7,2,0)</f>
        <v>0.15</v>
      </c>
      <c r="Z156" s="80" t="s">
        <v>81</v>
      </c>
      <c r="AA156" s="145" t="s">
        <v>535</v>
      </c>
      <c r="AB156" s="80" t="s">
        <v>83</v>
      </c>
      <c r="AC156" s="93" t="s">
        <v>536</v>
      </c>
      <c r="AD156" s="245">
        <f t="shared" si="47"/>
        <v>0.4</v>
      </c>
      <c r="AE156" s="218" t="str">
        <f t="shared" si="43"/>
        <v>BAJA</v>
      </c>
      <c r="AF156" s="218">
        <f t="shared" si="50"/>
        <v>0.216</v>
      </c>
      <c r="AG156" s="389"/>
      <c r="AH156" s="389"/>
      <c r="AI156" s="392"/>
      <c r="AJ156" s="382"/>
      <c r="AK156" s="381"/>
      <c r="AL156" s="381"/>
      <c r="AM156" s="550"/>
      <c r="AN156" s="550"/>
      <c r="AO156" s="550"/>
      <c r="AP156" s="550"/>
      <c r="AQ156" s="642"/>
      <c r="AR156" s="550"/>
      <c r="AS156" s="550"/>
      <c r="AT156" s="642"/>
      <c r="AU156" s="550"/>
      <c r="AV156" s="550"/>
      <c r="AW156" s="642"/>
      <c r="AX156" s="550"/>
      <c r="AY156" s="550"/>
      <c r="AZ156" s="642"/>
      <c r="BA156" s="550"/>
      <c r="BB156" s="550"/>
      <c r="BC156" s="642"/>
      <c r="BD156" s="550"/>
      <c r="BE156" s="550"/>
      <c r="BF156" s="642"/>
      <c r="BG156" s="642"/>
      <c r="BH156" s="348"/>
    </row>
    <row r="157" spans="1:60" ht="59.25" hidden="1" customHeight="1" thickBot="1" x14ac:dyDescent="0.35">
      <c r="A157" s="430"/>
      <c r="B157" s="383"/>
      <c r="C157" s="399"/>
      <c r="D157" s="382"/>
      <c r="E157" s="382"/>
      <c r="F157" s="382"/>
      <c r="G157" s="380"/>
      <c r="H157" s="382"/>
      <c r="I157" s="382"/>
      <c r="J157" s="382"/>
      <c r="K157" s="382"/>
      <c r="L157" s="382"/>
      <c r="M157" s="410"/>
      <c r="N157" s="416"/>
      <c r="O157" s="417"/>
      <c r="P157" s="399"/>
      <c r="Q157" s="392"/>
      <c r="R157" s="75" t="s">
        <v>537</v>
      </c>
      <c r="S157" s="80" t="s">
        <v>77</v>
      </c>
      <c r="T157" s="93" t="s">
        <v>503</v>
      </c>
      <c r="U157" s="80" t="s">
        <v>78</v>
      </c>
      <c r="V157" s="80" t="s">
        <v>79</v>
      </c>
      <c r="W157" s="130">
        <f>VLOOKUP(V157,'[13]Datos Validacion'!$K$6:$L$8,2,0)</f>
        <v>0.25</v>
      </c>
      <c r="X157" s="93" t="s">
        <v>95</v>
      </c>
      <c r="Y157" s="78">
        <f>VLOOKUP(X157,'[13]Datos Validacion'!$M$6:$N$7,2,0)</f>
        <v>0.15</v>
      </c>
      <c r="Z157" s="80" t="s">
        <v>81</v>
      </c>
      <c r="AA157" s="145" t="s">
        <v>538</v>
      </c>
      <c r="AB157" s="80" t="s">
        <v>83</v>
      </c>
      <c r="AC157" s="93" t="s">
        <v>539</v>
      </c>
      <c r="AD157" s="245">
        <f t="shared" si="47"/>
        <v>0.4</v>
      </c>
      <c r="AE157" s="218" t="str">
        <f t="shared" si="43"/>
        <v>MUY BAJA</v>
      </c>
      <c r="AF157" s="218">
        <f t="shared" si="50"/>
        <v>0.12959999999999999</v>
      </c>
      <c r="AG157" s="389"/>
      <c r="AH157" s="389"/>
      <c r="AI157" s="392"/>
      <c r="AJ157" s="382"/>
      <c r="AK157" s="381"/>
      <c r="AL157" s="381"/>
      <c r="AM157" s="550"/>
      <c r="AN157" s="550"/>
      <c r="AO157" s="550"/>
      <c r="AP157" s="550"/>
      <c r="AQ157" s="642"/>
      <c r="AR157" s="550"/>
      <c r="AS157" s="550"/>
      <c r="AT157" s="642"/>
      <c r="AU157" s="550"/>
      <c r="AV157" s="550"/>
      <c r="AW157" s="642"/>
      <c r="AX157" s="550"/>
      <c r="AY157" s="550"/>
      <c r="AZ157" s="642"/>
      <c r="BA157" s="550"/>
      <c r="BB157" s="550"/>
      <c r="BC157" s="642"/>
      <c r="BD157" s="550"/>
      <c r="BE157" s="550"/>
      <c r="BF157" s="642"/>
      <c r="BG157" s="642"/>
      <c r="BH157" s="348"/>
    </row>
    <row r="158" spans="1:60" ht="38.25" hidden="1" customHeight="1" x14ac:dyDescent="0.3">
      <c r="A158" s="428" t="s">
        <v>3</v>
      </c>
      <c r="B158" s="383"/>
      <c r="C158" s="399" t="s">
        <v>494</v>
      </c>
      <c r="D158" s="382" t="s">
        <v>512</v>
      </c>
      <c r="E158" s="382" t="s">
        <v>496</v>
      </c>
      <c r="F158" s="382" t="s">
        <v>66</v>
      </c>
      <c r="G158" s="380" t="s">
        <v>540</v>
      </c>
      <c r="H158" s="382" t="s">
        <v>541</v>
      </c>
      <c r="I158" s="382" t="s">
        <v>542</v>
      </c>
      <c r="J158" s="382" t="s">
        <v>70</v>
      </c>
      <c r="K158" s="382" t="s">
        <v>543</v>
      </c>
      <c r="L158" s="382" t="s">
        <v>151</v>
      </c>
      <c r="M158" s="410">
        <f>VLOOKUP(L158,'[13]Datos Validacion'!$C$6:$D$10,2,0)</f>
        <v>0.4</v>
      </c>
      <c r="N158" s="416" t="s">
        <v>222</v>
      </c>
      <c r="O158" s="417">
        <f>VLOOKUP(N158,'[12]Datos Validacion'!$E$6:$F$15,2,0)</f>
        <v>0.2</v>
      </c>
      <c r="P158" s="399" t="s">
        <v>544</v>
      </c>
      <c r="Q158" s="392" t="s">
        <v>145</v>
      </c>
      <c r="R158" s="75" t="s">
        <v>545</v>
      </c>
      <c r="S158" s="80" t="s">
        <v>77</v>
      </c>
      <c r="T158" s="240" t="s">
        <v>546</v>
      </c>
      <c r="U158" s="80" t="s">
        <v>78</v>
      </c>
      <c r="V158" s="80" t="s">
        <v>79</v>
      </c>
      <c r="W158" s="130">
        <f>VLOOKUP(V158,'[13]Datos Validacion'!$K$6:$L$8,2,0)</f>
        <v>0.25</v>
      </c>
      <c r="X158" s="93" t="s">
        <v>95</v>
      </c>
      <c r="Y158" s="78">
        <f>VLOOKUP(X158,'[13]Datos Validacion'!$M$6:$N$7,2,0)</f>
        <v>0.15</v>
      </c>
      <c r="Z158" s="80" t="s">
        <v>81</v>
      </c>
      <c r="AA158" s="145" t="s">
        <v>547</v>
      </c>
      <c r="AB158" s="80" t="s">
        <v>83</v>
      </c>
      <c r="AC158" s="93" t="s">
        <v>548</v>
      </c>
      <c r="AD158" s="245">
        <f t="shared" si="46"/>
        <v>0.4</v>
      </c>
      <c r="AE158" s="218" t="str">
        <f t="shared" si="43"/>
        <v>BAJA</v>
      </c>
      <c r="AF158" s="218">
        <f>IF(OR(V158="prevenir",V158="detectar"),(M158-(M158*AD158)), M158)</f>
        <v>0.24</v>
      </c>
      <c r="AG158" s="389" t="str">
        <f t="shared" si="48"/>
        <v>LEVE</v>
      </c>
      <c r="AH158" s="389">
        <f t="shared" si="49"/>
        <v>0.2</v>
      </c>
      <c r="AI158" s="392" t="s">
        <v>145</v>
      </c>
      <c r="AJ158" s="382" t="s">
        <v>85</v>
      </c>
      <c r="AK158" s="381"/>
      <c r="AL158" s="381"/>
      <c r="AM158" s="550"/>
      <c r="AN158" s="550"/>
      <c r="AO158" s="550"/>
      <c r="AP158" s="550"/>
      <c r="AQ158" s="642"/>
      <c r="AR158" s="550"/>
      <c r="AS158" s="550"/>
      <c r="AT158" s="642"/>
      <c r="AU158" s="550"/>
      <c r="AV158" s="550"/>
      <c r="AW158" s="642"/>
      <c r="AX158" s="550"/>
      <c r="AY158" s="550"/>
      <c r="AZ158" s="642"/>
      <c r="BA158" s="550"/>
      <c r="BB158" s="550"/>
      <c r="BC158" s="642"/>
      <c r="BD158" s="550"/>
      <c r="BE158" s="550"/>
      <c r="BF158" s="642"/>
      <c r="BG158" s="642"/>
      <c r="BH158" s="348"/>
    </row>
    <row r="159" spans="1:60" ht="38.25" hidden="1" customHeight="1" x14ac:dyDescent="0.3">
      <c r="A159" s="429"/>
      <c r="B159" s="383"/>
      <c r="C159" s="399"/>
      <c r="D159" s="382"/>
      <c r="E159" s="382"/>
      <c r="F159" s="382"/>
      <c r="G159" s="380"/>
      <c r="H159" s="382"/>
      <c r="I159" s="382"/>
      <c r="J159" s="382"/>
      <c r="K159" s="382"/>
      <c r="L159" s="382"/>
      <c r="M159" s="410"/>
      <c r="N159" s="416"/>
      <c r="O159" s="417"/>
      <c r="P159" s="399"/>
      <c r="Q159" s="392"/>
      <c r="R159" s="75" t="s">
        <v>549</v>
      </c>
      <c r="S159" s="80" t="s">
        <v>77</v>
      </c>
      <c r="T159" s="240" t="s">
        <v>546</v>
      </c>
      <c r="U159" s="80" t="s">
        <v>78</v>
      </c>
      <c r="V159" s="80" t="s">
        <v>79</v>
      </c>
      <c r="W159" s="130">
        <f>VLOOKUP(V159,'[13]Datos Validacion'!$K$6:$L$8,2,0)</f>
        <v>0.25</v>
      </c>
      <c r="X159" s="93" t="s">
        <v>95</v>
      </c>
      <c r="Y159" s="78">
        <f>VLOOKUP(X159,'[13]Datos Validacion'!$M$6:$N$7,2,0)</f>
        <v>0.15</v>
      </c>
      <c r="Z159" s="80" t="s">
        <v>81</v>
      </c>
      <c r="AA159" s="145" t="s">
        <v>550</v>
      </c>
      <c r="AB159" s="80" t="s">
        <v>83</v>
      </c>
      <c r="AC159" s="93" t="s">
        <v>551</v>
      </c>
      <c r="AD159" s="245">
        <f t="shared" si="46"/>
        <v>0.4</v>
      </c>
      <c r="AE159" s="218" t="str">
        <f t="shared" si="43"/>
        <v>MUY BAJA</v>
      </c>
      <c r="AF159" s="218">
        <f>+AF158-(AF158*AD159)</f>
        <v>0.14399999999999999</v>
      </c>
      <c r="AG159" s="389"/>
      <c r="AH159" s="389"/>
      <c r="AI159" s="392"/>
      <c r="AJ159" s="382"/>
      <c r="AK159" s="381"/>
      <c r="AL159" s="381"/>
      <c r="AM159" s="550"/>
      <c r="AN159" s="550"/>
      <c r="AO159" s="550"/>
      <c r="AP159" s="550"/>
      <c r="AQ159" s="642"/>
      <c r="AR159" s="550"/>
      <c r="AS159" s="550"/>
      <c r="AT159" s="642"/>
      <c r="AU159" s="550"/>
      <c r="AV159" s="550"/>
      <c r="AW159" s="642"/>
      <c r="AX159" s="550"/>
      <c r="AY159" s="550"/>
      <c r="AZ159" s="642"/>
      <c r="BA159" s="550"/>
      <c r="BB159" s="550"/>
      <c r="BC159" s="642"/>
      <c r="BD159" s="550"/>
      <c r="BE159" s="550"/>
      <c r="BF159" s="642"/>
      <c r="BG159" s="642"/>
      <c r="BH159" s="348"/>
    </row>
    <row r="160" spans="1:60" ht="38.25" hidden="1" customHeight="1" x14ac:dyDescent="0.3">
      <c r="A160" s="429"/>
      <c r="B160" s="383"/>
      <c r="C160" s="399"/>
      <c r="D160" s="382"/>
      <c r="E160" s="382"/>
      <c r="F160" s="382"/>
      <c r="G160" s="380"/>
      <c r="H160" s="382"/>
      <c r="I160" s="382"/>
      <c r="J160" s="382"/>
      <c r="K160" s="382"/>
      <c r="L160" s="382"/>
      <c r="M160" s="410"/>
      <c r="N160" s="416"/>
      <c r="O160" s="417"/>
      <c r="P160" s="399"/>
      <c r="Q160" s="392"/>
      <c r="R160" s="75" t="s">
        <v>552</v>
      </c>
      <c r="S160" s="80" t="s">
        <v>77</v>
      </c>
      <c r="T160" s="240" t="s">
        <v>546</v>
      </c>
      <c r="U160" s="80" t="s">
        <v>78</v>
      </c>
      <c r="V160" s="80" t="s">
        <v>79</v>
      </c>
      <c r="W160" s="130">
        <f>VLOOKUP(V160,'[13]Datos Validacion'!$K$6:$L$8,2,0)</f>
        <v>0.25</v>
      </c>
      <c r="X160" s="93" t="s">
        <v>95</v>
      </c>
      <c r="Y160" s="78">
        <f>VLOOKUP(X160,'[13]Datos Validacion'!$M$6:$N$7,2,0)</f>
        <v>0.15</v>
      </c>
      <c r="Z160" s="80" t="s">
        <v>81</v>
      </c>
      <c r="AA160" s="145" t="s">
        <v>553</v>
      </c>
      <c r="AB160" s="80" t="s">
        <v>83</v>
      </c>
      <c r="AC160" s="93" t="s">
        <v>554</v>
      </c>
      <c r="AD160" s="245">
        <f t="shared" si="46"/>
        <v>0.4</v>
      </c>
      <c r="AE160" s="218" t="str">
        <f t="shared" si="43"/>
        <v>MUY BAJA</v>
      </c>
      <c r="AF160" s="218">
        <f t="shared" ref="AF160:AF166" si="51">+AF159-(AF159*AD160)</f>
        <v>8.6399999999999991E-2</v>
      </c>
      <c r="AG160" s="389"/>
      <c r="AH160" s="389"/>
      <c r="AI160" s="392"/>
      <c r="AJ160" s="382"/>
      <c r="AK160" s="381"/>
      <c r="AL160" s="381"/>
      <c r="AM160" s="550"/>
      <c r="AN160" s="550"/>
      <c r="AO160" s="550"/>
      <c r="AP160" s="550"/>
      <c r="AQ160" s="642"/>
      <c r="AR160" s="550"/>
      <c r="AS160" s="550"/>
      <c r="AT160" s="642"/>
      <c r="AU160" s="550"/>
      <c r="AV160" s="550"/>
      <c r="AW160" s="642"/>
      <c r="AX160" s="550"/>
      <c r="AY160" s="550"/>
      <c r="AZ160" s="642"/>
      <c r="BA160" s="550"/>
      <c r="BB160" s="550"/>
      <c r="BC160" s="642"/>
      <c r="BD160" s="550"/>
      <c r="BE160" s="550"/>
      <c r="BF160" s="642"/>
      <c r="BG160" s="642"/>
      <c r="BH160" s="348"/>
    </row>
    <row r="161" spans="1:60" ht="38.25" hidden="1" customHeight="1" x14ac:dyDescent="0.3">
      <c r="A161" s="429"/>
      <c r="B161" s="383"/>
      <c r="C161" s="399"/>
      <c r="D161" s="382"/>
      <c r="E161" s="382"/>
      <c r="F161" s="382"/>
      <c r="G161" s="380"/>
      <c r="H161" s="382"/>
      <c r="I161" s="382"/>
      <c r="J161" s="382"/>
      <c r="K161" s="382"/>
      <c r="L161" s="382"/>
      <c r="M161" s="410"/>
      <c r="N161" s="416"/>
      <c r="O161" s="417"/>
      <c r="P161" s="399"/>
      <c r="Q161" s="392"/>
      <c r="R161" s="75" t="s">
        <v>555</v>
      </c>
      <c r="S161" s="80" t="s">
        <v>77</v>
      </c>
      <c r="T161" s="241" t="s">
        <v>556</v>
      </c>
      <c r="U161" s="80" t="s">
        <v>78</v>
      </c>
      <c r="V161" s="80" t="s">
        <v>183</v>
      </c>
      <c r="W161" s="130">
        <f>VLOOKUP(V161,'[13]Datos Validacion'!$K$6:$L$8,2,0)</f>
        <v>0.15</v>
      </c>
      <c r="X161" s="93" t="s">
        <v>95</v>
      </c>
      <c r="Y161" s="78">
        <f>VLOOKUP(X161,'[13]Datos Validacion'!$M$6:$N$7,2,0)</f>
        <v>0.15</v>
      </c>
      <c r="Z161" s="80" t="s">
        <v>81</v>
      </c>
      <c r="AA161" s="145" t="s">
        <v>557</v>
      </c>
      <c r="AB161" s="80" t="s">
        <v>83</v>
      </c>
      <c r="AC161" s="93" t="s">
        <v>558</v>
      </c>
      <c r="AD161" s="245">
        <f t="shared" si="46"/>
        <v>0.3</v>
      </c>
      <c r="AE161" s="218" t="str">
        <f t="shared" si="43"/>
        <v>MUY BAJA</v>
      </c>
      <c r="AF161" s="218">
        <f t="shared" si="51"/>
        <v>6.0479999999999992E-2</v>
      </c>
      <c r="AG161" s="389"/>
      <c r="AH161" s="389"/>
      <c r="AI161" s="392"/>
      <c r="AJ161" s="382"/>
      <c r="AK161" s="381"/>
      <c r="AL161" s="381"/>
      <c r="AM161" s="550"/>
      <c r="AN161" s="550"/>
      <c r="AO161" s="550"/>
      <c r="AP161" s="550"/>
      <c r="AQ161" s="642"/>
      <c r="AR161" s="550"/>
      <c r="AS161" s="550"/>
      <c r="AT161" s="642"/>
      <c r="AU161" s="550"/>
      <c r="AV161" s="550"/>
      <c r="AW161" s="642"/>
      <c r="AX161" s="550"/>
      <c r="AY161" s="550"/>
      <c r="AZ161" s="642"/>
      <c r="BA161" s="550"/>
      <c r="BB161" s="550"/>
      <c r="BC161" s="642"/>
      <c r="BD161" s="550"/>
      <c r="BE161" s="550"/>
      <c r="BF161" s="642"/>
      <c r="BG161" s="642"/>
      <c r="BH161" s="348"/>
    </row>
    <row r="162" spans="1:60" ht="38.25" hidden="1" customHeight="1" x14ac:dyDescent="0.3">
      <c r="A162" s="429"/>
      <c r="B162" s="383"/>
      <c r="C162" s="399"/>
      <c r="D162" s="382"/>
      <c r="E162" s="382"/>
      <c r="F162" s="382"/>
      <c r="G162" s="380"/>
      <c r="H162" s="382"/>
      <c r="I162" s="382"/>
      <c r="J162" s="382"/>
      <c r="K162" s="382"/>
      <c r="L162" s="382"/>
      <c r="M162" s="410"/>
      <c r="N162" s="416"/>
      <c r="O162" s="417"/>
      <c r="P162" s="399"/>
      <c r="Q162" s="392"/>
      <c r="R162" s="242" t="s">
        <v>559</v>
      </c>
      <c r="S162" s="80" t="s">
        <v>77</v>
      </c>
      <c r="T162" s="93" t="s">
        <v>560</v>
      </c>
      <c r="U162" s="80" t="s">
        <v>78</v>
      </c>
      <c r="V162" s="80" t="s">
        <v>79</v>
      </c>
      <c r="W162" s="130">
        <f>VLOOKUP(V162,'[13]Datos Validacion'!$K$6:$L$8,2,0)</f>
        <v>0.25</v>
      </c>
      <c r="X162" s="93" t="s">
        <v>95</v>
      </c>
      <c r="Y162" s="78">
        <f>VLOOKUP(X162,'[13]Datos Validacion'!$M$6:$N$7,2,0)</f>
        <v>0.15</v>
      </c>
      <c r="Z162" s="80" t="s">
        <v>81</v>
      </c>
      <c r="AA162" s="145" t="s">
        <v>561</v>
      </c>
      <c r="AB162" s="80" t="s">
        <v>83</v>
      </c>
      <c r="AC162" s="93" t="s">
        <v>562</v>
      </c>
      <c r="AD162" s="245">
        <f t="shared" si="46"/>
        <v>0.4</v>
      </c>
      <c r="AE162" s="218" t="str">
        <f t="shared" si="43"/>
        <v>MUY BAJA</v>
      </c>
      <c r="AF162" s="218">
        <f t="shared" si="51"/>
        <v>3.6287999999999994E-2</v>
      </c>
      <c r="AG162" s="389"/>
      <c r="AH162" s="389"/>
      <c r="AI162" s="392"/>
      <c r="AJ162" s="382"/>
      <c r="AK162" s="381"/>
      <c r="AL162" s="381"/>
      <c r="AM162" s="550"/>
      <c r="AN162" s="550"/>
      <c r="AO162" s="550"/>
      <c r="AP162" s="550"/>
      <c r="AQ162" s="642"/>
      <c r="AR162" s="550"/>
      <c r="AS162" s="550"/>
      <c r="AT162" s="642"/>
      <c r="AU162" s="550"/>
      <c r="AV162" s="550"/>
      <c r="AW162" s="642"/>
      <c r="AX162" s="550"/>
      <c r="AY162" s="550"/>
      <c r="AZ162" s="642"/>
      <c r="BA162" s="550"/>
      <c r="BB162" s="550"/>
      <c r="BC162" s="642"/>
      <c r="BD162" s="550"/>
      <c r="BE162" s="550"/>
      <c r="BF162" s="642"/>
      <c r="BG162" s="642"/>
      <c r="BH162" s="348"/>
    </row>
    <row r="163" spans="1:60" ht="38.25" hidden="1" customHeight="1" x14ac:dyDescent="0.3">
      <c r="A163" s="429"/>
      <c r="B163" s="383"/>
      <c r="C163" s="399"/>
      <c r="D163" s="382"/>
      <c r="E163" s="382"/>
      <c r="F163" s="382" t="s">
        <v>66</v>
      </c>
      <c r="G163" s="380" t="s">
        <v>563</v>
      </c>
      <c r="H163" s="382"/>
      <c r="I163" s="382"/>
      <c r="J163" s="382"/>
      <c r="K163" s="382"/>
      <c r="L163" s="382"/>
      <c r="M163" s="410"/>
      <c r="N163" s="416"/>
      <c r="O163" s="417"/>
      <c r="P163" s="399"/>
      <c r="Q163" s="392"/>
      <c r="R163" s="242" t="s">
        <v>564</v>
      </c>
      <c r="S163" s="80" t="s">
        <v>77</v>
      </c>
      <c r="T163" s="241" t="s">
        <v>565</v>
      </c>
      <c r="U163" s="80" t="s">
        <v>78</v>
      </c>
      <c r="V163" s="80" t="s">
        <v>183</v>
      </c>
      <c r="W163" s="130">
        <f>VLOOKUP(V163,'[13]Datos Validacion'!$K$6:$L$8,2,0)</f>
        <v>0.15</v>
      </c>
      <c r="X163" s="93" t="s">
        <v>95</v>
      </c>
      <c r="Y163" s="78">
        <f>VLOOKUP(X163,'[13]Datos Validacion'!$M$6:$N$7,2,0)</f>
        <v>0.15</v>
      </c>
      <c r="Z163" s="80" t="s">
        <v>81</v>
      </c>
      <c r="AA163" s="145" t="s">
        <v>566</v>
      </c>
      <c r="AB163" s="80" t="s">
        <v>83</v>
      </c>
      <c r="AC163" s="289" t="s">
        <v>567</v>
      </c>
      <c r="AD163" s="245">
        <f t="shared" si="46"/>
        <v>0.3</v>
      </c>
      <c r="AE163" s="218" t="str">
        <f t="shared" si="43"/>
        <v>MUY BAJA</v>
      </c>
      <c r="AF163" s="218">
        <f t="shared" si="51"/>
        <v>2.5401599999999996E-2</v>
      </c>
      <c r="AG163" s="389"/>
      <c r="AH163" s="389"/>
      <c r="AI163" s="392"/>
      <c r="AJ163" s="382"/>
      <c r="AK163" s="381"/>
      <c r="AL163" s="381"/>
      <c r="AM163" s="550"/>
      <c r="AN163" s="550"/>
      <c r="AO163" s="550"/>
      <c r="AP163" s="550"/>
      <c r="AQ163" s="642"/>
      <c r="AR163" s="550"/>
      <c r="AS163" s="550"/>
      <c r="AT163" s="642"/>
      <c r="AU163" s="550"/>
      <c r="AV163" s="550"/>
      <c r="AW163" s="642"/>
      <c r="AX163" s="550"/>
      <c r="AY163" s="550"/>
      <c r="AZ163" s="642"/>
      <c r="BA163" s="550"/>
      <c r="BB163" s="550"/>
      <c r="BC163" s="642"/>
      <c r="BD163" s="550"/>
      <c r="BE163" s="550"/>
      <c r="BF163" s="642"/>
      <c r="BG163" s="642"/>
      <c r="BH163" s="348"/>
    </row>
    <row r="164" spans="1:60" ht="38.25" hidden="1" customHeight="1" x14ac:dyDescent="0.3">
      <c r="A164" s="429"/>
      <c r="B164" s="383"/>
      <c r="C164" s="399"/>
      <c r="D164" s="382"/>
      <c r="E164" s="382"/>
      <c r="F164" s="382"/>
      <c r="G164" s="380"/>
      <c r="H164" s="382"/>
      <c r="I164" s="382"/>
      <c r="J164" s="382"/>
      <c r="K164" s="382"/>
      <c r="L164" s="382"/>
      <c r="M164" s="410"/>
      <c r="N164" s="416"/>
      <c r="O164" s="417"/>
      <c r="P164" s="399"/>
      <c r="Q164" s="392"/>
      <c r="R164" s="242" t="s">
        <v>568</v>
      </c>
      <c r="S164" s="80" t="s">
        <v>77</v>
      </c>
      <c r="T164" s="93" t="s">
        <v>546</v>
      </c>
      <c r="U164" s="80" t="s">
        <v>78</v>
      </c>
      <c r="V164" s="80" t="s">
        <v>183</v>
      </c>
      <c r="W164" s="130">
        <f>VLOOKUP(V164,'[13]Datos Validacion'!$K$6:$L$8,2,0)</f>
        <v>0.15</v>
      </c>
      <c r="X164" s="93" t="s">
        <v>95</v>
      </c>
      <c r="Y164" s="78">
        <f>VLOOKUP(X164,'[13]Datos Validacion'!$M$6:$N$7,2,0)</f>
        <v>0.15</v>
      </c>
      <c r="Z164" s="80" t="s">
        <v>81</v>
      </c>
      <c r="AA164" s="145" t="s">
        <v>569</v>
      </c>
      <c r="AB164" s="80" t="s">
        <v>83</v>
      </c>
      <c r="AC164" s="289" t="s">
        <v>570</v>
      </c>
      <c r="AD164" s="245">
        <f t="shared" si="46"/>
        <v>0.3</v>
      </c>
      <c r="AE164" s="218" t="str">
        <f t="shared" si="43"/>
        <v>MUY BAJA</v>
      </c>
      <c r="AF164" s="218">
        <f t="shared" si="51"/>
        <v>1.7781119999999997E-2</v>
      </c>
      <c r="AG164" s="389"/>
      <c r="AH164" s="389"/>
      <c r="AI164" s="392"/>
      <c r="AJ164" s="382"/>
      <c r="AK164" s="381"/>
      <c r="AL164" s="381"/>
      <c r="AM164" s="550"/>
      <c r="AN164" s="550"/>
      <c r="AO164" s="550"/>
      <c r="AP164" s="550"/>
      <c r="AQ164" s="642"/>
      <c r="AR164" s="550"/>
      <c r="AS164" s="550"/>
      <c r="AT164" s="642"/>
      <c r="AU164" s="550"/>
      <c r="AV164" s="550"/>
      <c r="AW164" s="642"/>
      <c r="AX164" s="550"/>
      <c r="AY164" s="550"/>
      <c r="AZ164" s="642"/>
      <c r="BA164" s="550"/>
      <c r="BB164" s="550"/>
      <c r="BC164" s="642"/>
      <c r="BD164" s="550"/>
      <c r="BE164" s="550"/>
      <c r="BF164" s="642"/>
      <c r="BG164" s="642"/>
      <c r="BH164" s="348"/>
    </row>
    <row r="165" spans="1:60" ht="38.25" hidden="1" customHeight="1" x14ac:dyDescent="0.3">
      <c r="A165" s="429"/>
      <c r="B165" s="383"/>
      <c r="C165" s="399"/>
      <c r="D165" s="382"/>
      <c r="E165" s="382"/>
      <c r="F165" s="382"/>
      <c r="G165" s="380"/>
      <c r="H165" s="382"/>
      <c r="I165" s="382"/>
      <c r="J165" s="382"/>
      <c r="K165" s="382"/>
      <c r="L165" s="382"/>
      <c r="M165" s="410"/>
      <c r="N165" s="416"/>
      <c r="O165" s="417"/>
      <c r="P165" s="399"/>
      <c r="Q165" s="392"/>
      <c r="R165" s="242" t="s">
        <v>571</v>
      </c>
      <c r="S165" s="80" t="s">
        <v>77</v>
      </c>
      <c r="T165" s="93" t="s">
        <v>546</v>
      </c>
      <c r="U165" s="80" t="s">
        <v>78</v>
      </c>
      <c r="V165" s="80" t="s">
        <v>183</v>
      </c>
      <c r="W165" s="130">
        <f>VLOOKUP(V165,'[13]Datos Validacion'!$K$6:$L$8,2,0)</f>
        <v>0.15</v>
      </c>
      <c r="X165" s="93" t="s">
        <v>95</v>
      </c>
      <c r="Y165" s="78">
        <f>VLOOKUP(X165,'[13]Datos Validacion'!$M$6:$N$7,2,0)</f>
        <v>0.15</v>
      </c>
      <c r="Z165" s="80" t="s">
        <v>81</v>
      </c>
      <c r="AA165" s="145" t="s">
        <v>572</v>
      </c>
      <c r="AB165" s="80" t="s">
        <v>83</v>
      </c>
      <c r="AC165" s="289" t="s">
        <v>573</v>
      </c>
      <c r="AD165" s="245">
        <f t="shared" si="46"/>
        <v>0.3</v>
      </c>
      <c r="AE165" s="218" t="str">
        <f t="shared" si="43"/>
        <v>MUY BAJA</v>
      </c>
      <c r="AF165" s="218">
        <f t="shared" si="51"/>
        <v>1.2446783999999999E-2</v>
      </c>
      <c r="AG165" s="389"/>
      <c r="AH165" s="389"/>
      <c r="AI165" s="392"/>
      <c r="AJ165" s="382"/>
      <c r="AK165" s="381"/>
      <c r="AL165" s="381"/>
      <c r="AM165" s="550"/>
      <c r="AN165" s="550"/>
      <c r="AO165" s="550"/>
      <c r="AP165" s="550"/>
      <c r="AQ165" s="642"/>
      <c r="AR165" s="550"/>
      <c r="AS165" s="550"/>
      <c r="AT165" s="642"/>
      <c r="AU165" s="550"/>
      <c r="AV165" s="550"/>
      <c r="AW165" s="642"/>
      <c r="AX165" s="550"/>
      <c r="AY165" s="550"/>
      <c r="AZ165" s="642"/>
      <c r="BA165" s="550"/>
      <c r="BB165" s="550"/>
      <c r="BC165" s="642"/>
      <c r="BD165" s="550"/>
      <c r="BE165" s="550"/>
      <c r="BF165" s="642"/>
      <c r="BG165" s="642"/>
      <c r="BH165" s="348"/>
    </row>
    <row r="166" spans="1:60" ht="38.25" hidden="1" customHeight="1" thickBot="1" x14ac:dyDescent="0.35">
      <c r="A166" s="430"/>
      <c r="B166" s="383"/>
      <c r="C166" s="399"/>
      <c r="D166" s="382"/>
      <c r="E166" s="382"/>
      <c r="F166" s="382"/>
      <c r="G166" s="380"/>
      <c r="H166" s="382"/>
      <c r="I166" s="382"/>
      <c r="J166" s="382"/>
      <c r="K166" s="382"/>
      <c r="L166" s="382"/>
      <c r="M166" s="410"/>
      <c r="N166" s="416"/>
      <c r="O166" s="417"/>
      <c r="P166" s="399"/>
      <c r="Q166" s="392"/>
      <c r="R166" s="242" t="s">
        <v>574</v>
      </c>
      <c r="S166" s="80" t="s">
        <v>77</v>
      </c>
      <c r="T166" s="93" t="s">
        <v>575</v>
      </c>
      <c r="U166" s="80" t="s">
        <v>78</v>
      </c>
      <c r="V166" s="80" t="s">
        <v>183</v>
      </c>
      <c r="W166" s="130">
        <f>VLOOKUP(V166,'[13]Datos Validacion'!$K$6:$L$8,2,0)</f>
        <v>0.15</v>
      </c>
      <c r="X166" s="93" t="s">
        <v>95</v>
      </c>
      <c r="Y166" s="78">
        <f>VLOOKUP(X166,'[13]Datos Validacion'!$M$6:$N$7,2,0)</f>
        <v>0.15</v>
      </c>
      <c r="Z166" s="80" t="s">
        <v>81</v>
      </c>
      <c r="AA166" s="145" t="s">
        <v>576</v>
      </c>
      <c r="AB166" s="80" t="s">
        <v>83</v>
      </c>
      <c r="AC166" s="289" t="s">
        <v>577</v>
      </c>
      <c r="AD166" s="245">
        <f t="shared" si="46"/>
        <v>0.3</v>
      </c>
      <c r="AE166" s="218" t="str">
        <f t="shared" si="43"/>
        <v>MUY BAJA</v>
      </c>
      <c r="AF166" s="218">
        <f t="shared" si="51"/>
        <v>8.7127487999999996E-3</v>
      </c>
      <c r="AG166" s="389"/>
      <c r="AH166" s="389"/>
      <c r="AI166" s="392"/>
      <c r="AJ166" s="382"/>
      <c r="AK166" s="381"/>
      <c r="AL166" s="381"/>
      <c r="AM166" s="550"/>
      <c r="AN166" s="550"/>
      <c r="AO166" s="550"/>
      <c r="AP166" s="550"/>
      <c r="AQ166" s="642"/>
      <c r="AR166" s="550"/>
      <c r="AS166" s="550"/>
      <c r="AT166" s="642"/>
      <c r="AU166" s="550"/>
      <c r="AV166" s="550"/>
      <c r="AW166" s="642"/>
      <c r="AX166" s="550"/>
      <c r="AY166" s="550"/>
      <c r="AZ166" s="642"/>
      <c r="BA166" s="550"/>
      <c r="BB166" s="550"/>
      <c r="BC166" s="642"/>
      <c r="BD166" s="550"/>
      <c r="BE166" s="550"/>
      <c r="BF166" s="642"/>
      <c r="BG166" s="642"/>
      <c r="BH166" s="348"/>
    </row>
    <row r="167" spans="1:60" ht="57" hidden="1" customHeight="1" x14ac:dyDescent="0.3">
      <c r="A167" s="428" t="s">
        <v>3</v>
      </c>
      <c r="B167" s="383"/>
      <c r="C167" s="399" t="s">
        <v>494</v>
      </c>
      <c r="D167" s="382" t="s">
        <v>512</v>
      </c>
      <c r="E167" s="382" t="s">
        <v>496</v>
      </c>
      <c r="F167" s="222" t="s">
        <v>66</v>
      </c>
      <c r="G167" s="225" t="s">
        <v>578</v>
      </c>
      <c r="H167" s="382" t="s">
        <v>579</v>
      </c>
      <c r="I167" s="382" t="s">
        <v>580</v>
      </c>
      <c r="J167" s="222" t="s">
        <v>70</v>
      </c>
      <c r="K167" s="382" t="s">
        <v>581</v>
      </c>
      <c r="L167" s="382" t="s">
        <v>72</v>
      </c>
      <c r="M167" s="410">
        <f>VLOOKUP(L167,'[13]Datos Validacion'!$C$6:$D$10,2,0)</f>
        <v>0.6</v>
      </c>
      <c r="N167" s="416" t="s">
        <v>222</v>
      </c>
      <c r="O167" s="417">
        <f>VLOOKUP(N167,'[12]Datos Validacion'!$E$6:$F$15,2,0)</f>
        <v>0.2</v>
      </c>
      <c r="P167" s="418" t="s">
        <v>290</v>
      </c>
      <c r="Q167" s="392" t="s">
        <v>75</v>
      </c>
      <c r="R167" s="75" t="s">
        <v>1354</v>
      </c>
      <c r="S167" s="80" t="s">
        <v>77</v>
      </c>
      <c r="T167" s="93" t="s">
        <v>582</v>
      </c>
      <c r="U167" s="80" t="s">
        <v>78</v>
      </c>
      <c r="V167" s="80" t="s">
        <v>79</v>
      </c>
      <c r="W167" s="130">
        <f>VLOOKUP(V167,'[13]Datos Validacion'!$K$6:$L$8,2,0)</f>
        <v>0.25</v>
      </c>
      <c r="X167" s="93" t="s">
        <v>95</v>
      </c>
      <c r="Y167" s="78">
        <f>VLOOKUP(X167,'[13]Datos Validacion'!$M$6:$N$7,2,0)</f>
        <v>0.15</v>
      </c>
      <c r="Z167" s="80" t="s">
        <v>81</v>
      </c>
      <c r="AA167" s="145" t="s">
        <v>583</v>
      </c>
      <c r="AB167" s="80" t="s">
        <v>83</v>
      </c>
      <c r="AC167" s="93" t="s">
        <v>584</v>
      </c>
      <c r="AD167" s="245">
        <f t="shared" si="46"/>
        <v>0.4</v>
      </c>
      <c r="AE167" s="218" t="str">
        <f t="shared" si="43"/>
        <v>BAJA</v>
      </c>
      <c r="AF167" s="218">
        <f>IF(OR(V167="prevenir",V167="detectar"),(M167-(M167*AD167)), M167)</f>
        <v>0.36</v>
      </c>
      <c r="AG167" s="389" t="str">
        <f t="shared" si="48"/>
        <v>LEVE</v>
      </c>
      <c r="AH167" s="389">
        <f t="shared" si="49"/>
        <v>0.2</v>
      </c>
      <c r="AI167" s="392" t="s">
        <v>145</v>
      </c>
      <c r="AJ167" s="382" t="s">
        <v>85</v>
      </c>
      <c r="AK167" s="381"/>
      <c r="AL167" s="381"/>
      <c r="AM167" s="550"/>
      <c r="AN167" s="550"/>
      <c r="AO167" s="550"/>
      <c r="AP167" s="550"/>
      <c r="AQ167" s="642"/>
      <c r="AR167" s="550"/>
      <c r="AS167" s="550"/>
      <c r="AT167" s="642"/>
      <c r="AU167" s="550"/>
      <c r="AV167" s="550"/>
      <c r="AW167" s="642"/>
      <c r="AX167" s="550"/>
      <c r="AY167" s="550"/>
      <c r="AZ167" s="642"/>
      <c r="BA167" s="550"/>
      <c r="BB167" s="550"/>
      <c r="BC167" s="642"/>
      <c r="BD167" s="550"/>
      <c r="BE167" s="550"/>
      <c r="BF167" s="642"/>
      <c r="BG167" s="642"/>
      <c r="BH167" s="348"/>
    </row>
    <row r="168" spans="1:60" ht="51.75" hidden="1" customHeight="1" x14ac:dyDescent="0.3">
      <c r="A168" s="429"/>
      <c r="B168" s="383"/>
      <c r="C168" s="399"/>
      <c r="D168" s="382"/>
      <c r="E168" s="382"/>
      <c r="F168" s="382" t="s">
        <v>66</v>
      </c>
      <c r="G168" s="386" t="s">
        <v>585</v>
      </c>
      <c r="H168" s="382"/>
      <c r="I168" s="382"/>
      <c r="J168" s="382" t="s">
        <v>70</v>
      </c>
      <c r="K168" s="382"/>
      <c r="L168" s="382"/>
      <c r="M168" s="410"/>
      <c r="N168" s="416"/>
      <c r="O168" s="417"/>
      <c r="P168" s="418"/>
      <c r="Q168" s="392"/>
      <c r="R168" s="75" t="s">
        <v>586</v>
      </c>
      <c r="S168" s="80" t="s">
        <v>77</v>
      </c>
      <c r="T168" s="93" t="s">
        <v>587</v>
      </c>
      <c r="U168" s="80" t="s">
        <v>78</v>
      </c>
      <c r="V168" s="80" t="s">
        <v>79</v>
      </c>
      <c r="W168" s="130">
        <f>VLOOKUP(V168,'[13]Datos Validacion'!$K$6:$L$8,2,0)</f>
        <v>0.25</v>
      </c>
      <c r="X168" s="93" t="s">
        <v>95</v>
      </c>
      <c r="Y168" s="78">
        <f>VLOOKUP(X168,'[13]Datos Validacion'!$M$6:$N$7,2,0)</f>
        <v>0.15</v>
      </c>
      <c r="Z168" s="80" t="s">
        <v>81</v>
      </c>
      <c r="AA168" s="145" t="s">
        <v>588</v>
      </c>
      <c r="AB168" s="80" t="s">
        <v>83</v>
      </c>
      <c r="AC168" s="93" t="s">
        <v>589</v>
      </c>
      <c r="AD168" s="245">
        <f t="shared" si="46"/>
        <v>0.4</v>
      </c>
      <c r="AE168" s="218" t="str">
        <f t="shared" si="43"/>
        <v>BAJA</v>
      </c>
      <c r="AF168" s="218">
        <f>+AF167-(AF167*AD168)</f>
        <v>0.216</v>
      </c>
      <c r="AG168" s="389"/>
      <c r="AH168" s="389"/>
      <c r="AI168" s="392"/>
      <c r="AJ168" s="382"/>
      <c r="AK168" s="381"/>
      <c r="AL168" s="381"/>
      <c r="AM168" s="550"/>
      <c r="AN168" s="550"/>
      <c r="AO168" s="550"/>
      <c r="AP168" s="550"/>
      <c r="AQ168" s="642"/>
      <c r="AR168" s="550"/>
      <c r="AS168" s="550"/>
      <c r="AT168" s="642"/>
      <c r="AU168" s="550"/>
      <c r="AV168" s="550"/>
      <c r="AW168" s="642"/>
      <c r="AX168" s="550"/>
      <c r="AY168" s="550"/>
      <c r="AZ168" s="642"/>
      <c r="BA168" s="550"/>
      <c r="BB168" s="550"/>
      <c r="BC168" s="642"/>
      <c r="BD168" s="550"/>
      <c r="BE168" s="550"/>
      <c r="BF168" s="642"/>
      <c r="BG168" s="642"/>
      <c r="BH168" s="348"/>
    </row>
    <row r="169" spans="1:60" ht="51.75" hidden="1" customHeight="1" x14ac:dyDescent="0.3">
      <c r="A169" s="643"/>
      <c r="B169" s="383"/>
      <c r="C169" s="399"/>
      <c r="D169" s="382"/>
      <c r="E169" s="382"/>
      <c r="F169" s="382"/>
      <c r="G169" s="386"/>
      <c r="H169" s="382"/>
      <c r="I169" s="382"/>
      <c r="J169" s="382"/>
      <c r="K169" s="382"/>
      <c r="L169" s="382"/>
      <c r="M169" s="410"/>
      <c r="N169" s="416"/>
      <c r="O169" s="417"/>
      <c r="P169" s="418"/>
      <c r="Q169" s="392"/>
      <c r="R169" s="75" t="s">
        <v>1355</v>
      </c>
      <c r="S169" s="80"/>
      <c r="T169" s="93" t="s">
        <v>587</v>
      </c>
      <c r="U169" s="80" t="s">
        <v>78</v>
      </c>
      <c r="V169" s="80" t="s">
        <v>79</v>
      </c>
      <c r="W169" s="130">
        <f>VLOOKUP(V169,'[13]Datos Validacion'!$K$6:$L$8,2,0)</f>
        <v>0.25</v>
      </c>
      <c r="X169" s="93" t="s">
        <v>95</v>
      </c>
      <c r="Y169" s="78">
        <f>VLOOKUP(X169,'[13]Datos Validacion'!$M$6:$N$7,2,0)</f>
        <v>0.15</v>
      </c>
      <c r="Z169" s="80" t="s">
        <v>81</v>
      </c>
      <c r="AA169" s="145"/>
      <c r="AB169" s="80" t="s">
        <v>83</v>
      </c>
      <c r="AC169" s="93"/>
      <c r="AD169" s="245">
        <f>+W169+Y169</f>
        <v>0.4</v>
      </c>
      <c r="AE169" s="218" t="str">
        <f t="shared" si="43"/>
        <v>MUY BAJA</v>
      </c>
      <c r="AF169" s="218">
        <f>+AF168-(AF168*AD169)</f>
        <v>0.12959999999999999</v>
      </c>
      <c r="AG169" s="389"/>
      <c r="AH169" s="389"/>
      <c r="AI169" s="392"/>
      <c r="AJ169" s="382"/>
      <c r="AK169" s="381"/>
      <c r="AL169" s="381"/>
      <c r="AM169" s="550"/>
      <c r="AN169" s="550"/>
      <c r="AO169" s="550"/>
      <c r="AP169" s="550"/>
      <c r="AQ169" s="642"/>
      <c r="AR169" s="550"/>
      <c r="AS169" s="550"/>
      <c r="AT169" s="642"/>
      <c r="AU169" s="550"/>
      <c r="AV169" s="550"/>
      <c r="AW169" s="642"/>
      <c r="AX169" s="550"/>
      <c r="AY169" s="550"/>
      <c r="AZ169" s="642"/>
      <c r="BA169" s="550"/>
      <c r="BB169" s="550"/>
      <c r="BC169" s="642"/>
      <c r="BD169" s="550"/>
      <c r="BE169" s="550"/>
      <c r="BF169" s="642"/>
      <c r="BG169" s="642"/>
      <c r="BH169" s="348"/>
    </row>
    <row r="170" spans="1:60" ht="53.25" hidden="1" customHeight="1" thickBot="1" x14ac:dyDescent="0.35">
      <c r="A170" s="430"/>
      <c r="B170" s="383"/>
      <c r="C170" s="399"/>
      <c r="D170" s="382"/>
      <c r="E170" s="382"/>
      <c r="F170" s="222" t="s">
        <v>66</v>
      </c>
      <c r="G170" s="225" t="s">
        <v>590</v>
      </c>
      <c r="H170" s="382"/>
      <c r="I170" s="382"/>
      <c r="J170" s="222" t="s">
        <v>70</v>
      </c>
      <c r="K170" s="382"/>
      <c r="L170" s="382"/>
      <c r="M170" s="410"/>
      <c r="N170" s="416"/>
      <c r="O170" s="417"/>
      <c r="P170" s="418"/>
      <c r="Q170" s="392"/>
      <c r="R170" s="75" t="s">
        <v>1356</v>
      </c>
      <c r="S170" s="80" t="s">
        <v>77</v>
      </c>
      <c r="T170" s="93" t="s">
        <v>587</v>
      </c>
      <c r="U170" s="80" t="s">
        <v>78</v>
      </c>
      <c r="V170" s="80" t="s">
        <v>79</v>
      </c>
      <c r="W170" s="130">
        <f>VLOOKUP(V170,'[13]Datos Validacion'!$K$6:$L$8,2,0)</f>
        <v>0.25</v>
      </c>
      <c r="X170" s="93" t="s">
        <v>95</v>
      </c>
      <c r="Y170" s="78">
        <f>VLOOKUP(X170,'[13]Datos Validacion'!$M$6:$N$7,2,0)</f>
        <v>0.15</v>
      </c>
      <c r="Z170" s="80" t="s">
        <v>81</v>
      </c>
      <c r="AA170" s="145"/>
      <c r="AB170" s="80" t="s">
        <v>83</v>
      </c>
      <c r="AC170" s="93"/>
      <c r="AD170" s="245">
        <f t="shared" si="46"/>
        <v>0.4</v>
      </c>
      <c r="AE170" s="218" t="str">
        <f t="shared" si="43"/>
        <v>MUY BAJA</v>
      </c>
      <c r="AF170" s="218">
        <f>+AF168-(AF168*AD170)</f>
        <v>0.12959999999999999</v>
      </c>
      <c r="AG170" s="389"/>
      <c r="AH170" s="389"/>
      <c r="AI170" s="392"/>
      <c r="AJ170" s="382"/>
      <c r="AK170" s="381"/>
      <c r="AL170" s="381"/>
      <c r="AM170" s="550"/>
      <c r="AN170" s="550"/>
      <c r="AO170" s="550"/>
      <c r="AP170" s="550"/>
      <c r="AQ170" s="642"/>
      <c r="AR170" s="550"/>
      <c r="AS170" s="550"/>
      <c r="AT170" s="642"/>
      <c r="AU170" s="550"/>
      <c r="AV170" s="550"/>
      <c r="AW170" s="642"/>
      <c r="AX170" s="550"/>
      <c r="AY170" s="550"/>
      <c r="AZ170" s="642"/>
      <c r="BA170" s="550"/>
      <c r="BB170" s="550"/>
      <c r="BC170" s="642"/>
      <c r="BD170" s="550"/>
      <c r="BE170" s="550"/>
      <c r="BF170" s="642"/>
      <c r="BG170" s="642"/>
      <c r="BH170" s="348"/>
    </row>
    <row r="171" spans="1:60" ht="54" hidden="1" customHeight="1" x14ac:dyDescent="0.3">
      <c r="A171" s="428" t="s">
        <v>3</v>
      </c>
      <c r="B171" s="383"/>
      <c r="C171" s="399" t="s">
        <v>494</v>
      </c>
      <c r="D171" s="382" t="s">
        <v>512</v>
      </c>
      <c r="E171" s="382" t="s">
        <v>496</v>
      </c>
      <c r="F171" s="382" t="s">
        <v>66</v>
      </c>
      <c r="G171" s="380" t="s">
        <v>591</v>
      </c>
      <c r="H171" s="382" t="s">
        <v>592</v>
      </c>
      <c r="I171" s="380" t="s">
        <v>593</v>
      </c>
      <c r="J171" s="382" t="s">
        <v>70</v>
      </c>
      <c r="K171" s="382" t="s">
        <v>594</v>
      </c>
      <c r="L171" s="382" t="s">
        <v>72</v>
      </c>
      <c r="M171" s="410">
        <f>VLOOKUP(L171,'[13]Datos Validacion'!$C$6:$D$10,2,0)</f>
        <v>0.6</v>
      </c>
      <c r="N171" s="416" t="s">
        <v>222</v>
      </c>
      <c r="O171" s="417">
        <f>VLOOKUP(N171,'[12]Datos Validacion'!$E$6:$F$15,2,0)</f>
        <v>0.2</v>
      </c>
      <c r="P171" s="380" t="s">
        <v>290</v>
      </c>
      <c r="Q171" s="392" t="s">
        <v>75</v>
      </c>
      <c r="R171" s="75" t="s">
        <v>595</v>
      </c>
      <c r="S171" s="80" t="s">
        <v>77</v>
      </c>
      <c r="T171" s="222" t="s">
        <v>503</v>
      </c>
      <c r="U171" s="80" t="s">
        <v>78</v>
      </c>
      <c r="V171" s="80" t="s">
        <v>79</v>
      </c>
      <c r="W171" s="130">
        <f>VLOOKUP(V171,'[13]Datos Validacion'!$K$6:$L$8,2,0)</f>
        <v>0.25</v>
      </c>
      <c r="X171" s="93" t="s">
        <v>95</v>
      </c>
      <c r="Y171" s="78">
        <f>VLOOKUP(X171,'[13]Datos Validacion'!$M$6:$N$7,2,0)</f>
        <v>0.15</v>
      </c>
      <c r="Z171" s="80" t="s">
        <v>81</v>
      </c>
      <c r="AA171" s="145" t="s">
        <v>596</v>
      </c>
      <c r="AB171" s="80" t="s">
        <v>83</v>
      </c>
      <c r="AC171" s="143" t="s">
        <v>597</v>
      </c>
      <c r="AD171" s="245">
        <f t="shared" si="46"/>
        <v>0.4</v>
      </c>
      <c r="AE171" s="218" t="str">
        <f t="shared" si="43"/>
        <v>BAJA</v>
      </c>
      <c r="AF171" s="218">
        <f>IF(OR(V171="prevenir",V171="detectar"),(M171-(M171*AD171)), M171)</f>
        <v>0.36</v>
      </c>
      <c r="AG171" s="389" t="str">
        <f t="shared" si="48"/>
        <v>LEVE</v>
      </c>
      <c r="AH171" s="389">
        <f t="shared" si="49"/>
        <v>0.2</v>
      </c>
      <c r="AI171" s="392" t="s">
        <v>145</v>
      </c>
      <c r="AJ171" s="382" t="s">
        <v>85</v>
      </c>
      <c r="AK171" s="381"/>
      <c r="AL171" s="381"/>
      <c r="AM171" s="550"/>
      <c r="AN171" s="550"/>
      <c r="AO171" s="550"/>
      <c r="AP171" s="550"/>
      <c r="AQ171" s="642"/>
      <c r="AR171" s="550"/>
      <c r="AS171" s="550"/>
      <c r="AT171" s="642"/>
      <c r="AU171" s="550"/>
      <c r="AV171" s="550"/>
      <c r="AW171" s="642"/>
      <c r="AX171" s="550"/>
      <c r="AY171" s="550"/>
      <c r="AZ171" s="642"/>
      <c r="BA171" s="550"/>
      <c r="BB171" s="550"/>
      <c r="BC171" s="642"/>
      <c r="BD171" s="550"/>
      <c r="BE171" s="550"/>
      <c r="BF171" s="642"/>
      <c r="BG171" s="642"/>
      <c r="BH171" s="348"/>
    </row>
    <row r="172" spans="1:60" ht="53.25" hidden="1" customHeight="1" thickBot="1" x14ac:dyDescent="0.35">
      <c r="A172" s="430"/>
      <c r="B172" s="383"/>
      <c r="C172" s="399"/>
      <c r="D172" s="382"/>
      <c r="E172" s="382"/>
      <c r="F172" s="382"/>
      <c r="G172" s="380"/>
      <c r="H172" s="382"/>
      <c r="I172" s="380"/>
      <c r="J172" s="382"/>
      <c r="K172" s="382"/>
      <c r="L172" s="382"/>
      <c r="M172" s="410"/>
      <c r="N172" s="416"/>
      <c r="O172" s="417"/>
      <c r="P172" s="380"/>
      <c r="Q172" s="392"/>
      <c r="R172" s="75" t="s">
        <v>598</v>
      </c>
      <c r="S172" s="80" t="s">
        <v>77</v>
      </c>
      <c r="T172" s="222" t="s">
        <v>503</v>
      </c>
      <c r="U172" s="80" t="s">
        <v>78</v>
      </c>
      <c r="V172" s="80" t="s">
        <v>79</v>
      </c>
      <c r="W172" s="130">
        <f>VLOOKUP(V172,'[13]Datos Validacion'!$K$6:$L$8,2,0)</f>
        <v>0.25</v>
      </c>
      <c r="X172" s="93" t="s">
        <v>95</v>
      </c>
      <c r="Y172" s="78">
        <f>VLOOKUP(X172,'[13]Datos Validacion'!$M$6:$N$7,2,0)</f>
        <v>0.15</v>
      </c>
      <c r="Z172" s="80" t="s">
        <v>81</v>
      </c>
      <c r="AA172" s="145" t="s">
        <v>596</v>
      </c>
      <c r="AB172" s="80" t="s">
        <v>83</v>
      </c>
      <c r="AC172" s="80" t="s">
        <v>599</v>
      </c>
      <c r="AD172" s="245">
        <f t="shared" si="46"/>
        <v>0.4</v>
      </c>
      <c r="AE172" s="218" t="str">
        <f t="shared" si="43"/>
        <v>BAJA</v>
      </c>
      <c r="AF172" s="218">
        <f>+AF171-(AF171*AD172)</f>
        <v>0.216</v>
      </c>
      <c r="AG172" s="389"/>
      <c r="AH172" s="389"/>
      <c r="AI172" s="392"/>
      <c r="AJ172" s="382"/>
      <c r="AK172" s="381"/>
      <c r="AL172" s="381"/>
      <c r="AM172" s="550"/>
      <c r="AN172" s="550"/>
      <c r="AO172" s="550"/>
      <c r="AP172" s="550"/>
      <c r="AQ172" s="642"/>
      <c r="AR172" s="550"/>
      <c r="AS172" s="550"/>
      <c r="AT172" s="642"/>
      <c r="AU172" s="550"/>
      <c r="AV172" s="550"/>
      <c r="AW172" s="642"/>
      <c r="AX172" s="550"/>
      <c r="AY172" s="550"/>
      <c r="AZ172" s="642"/>
      <c r="BA172" s="550"/>
      <c r="BB172" s="550"/>
      <c r="BC172" s="642"/>
      <c r="BD172" s="550"/>
      <c r="BE172" s="550"/>
      <c r="BF172" s="642"/>
      <c r="BG172" s="642"/>
      <c r="BH172" s="348"/>
    </row>
    <row r="173" spans="1:60" ht="38.25" hidden="1" customHeight="1" thickBot="1" x14ac:dyDescent="0.35">
      <c r="A173" s="396" t="s">
        <v>3</v>
      </c>
      <c r="B173" s="403"/>
      <c r="C173" s="404" t="s">
        <v>1365</v>
      </c>
      <c r="D173" s="382" t="s">
        <v>240</v>
      </c>
      <c r="E173" s="382" t="s">
        <v>1358</v>
      </c>
      <c r="F173" s="382" t="s">
        <v>66</v>
      </c>
      <c r="G173" s="378" t="s">
        <v>241</v>
      </c>
      <c r="H173" s="382" t="s">
        <v>1357</v>
      </c>
      <c r="I173" s="572" t="s">
        <v>242</v>
      </c>
      <c r="J173" s="382" t="s">
        <v>243</v>
      </c>
      <c r="K173" s="382" t="s">
        <v>244</v>
      </c>
      <c r="L173" s="382" t="s">
        <v>245</v>
      </c>
      <c r="M173" s="410">
        <f>VLOOKUP(L173,'[5]Datos Validacion'!$C$6:$D$10,2,0)</f>
        <v>0.8</v>
      </c>
      <c r="N173" s="416" t="s">
        <v>73</v>
      </c>
      <c r="O173" s="417">
        <f>VLOOKUP(N173,'[5]Datos Validacion'!$E$6:$F$15,2,0)</f>
        <v>0.4</v>
      </c>
      <c r="P173" s="399" t="s">
        <v>238</v>
      </c>
      <c r="Q173" s="392" t="s">
        <v>75</v>
      </c>
      <c r="R173" s="129" t="s">
        <v>246</v>
      </c>
      <c r="S173" s="76" t="s">
        <v>77</v>
      </c>
      <c r="T173" s="77" t="s">
        <v>247</v>
      </c>
      <c r="U173" s="76" t="s">
        <v>78</v>
      </c>
      <c r="V173" s="76" t="s">
        <v>79</v>
      </c>
      <c r="W173" s="130">
        <f>VLOOKUP(V173,'[5]Datos Validacion'!$K$6:$L$8,2,0)</f>
        <v>0.25</v>
      </c>
      <c r="X173" s="77" t="s">
        <v>95</v>
      </c>
      <c r="Y173" s="78">
        <f>VLOOKUP(X173,'[5]Datos Validacion'!$M$6:$N$7,2,0)</f>
        <v>0.15</v>
      </c>
      <c r="Z173" s="76" t="s">
        <v>81</v>
      </c>
      <c r="AA173" s="126" t="s">
        <v>248</v>
      </c>
      <c r="AB173" s="76" t="s">
        <v>83</v>
      </c>
      <c r="AC173" s="77" t="s">
        <v>249</v>
      </c>
      <c r="AD173" s="245">
        <f t="shared" ref="AD173:AD180" si="52">+W173+Y173</f>
        <v>0.4</v>
      </c>
      <c r="AE173" s="221" t="str">
        <f t="shared" ref="AE173:AE187" si="53">IF(AF173&lt;=20%,"MUY BAJA",IF(AF173&lt;=40%,"BAJA",IF(AF173&lt;=60%,"MEDIA",IF(AF173&lt;=80%,"ALTA","MUY ALTA"))))</f>
        <v>MEDIA</v>
      </c>
      <c r="AF173" s="218">
        <f>IF(OR(V173="prevenir",V173="detectar"),(M173-(M173*AD173)), M173)</f>
        <v>0.48</v>
      </c>
      <c r="AG173" s="389" t="str">
        <f>IF(AH173&lt;=20%,"LEVE",IF(AH173&lt;=40%,"MENOR",IF(AH173&lt;=60%,"MODERADO",IF(AH173&lt;=80%,"MAYOR","CATASTROFICO"))))</f>
        <v>MENOR</v>
      </c>
      <c r="AH173" s="389">
        <f>IF(V173="corregir",(O173-(O173*AD173)), O173)</f>
        <v>0.4</v>
      </c>
      <c r="AI173" s="392" t="s">
        <v>145</v>
      </c>
      <c r="AJ173" s="382" t="s">
        <v>85</v>
      </c>
      <c r="AK173" s="381"/>
      <c r="AL173" s="381"/>
      <c r="AM173" s="419"/>
      <c r="AN173" s="382"/>
      <c r="AO173" s="381"/>
      <c r="AP173" s="381"/>
      <c r="AQ173" s="418"/>
      <c r="AR173" s="381"/>
      <c r="AS173" s="381"/>
      <c r="AT173" s="418"/>
      <c r="AU173" s="381"/>
      <c r="AV173" s="381"/>
      <c r="AW173" s="418"/>
      <c r="AX173" s="381"/>
      <c r="AY173" s="381"/>
      <c r="AZ173" s="418"/>
      <c r="BA173" s="381"/>
      <c r="BB173" s="381"/>
      <c r="BC173" s="418"/>
      <c r="BD173" s="381"/>
      <c r="BE173" s="381"/>
      <c r="BF173" s="418"/>
      <c r="BG173" s="427"/>
      <c r="BH173" s="348"/>
    </row>
    <row r="174" spans="1:60" ht="25.5" hidden="1" customHeight="1" thickBot="1" x14ac:dyDescent="0.35">
      <c r="A174" s="397"/>
      <c r="B174" s="403"/>
      <c r="C174" s="404"/>
      <c r="D174" s="382"/>
      <c r="E174" s="382"/>
      <c r="F174" s="382"/>
      <c r="G174" s="378"/>
      <c r="H174" s="382"/>
      <c r="I174" s="572"/>
      <c r="J174" s="382"/>
      <c r="K174" s="382"/>
      <c r="L174" s="382"/>
      <c r="M174" s="410"/>
      <c r="N174" s="416"/>
      <c r="O174" s="417"/>
      <c r="P174" s="399"/>
      <c r="Q174" s="392"/>
      <c r="R174" s="129" t="s">
        <v>250</v>
      </c>
      <c r="S174" s="76" t="s">
        <v>77</v>
      </c>
      <c r="T174" s="77" t="s">
        <v>247</v>
      </c>
      <c r="U174" s="76" t="s">
        <v>78</v>
      </c>
      <c r="V174" s="76" t="s">
        <v>183</v>
      </c>
      <c r="W174" s="130">
        <f>VLOOKUP(V174,'[5]Datos Validacion'!$K$6:$L$8,2,0)</f>
        <v>0.15</v>
      </c>
      <c r="X174" s="77" t="s">
        <v>95</v>
      </c>
      <c r="Y174" s="78">
        <f>VLOOKUP(X174,'[5]Datos Validacion'!$M$6:$N$7,2,0)</f>
        <v>0.15</v>
      </c>
      <c r="Z174" s="76" t="s">
        <v>81</v>
      </c>
      <c r="AA174" s="126" t="s">
        <v>251</v>
      </c>
      <c r="AB174" s="76" t="s">
        <v>83</v>
      </c>
      <c r="AC174" s="77" t="s">
        <v>252</v>
      </c>
      <c r="AD174" s="245">
        <f t="shared" si="52"/>
        <v>0.3</v>
      </c>
      <c r="AE174" s="221" t="str">
        <f t="shared" si="53"/>
        <v>BAJA</v>
      </c>
      <c r="AF174" s="218">
        <f t="shared" ref="AF174:AF179" si="54">+AF173-(AF173*AD174)</f>
        <v>0.33599999999999997</v>
      </c>
      <c r="AG174" s="389"/>
      <c r="AH174" s="389"/>
      <c r="AI174" s="392"/>
      <c r="AJ174" s="382"/>
      <c r="AK174" s="381"/>
      <c r="AL174" s="381"/>
      <c r="AM174" s="419"/>
      <c r="AN174" s="382"/>
      <c r="AO174" s="381"/>
      <c r="AP174" s="381"/>
      <c r="AQ174" s="418"/>
      <c r="AR174" s="381"/>
      <c r="AS174" s="381"/>
      <c r="AT174" s="418"/>
      <c r="AU174" s="381"/>
      <c r="AV174" s="381"/>
      <c r="AW174" s="418"/>
      <c r="AX174" s="381"/>
      <c r="AY174" s="381"/>
      <c r="AZ174" s="418"/>
      <c r="BA174" s="381"/>
      <c r="BB174" s="381"/>
      <c r="BC174" s="418"/>
      <c r="BD174" s="381"/>
      <c r="BE174" s="381"/>
      <c r="BF174" s="418"/>
      <c r="BG174" s="427"/>
      <c r="BH174" s="348"/>
    </row>
    <row r="175" spans="1:60" ht="38.25" hidden="1" customHeight="1" thickBot="1" x14ac:dyDescent="0.35">
      <c r="A175" s="397"/>
      <c r="B175" s="403"/>
      <c r="C175" s="404"/>
      <c r="D175" s="382"/>
      <c r="E175" s="382"/>
      <c r="F175" s="382"/>
      <c r="G175" s="378"/>
      <c r="H175" s="382"/>
      <c r="I175" s="572"/>
      <c r="J175" s="382"/>
      <c r="K175" s="382"/>
      <c r="L175" s="382"/>
      <c r="M175" s="410"/>
      <c r="N175" s="416"/>
      <c r="O175" s="417"/>
      <c r="P175" s="399"/>
      <c r="Q175" s="392"/>
      <c r="R175" s="129" t="s">
        <v>253</v>
      </c>
      <c r="S175" s="76" t="s">
        <v>77</v>
      </c>
      <c r="T175" s="77" t="s">
        <v>254</v>
      </c>
      <c r="U175" s="76" t="s">
        <v>78</v>
      </c>
      <c r="V175" s="76" t="s">
        <v>79</v>
      </c>
      <c r="W175" s="130">
        <f>VLOOKUP(V175,'[5]Datos Validacion'!$K$6:$L$8,2,0)</f>
        <v>0.25</v>
      </c>
      <c r="X175" s="77" t="s">
        <v>95</v>
      </c>
      <c r="Y175" s="78">
        <f>VLOOKUP(X175,'[5]Datos Validacion'!$M$6:$N$7,2,0)</f>
        <v>0.15</v>
      </c>
      <c r="Z175" s="76" t="s">
        <v>81</v>
      </c>
      <c r="AA175" s="126" t="s">
        <v>255</v>
      </c>
      <c r="AB175" s="76" t="s">
        <v>83</v>
      </c>
      <c r="AC175" s="77" t="s">
        <v>256</v>
      </c>
      <c r="AD175" s="245">
        <f t="shared" si="52"/>
        <v>0.4</v>
      </c>
      <c r="AE175" s="221" t="str">
        <f t="shared" si="53"/>
        <v>BAJA</v>
      </c>
      <c r="AF175" s="218">
        <f t="shared" si="54"/>
        <v>0.20159999999999997</v>
      </c>
      <c r="AG175" s="389"/>
      <c r="AH175" s="389"/>
      <c r="AI175" s="392"/>
      <c r="AJ175" s="382"/>
      <c r="AK175" s="381"/>
      <c r="AL175" s="381"/>
      <c r="AM175" s="419"/>
      <c r="AN175" s="382"/>
      <c r="AO175" s="381"/>
      <c r="AP175" s="381"/>
      <c r="AQ175" s="418"/>
      <c r="AR175" s="381"/>
      <c r="AS175" s="381"/>
      <c r="AT175" s="418"/>
      <c r="AU175" s="381"/>
      <c r="AV175" s="381"/>
      <c r="AW175" s="418"/>
      <c r="AX175" s="381"/>
      <c r="AY175" s="381"/>
      <c r="AZ175" s="418"/>
      <c r="BA175" s="381"/>
      <c r="BB175" s="381"/>
      <c r="BC175" s="418"/>
      <c r="BD175" s="381"/>
      <c r="BE175" s="381"/>
      <c r="BF175" s="418"/>
      <c r="BG175" s="427"/>
      <c r="BH175" s="348"/>
    </row>
    <row r="176" spans="1:60" ht="38.25" hidden="1" customHeight="1" thickBot="1" x14ac:dyDescent="0.35">
      <c r="A176" s="397"/>
      <c r="B176" s="403"/>
      <c r="C176" s="404"/>
      <c r="D176" s="382"/>
      <c r="E176" s="382"/>
      <c r="F176" s="382" t="s">
        <v>66</v>
      </c>
      <c r="G176" s="378" t="s">
        <v>257</v>
      </c>
      <c r="H176" s="382"/>
      <c r="I176" s="572"/>
      <c r="J176" s="382"/>
      <c r="K176" s="382"/>
      <c r="L176" s="382"/>
      <c r="M176" s="410"/>
      <c r="N176" s="416"/>
      <c r="O176" s="417"/>
      <c r="P176" s="399"/>
      <c r="Q176" s="392"/>
      <c r="R176" s="129" t="s">
        <v>258</v>
      </c>
      <c r="S176" s="76" t="s">
        <v>77</v>
      </c>
      <c r="T176" s="77" t="s">
        <v>259</v>
      </c>
      <c r="U176" s="76" t="s">
        <v>78</v>
      </c>
      <c r="V176" s="76" t="s">
        <v>79</v>
      </c>
      <c r="W176" s="130">
        <f>VLOOKUP(V176,'[5]Datos Validacion'!$K$6:$L$8,2,0)</f>
        <v>0.25</v>
      </c>
      <c r="X176" s="77" t="s">
        <v>95</v>
      </c>
      <c r="Y176" s="78">
        <f>VLOOKUP(X176,'[5]Datos Validacion'!$M$6:$N$7,2,0)</f>
        <v>0.15</v>
      </c>
      <c r="Z176" s="76" t="s">
        <v>81</v>
      </c>
      <c r="AA176" s="126" t="s">
        <v>260</v>
      </c>
      <c r="AB176" s="76" t="s">
        <v>83</v>
      </c>
      <c r="AC176" s="77" t="s">
        <v>261</v>
      </c>
      <c r="AD176" s="245">
        <f t="shared" si="52"/>
        <v>0.4</v>
      </c>
      <c r="AE176" s="221" t="str">
        <f t="shared" si="53"/>
        <v>MUY BAJA</v>
      </c>
      <c r="AF176" s="218">
        <f t="shared" si="54"/>
        <v>0.12095999999999998</v>
      </c>
      <c r="AG176" s="389"/>
      <c r="AH176" s="389"/>
      <c r="AI176" s="392"/>
      <c r="AJ176" s="382"/>
      <c r="AK176" s="381"/>
      <c r="AL176" s="381"/>
      <c r="AM176" s="419"/>
      <c r="AN176" s="382"/>
      <c r="AO176" s="381"/>
      <c r="AP176" s="381"/>
      <c r="AQ176" s="418"/>
      <c r="AR176" s="381"/>
      <c r="AS176" s="381"/>
      <c r="AT176" s="418"/>
      <c r="AU176" s="381"/>
      <c r="AV176" s="381"/>
      <c r="AW176" s="418"/>
      <c r="AX176" s="381"/>
      <c r="AY176" s="381"/>
      <c r="AZ176" s="418"/>
      <c r="BA176" s="381"/>
      <c r="BB176" s="381"/>
      <c r="BC176" s="418"/>
      <c r="BD176" s="381"/>
      <c r="BE176" s="381"/>
      <c r="BF176" s="418"/>
      <c r="BG176" s="427"/>
      <c r="BH176" s="348"/>
    </row>
    <row r="177" spans="1:60" ht="93" hidden="1" customHeight="1" thickBot="1" x14ac:dyDescent="0.35">
      <c r="A177" s="397"/>
      <c r="B177" s="403"/>
      <c r="C177" s="404"/>
      <c r="D177" s="382"/>
      <c r="E177" s="382"/>
      <c r="F177" s="382"/>
      <c r="G177" s="378"/>
      <c r="H177" s="382"/>
      <c r="I177" s="572"/>
      <c r="J177" s="382"/>
      <c r="K177" s="382"/>
      <c r="L177" s="382"/>
      <c r="M177" s="410"/>
      <c r="N177" s="416"/>
      <c r="O177" s="417"/>
      <c r="P177" s="399"/>
      <c r="Q177" s="392"/>
      <c r="R177" s="129" t="s">
        <v>262</v>
      </c>
      <c r="S177" s="76" t="s">
        <v>77</v>
      </c>
      <c r="T177" s="77" t="s">
        <v>263</v>
      </c>
      <c r="U177" s="76" t="s">
        <v>78</v>
      </c>
      <c r="V177" s="76" t="s">
        <v>79</v>
      </c>
      <c r="W177" s="130">
        <f>VLOOKUP(V177,'[5]Datos Validacion'!$K$6:$L$8,2,0)</f>
        <v>0.25</v>
      </c>
      <c r="X177" s="77" t="s">
        <v>95</v>
      </c>
      <c r="Y177" s="78">
        <f>VLOOKUP(X177,'[5]Datos Validacion'!$M$6:$N$7,2,0)</f>
        <v>0.15</v>
      </c>
      <c r="Z177" s="76" t="s">
        <v>81</v>
      </c>
      <c r="AA177" s="126" t="s">
        <v>264</v>
      </c>
      <c r="AB177" s="76" t="s">
        <v>83</v>
      </c>
      <c r="AC177" s="77" t="s">
        <v>265</v>
      </c>
      <c r="AD177" s="245">
        <f t="shared" si="52"/>
        <v>0.4</v>
      </c>
      <c r="AE177" s="221" t="str">
        <f t="shared" si="53"/>
        <v>MUY BAJA</v>
      </c>
      <c r="AF177" s="218">
        <f t="shared" si="54"/>
        <v>7.2575999999999988E-2</v>
      </c>
      <c r="AG177" s="389"/>
      <c r="AH177" s="389"/>
      <c r="AI177" s="392"/>
      <c r="AJ177" s="382"/>
      <c r="AK177" s="381"/>
      <c r="AL177" s="381"/>
      <c r="AM177" s="419"/>
      <c r="AN177" s="382"/>
      <c r="AO177" s="381"/>
      <c r="AP177" s="381"/>
      <c r="AQ177" s="418"/>
      <c r="AR177" s="381"/>
      <c r="AS177" s="381"/>
      <c r="AT177" s="418"/>
      <c r="AU177" s="381"/>
      <c r="AV177" s="381"/>
      <c r="AW177" s="418"/>
      <c r="AX177" s="381"/>
      <c r="AY177" s="381"/>
      <c r="AZ177" s="418"/>
      <c r="BA177" s="381"/>
      <c r="BB177" s="381"/>
      <c r="BC177" s="418"/>
      <c r="BD177" s="381"/>
      <c r="BE177" s="381"/>
      <c r="BF177" s="418"/>
      <c r="BG177" s="427"/>
      <c r="BH177" s="348"/>
    </row>
    <row r="178" spans="1:60" ht="51" hidden="1" customHeight="1" thickBot="1" x14ac:dyDescent="0.35">
      <c r="A178" s="397"/>
      <c r="B178" s="403"/>
      <c r="C178" s="404"/>
      <c r="D178" s="382"/>
      <c r="E178" s="382"/>
      <c r="F178" s="222" t="s">
        <v>66</v>
      </c>
      <c r="G178" s="121" t="s">
        <v>266</v>
      </c>
      <c r="H178" s="382"/>
      <c r="I178" s="572"/>
      <c r="J178" s="382"/>
      <c r="K178" s="382"/>
      <c r="L178" s="382"/>
      <c r="M178" s="410"/>
      <c r="N178" s="416"/>
      <c r="O178" s="417"/>
      <c r="P178" s="399"/>
      <c r="Q178" s="392"/>
      <c r="R178" s="131" t="s">
        <v>267</v>
      </c>
      <c r="S178" s="76" t="s">
        <v>77</v>
      </c>
      <c r="T178" s="77" t="s">
        <v>268</v>
      </c>
      <c r="U178" s="76" t="s">
        <v>78</v>
      </c>
      <c r="V178" s="76" t="s">
        <v>79</v>
      </c>
      <c r="W178" s="130">
        <f>VLOOKUP(V178,'[5]Datos Validacion'!$K$6:$L$8,2,0)</f>
        <v>0.25</v>
      </c>
      <c r="X178" s="77" t="s">
        <v>95</v>
      </c>
      <c r="Y178" s="78">
        <f>VLOOKUP(X178,'[5]Datos Validacion'!$M$6:$N$7,2,0)</f>
        <v>0.15</v>
      </c>
      <c r="Z178" s="76" t="s">
        <v>81</v>
      </c>
      <c r="AA178" s="126" t="s">
        <v>269</v>
      </c>
      <c r="AB178" s="76" t="s">
        <v>83</v>
      </c>
      <c r="AC178" s="77" t="s">
        <v>270</v>
      </c>
      <c r="AD178" s="245">
        <f t="shared" si="52"/>
        <v>0.4</v>
      </c>
      <c r="AE178" s="221" t="str">
        <f t="shared" si="53"/>
        <v>MUY BAJA</v>
      </c>
      <c r="AF178" s="218">
        <f t="shared" si="54"/>
        <v>4.354559999999999E-2</v>
      </c>
      <c r="AG178" s="389"/>
      <c r="AH178" s="389"/>
      <c r="AI178" s="392"/>
      <c r="AJ178" s="382"/>
      <c r="AK178" s="381"/>
      <c r="AL178" s="381"/>
      <c r="AM178" s="419"/>
      <c r="AN178" s="382"/>
      <c r="AO178" s="381"/>
      <c r="AP178" s="381"/>
      <c r="AQ178" s="418"/>
      <c r="AR178" s="381"/>
      <c r="AS178" s="381"/>
      <c r="AT178" s="418"/>
      <c r="AU178" s="381"/>
      <c r="AV178" s="381"/>
      <c r="AW178" s="418"/>
      <c r="AX178" s="381"/>
      <c r="AY178" s="381"/>
      <c r="AZ178" s="418"/>
      <c r="BA178" s="381"/>
      <c r="BB178" s="381"/>
      <c r="BC178" s="418"/>
      <c r="BD178" s="381"/>
      <c r="BE178" s="381"/>
      <c r="BF178" s="418"/>
      <c r="BG178" s="427"/>
      <c r="BH178" s="348"/>
    </row>
    <row r="179" spans="1:60" ht="98.25" hidden="1" customHeight="1" thickBot="1" x14ac:dyDescent="0.35">
      <c r="A179" s="398"/>
      <c r="B179" s="403"/>
      <c r="C179" s="404"/>
      <c r="D179" s="382"/>
      <c r="E179" s="382"/>
      <c r="F179" s="222" t="s">
        <v>66</v>
      </c>
      <c r="G179" s="120" t="s">
        <v>271</v>
      </c>
      <c r="H179" s="382"/>
      <c r="I179" s="572"/>
      <c r="J179" s="382"/>
      <c r="K179" s="382"/>
      <c r="L179" s="382"/>
      <c r="M179" s="410"/>
      <c r="N179" s="416"/>
      <c r="O179" s="417"/>
      <c r="P179" s="399"/>
      <c r="Q179" s="392"/>
      <c r="R179" s="131" t="s">
        <v>272</v>
      </c>
      <c r="S179" s="76" t="s">
        <v>77</v>
      </c>
      <c r="T179" s="77" t="s">
        <v>273</v>
      </c>
      <c r="U179" s="76" t="s">
        <v>78</v>
      </c>
      <c r="V179" s="76" t="s">
        <v>79</v>
      </c>
      <c r="W179" s="130">
        <f>VLOOKUP(V179,'[5]Datos Validacion'!$K$6:$L$8,2,0)</f>
        <v>0.25</v>
      </c>
      <c r="X179" s="77" t="s">
        <v>95</v>
      </c>
      <c r="Y179" s="78">
        <f>VLOOKUP(X179,'[5]Datos Validacion'!$M$6:$N$7,2,0)</f>
        <v>0.15</v>
      </c>
      <c r="Z179" s="76" t="s">
        <v>81</v>
      </c>
      <c r="AA179" s="126" t="s">
        <v>239</v>
      </c>
      <c r="AB179" s="76" t="s">
        <v>83</v>
      </c>
      <c r="AC179" s="77" t="s">
        <v>274</v>
      </c>
      <c r="AD179" s="245">
        <f t="shared" si="52"/>
        <v>0.4</v>
      </c>
      <c r="AE179" s="221" t="str">
        <f t="shared" si="53"/>
        <v>MUY BAJA</v>
      </c>
      <c r="AF179" s="218">
        <f t="shared" si="54"/>
        <v>2.6127359999999992E-2</v>
      </c>
      <c r="AG179" s="389"/>
      <c r="AH179" s="389"/>
      <c r="AI179" s="392"/>
      <c r="AJ179" s="382"/>
      <c r="AK179" s="381"/>
      <c r="AL179" s="381"/>
      <c r="AM179" s="419"/>
      <c r="AN179" s="382"/>
      <c r="AO179" s="381"/>
      <c r="AP179" s="381"/>
      <c r="AQ179" s="418"/>
      <c r="AR179" s="381"/>
      <c r="AS179" s="381"/>
      <c r="AT179" s="418"/>
      <c r="AU179" s="381"/>
      <c r="AV179" s="381"/>
      <c r="AW179" s="418"/>
      <c r="AX179" s="381"/>
      <c r="AY179" s="381"/>
      <c r="AZ179" s="418"/>
      <c r="BA179" s="381"/>
      <c r="BB179" s="381"/>
      <c r="BC179" s="418"/>
      <c r="BD179" s="381"/>
      <c r="BE179" s="381"/>
      <c r="BF179" s="418"/>
      <c r="BG179" s="427"/>
      <c r="BH179" s="348"/>
    </row>
    <row r="180" spans="1:60" ht="158.25" hidden="1" customHeight="1" thickBot="1" x14ac:dyDescent="0.35">
      <c r="A180" s="213" t="s">
        <v>3</v>
      </c>
      <c r="B180" s="76"/>
      <c r="C180" s="77" t="s">
        <v>1365</v>
      </c>
      <c r="D180" s="222" t="s">
        <v>240</v>
      </c>
      <c r="E180" s="222" t="s">
        <v>1358</v>
      </c>
      <c r="F180" s="222" t="s">
        <v>275</v>
      </c>
      <c r="G180" s="121" t="s">
        <v>276</v>
      </c>
      <c r="H180" s="222" t="s">
        <v>1359</v>
      </c>
      <c r="I180" s="321" t="s">
        <v>277</v>
      </c>
      <c r="J180" s="222" t="s">
        <v>70</v>
      </c>
      <c r="K180" s="222" t="s">
        <v>278</v>
      </c>
      <c r="L180" s="222" t="s">
        <v>151</v>
      </c>
      <c r="M180" s="78">
        <f>VLOOKUP(L180,'[5]Datos Validacion'!$C$6:$D$10,2,0)</f>
        <v>0.4</v>
      </c>
      <c r="N180" s="319" t="s">
        <v>75</v>
      </c>
      <c r="O180" s="320">
        <f>VLOOKUP(N180,'[5]Datos Validacion'!$E$6:$F$15,2,0)</f>
        <v>0.6</v>
      </c>
      <c r="P180" s="93" t="s">
        <v>279</v>
      </c>
      <c r="Q180" s="317" t="s">
        <v>75</v>
      </c>
      <c r="R180" s="151" t="s">
        <v>280</v>
      </c>
      <c r="S180" s="76" t="s">
        <v>77</v>
      </c>
      <c r="T180" s="77" t="s">
        <v>268</v>
      </c>
      <c r="U180" s="76" t="s">
        <v>78</v>
      </c>
      <c r="V180" s="76" t="s">
        <v>183</v>
      </c>
      <c r="W180" s="78">
        <f>VLOOKUP(V180,'[5]Datos Validacion'!$K$6:$L$8,2,0)</f>
        <v>0.15</v>
      </c>
      <c r="X180" s="77" t="s">
        <v>95</v>
      </c>
      <c r="Y180" s="78">
        <f>VLOOKUP(X180,'[5]Datos Validacion'!$M$6:$N$7,2,0)</f>
        <v>0.15</v>
      </c>
      <c r="Z180" s="76" t="s">
        <v>81</v>
      </c>
      <c r="AA180" s="126" t="s">
        <v>281</v>
      </c>
      <c r="AB180" s="76" t="s">
        <v>83</v>
      </c>
      <c r="AC180" s="77" t="s">
        <v>282</v>
      </c>
      <c r="AD180" s="245">
        <f t="shared" si="52"/>
        <v>0.3</v>
      </c>
      <c r="AE180" s="221" t="str">
        <f t="shared" si="53"/>
        <v>BAJA</v>
      </c>
      <c r="AF180" s="218">
        <f>IF(OR(V180="prevenir",V180="detectar"),(M180-(M180*AD180)), M180)</f>
        <v>0.28000000000000003</v>
      </c>
      <c r="AG180" s="221" t="str">
        <f>IF(AH180&lt;=20%,"LEVE",IF(AH180&lt;=40%,"MENOR",IF(AH180&lt;=60%,"MODERADO",IF(AH180&lt;=80%,"MAYOR","CATASTROFICO"))))</f>
        <v>MODERADO</v>
      </c>
      <c r="AH180" s="221">
        <f>IF(V180="corregir",(O180-(O180*AD180)), O180)</f>
        <v>0.6</v>
      </c>
      <c r="AI180" s="317" t="s">
        <v>75</v>
      </c>
      <c r="AJ180" s="222" t="s">
        <v>85</v>
      </c>
      <c r="AK180" s="260"/>
      <c r="AL180" s="260"/>
      <c r="AM180" s="325"/>
      <c r="AN180" s="222"/>
      <c r="AO180" s="260"/>
      <c r="AP180" s="260"/>
      <c r="AQ180" s="75"/>
      <c r="AR180" s="260"/>
      <c r="AS180" s="260"/>
      <c r="AT180" s="75"/>
      <c r="AU180" s="260"/>
      <c r="AV180" s="260"/>
      <c r="AW180" s="75"/>
      <c r="AX180" s="260"/>
      <c r="AY180" s="260"/>
      <c r="AZ180" s="75"/>
      <c r="BA180" s="260"/>
      <c r="BB180" s="260"/>
      <c r="BC180" s="75"/>
      <c r="BD180" s="260"/>
      <c r="BE180" s="260"/>
      <c r="BF180" s="75"/>
      <c r="BG180" s="326"/>
      <c r="BH180" s="348"/>
    </row>
    <row r="181" spans="1:60" s="74" customFormat="1" ht="89.25" hidden="1" customHeight="1" x14ac:dyDescent="0.35">
      <c r="A181" s="640" t="s">
        <v>3</v>
      </c>
      <c r="B181" s="383"/>
      <c r="C181" s="383" t="s">
        <v>1726</v>
      </c>
      <c r="D181" s="382" t="s">
        <v>600</v>
      </c>
      <c r="E181" s="382" t="s">
        <v>601</v>
      </c>
      <c r="F181" s="382" t="s">
        <v>66</v>
      </c>
      <c r="G181" s="225" t="s">
        <v>602</v>
      </c>
      <c r="H181" s="382" t="s">
        <v>603</v>
      </c>
      <c r="I181" s="382" t="s">
        <v>604</v>
      </c>
      <c r="J181" s="382" t="s">
        <v>70</v>
      </c>
      <c r="K181" s="382" t="s">
        <v>605</v>
      </c>
      <c r="L181" s="382" t="s">
        <v>151</v>
      </c>
      <c r="M181" s="410">
        <f>VLOOKUP(L181,'[14]Datos Validacion'!$C$6:$D$10,2,0)</f>
        <v>0.4</v>
      </c>
      <c r="N181" s="416" t="s">
        <v>75</v>
      </c>
      <c r="O181" s="417">
        <f>VLOOKUP(N181,'[14]Datos Validacion'!$E$6:$F$15,2,0)</f>
        <v>0.6</v>
      </c>
      <c r="P181" s="386" t="s">
        <v>290</v>
      </c>
      <c r="Q181" s="392" t="s">
        <v>75</v>
      </c>
      <c r="R181" s="153" t="s">
        <v>606</v>
      </c>
      <c r="S181" s="80" t="s">
        <v>77</v>
      </c>
      <c r="T181" s="93" t="s">
        <v>607</v>
      </c>
      <c r="U181" s="80" t="s">
        <v>78</v>
      </c>
      <c r="V181" s="80" t="s">
        <v>79</v>
      </c>
      <c r="W181" s="78">
        <f>VLOOKUP(V181,'[14]Datos Validacion'!$K$6:$L$8,2,0)</f>
        <v>0.25</v>
      </c>
      <c r="X181" s="93" t="s">
        <v>95</v>
      </c>
      <c r="Y181" s="78">
        <f>VLOOKUP(X181,'[14]Datos Validacion'!$M$6:$N$7,2,0)</f>
        <v>0.15</v>
      </c>
      <c r="Z181" s="80" t="s">
        <v>81</v>
      </c>
      <c r="AA181" s="145" t="s">
        <v>608</v>
      </c>
      <c r="AB181" s="80" t="s">
        <v>83</v>
      </c>
      <c r="AC181" s="93" t="s">
        <v>609</v>
      </c>
      <c r="AD181" s="245">
        <f t="shared" si="46"/>
        <v>0.4</v>
      </c>
      <c r="AE181" s="218" t="str">
        <f t="shared" si="53"/>
        <v>BAJA</v>
      </c>
      <c r="AF181" s="218">
        <f t="shared" ref="AF181:AF183" si="55">IF(OR(V181="prevenir",V181="detectar"),(M181-(M181*AD181)), M181)</f>
        <v>0.24</v>
      </c>
      <c r="AG181" s="390" t="str">
        <f>IF(AH181&lt;=20%,"LEVE",IF(AH181&lt;=40%,"MENOR",IF(AH181&lt;=60%,"MODERADO",IF(AH181&lt;=80%,"MAYOR","CATASTROFICO"))))</f>
        <v>MODERADO</v>
      </c>
      <c r="AH181" s="390">
        <f t="shared" ref="AH181:AH184" si="56">IF(V181="corregir",(O181-(O181*AD181)), O181)</f>
        <v>0.6</v>
      </c>
      <c r="AI181" s="392" t="s">
        <v>75</v>
      </c>
      <c r="AJ181" s="382" t="s">
        <v>85</v>
      </c>
      <c r="AK181" s="381"/>
      <c r="AL181" s="381"/>
      <c r="AM181" s="419"/>
      <c r="AN181" s="382"/>
      <c r="AO181" s="381"/>
      <c r="AP181" s="381"/>
      <c r="AQ181" s="418"/>
      <c r="AR181" s="382"/>
      <c r="AS181" s="382"/>
      <c r="AT181" s="418"/>
      <c r="AU181" s="382"/>
      <c r="AV181" s="382"/>
      <c r="AW181" s="418"/>
      <c r="AX181" s="382"/>
      <c r="AY181" s="382"/>
      <c r="AZ181" s="418"/>
      <c r="BA181" s="382"/>
      <c r="BB181" s="382"/>
      <c r="BC181" s="418"/>
      <c r="BD181" s="382"/>
      <c r="BE181" s="382"/>
      <c r="BF181" s="418"/>
      <c r="BG181" s="418"/>
      <c r="BH181" s="347"/>
    </row>
    <row r="182" spans="1:60" ht="69" hidden="1" customHeight="1" thickBot="1" x14ac:dyDescent="0.35">
      <c r="A182" s="641"/>
      <c r="B182" s="383"/>
      <c r="C182" s="383"/>
      <c r="D182" s="382"/>
      <c r="E182" s="382"/>
      <c r="F182" s="382"/>
      <c r="G182" s="225" t="s">
        <v>610</v>
      </c>
      <c r="H182" s="382"/>
      <c r="I182" s="382"/>
      <c r="J182" s="382"/>
      <c r="K182" s="382"/>
      <c r="L182" s="382"/>
      <c r="M182" s="410"/>
      <c r="N182" s="416"/>
      <c r="O182" s="417"/>
      <c r="P182" s="386"/>
      <c r="Q182" s="392"/>
      <c r="R182" s="323" t="s">
        <v>611</v>
      </c>
      <c r="S182" s="80" t="s">
        <v>77</v>
      </c>
      <c r="T182" s="93" t="s">
        <v>612</v>
      </c>
      <c r="U182" s="80" t="s">
        <v>78</v>
      </c>
      <c r="V182" s="80" t="s">
        <v>79</v>
      </c>
      <c r="W182" s="78">
        <f>VLOOKUP(V182,'[14]Datos Validacion'!$K$6:$L$8,2,0)</f>
        <v>0.25</v>
      </c>
      <c r="X182" s="93" t="s">
        <v>95</v>
      </c>
      <c r="Y182" s="78">
        <f>VLOOKUP(X182,'[14]Datos Validacion'!$M$6:$N$7,2,0)</f>
        <v>0.15</v>
      </c>
      <c r="Z182" s="80" t="s">
        <v>379</v>
      </c>
      <c r="AA182" s="145" t="s">
        <v>613</v>
      </c>
      <c r="AB182" s="80" t="s">
        <v>83</v>
      </c>
      <c r="AC182" s="93" t="s">
        <v>614</v>
      </c>
      <c r="AD182" s="245">
        <f t="shared" si="46"/>
        <v>0.4</v>
      </c>
      <c r="AE182" s="218" t="str">
        <f t="shared" si="53"/>
        <v>MUY BAJA</v>
      </c>
      <c r="AF182" s="218">
        <f>+AF181-(AF181*AD182)</f>
        <v>0.14399999999999999</v>
      </c>
      <c r="AG182" s="390"/>
      <c r="AH182" s="390"/>
      <c r="AI182" s="392"/>
      <c r="AJ182" s="382"/>
      <c r="AK182" s="381"/>
      <c r="AL182" s="381"/>
      <c r="AM182" s="419"/>
      <c r="AN182" s="382"/>
      <c r="AO182" s="381"/>
      <c r="AP182" s="381"/>
      <c r="AQ182" s="418"/>
      <c r="AR182" s="382"/>
      <c r="AS182" s="382"/>
      <c r="AT182" s="418"/>
      <c r="AU182" s="382"/>
      <c r="AV182" s="382"/>
      <c r="AW182" s="418"/>
      <c r="AX182" s="382"/>
      <c r="AY182" s="382"/>
      <c r="AZ182" s="418"/>
      <c r="BA182" s="382"/>
      <c r="BB182" s="382"/>
      <c r="BC182" s="418"/>
      <c r="BD182" s="382"/>
      <c r="BE182" s="382"/>
      <c r="BF182" s="418"/>
      <c r="BG182" s="418"/>
      <c r="BH182" s="348"/>
    </row>
    <row r="183" spans="1:60" ht="126" hidden="1" customHeight="1" thickBot="1" x14ac:dyDescent="0.35">
      <c r="A183" s="157" t="s">
        <v>3</v>
      </c>
      <c r="B183" s="80"/>
      <c r="C183" s="80" t="s">
        <v>1726</v>
      </c>
      <c r="D183" s="222" t="s">
        <v>600</v>
      </c>
      <c r="E183" s="222" t="s">
        <v>601</v>
      </c>
      <c r="F183" s="222" t="s">
        <v>103</v>
      </c>
      <c r="G183" s="225" t="s">
        <v>615</v>
      </c>
      <c r="H183" s="222" t="s">
        <v>616</v>
      </c>
      <c r="I183" s="222" t="s">
        <v>617</v>
      </c>
      <c r="J183" s="222" t="s">
        <v>70</v>
      </c>
      <c r="K183" s="222" t="s">
        <v>618</v>
      </c>
      <c r="L183" s="222" t="s">
        <v>72</v>
      </c>
      <c r="M183" s="78">
        <f>VLOOKUP(L183,'[14]Datos Validacion'!$C$6:$D$10,2,0)</f>
        <v>0.6</v>
      </c>
      <c r="N183" s="319" t="s">
        <v>75</v>
      </c>
      <c r="O183" s="320">
        <f>VLOOKUP(N183,'[14]Datos Validacion'!$E$6:$F$15,2,0)</f>
        <v>0.6</v>
      </c>
      <c r="P183" s="93" t="s">
        <v>619</v>
      </c>
      <c r="Q183" s="317" t="s">
        <v>75</v>
      </c>
      <c r="R183" s="92" t="s">
        <v>620</v>
      </c>
      <c r="S183" s="80" t="s">
        <v>77</v>
      </c>
      <c r="T183" s="93" t="s">
        <v>621</v>
      </c>
      <c r="U183" s="80" t="s">
        <v>78</v>
      </c>
      <c r="V183" s="80" t="s">
        <v>79</v>
      </c>
      <c r="W183" s="78">
        <f>VLOOKUP(V183,'[14]Datos Validacion'!$K$6:$L$8,2,0)</f>
        <v>0.25</v>
      </c>
      <c r="X183" s="93" t="s">
        <v>95</v>
      </c>
      <c r="Y183" s="78">
        <f>VLOOKUP(X183,'[14]Datos Validacion'!$M$6:$N$7,2,0)</f>
        <v>0.15</v>
      </c>
      <c r="Z183" s="80" t="s">
        <v>81</v>
      </c>
      <c r="AA183" s="145" t="s">
        <v>622</v>
      </c>
      <c r="AB183" s="80" t="s">
        <v>83</v>
      </c>
      <c r="AC183" s="93" t="s">
        <v>623</v>
      </c>
      <c r="AD183" s="245">
        <f t="shared" si="46"/>
        <v>0.4</v>
      </c>
      <c r="AE183" s="218" t="str">
        <f t="shared" si="53"/>
        <v>BAJA</v>
      </c>
      <c r="AF183" s="218">
        <f t="shared" si="55"/>
        <v>0.36</v>
      </c>
      <c r="AG183" s="218" t="str">
        <f t="shared" ref="AG183:AG184" si="57">IF(AH183&lt;=20%,"LEVE",IF(AH183&lt;=40%,"MENOR",IF(AH183&lt;=60%,"MODERADO",IF(AH183&lt;=80%,"MAYOR","CATASTROFICO"))))</f>
        <v>MODERADO</v>
      </c>
      <c r="AH183" s="218">
        <f t="shared" si="56"/>
        <v>0.6</v>
      </c>
      <c r="AI183" s="317" t="s">
        <v>75</v>
      </c>
      <c r="AJ183" s="222" t="s">
        <v>85</v>
      </c>
      <c r="AK183" s="260"/>
      <c r="AL183" s="260"/>
      <c r="AM183" s="353"/>
      <c r="AN183" s="222"/>
      <c r="AO183" s="260"/>
      <c r="AP183" s="260"/>
      <c r="AQ183" s="75"/>
      <c r="AR183" s="222"/>
      <c r="AS183" s="222"/>
      <c r="AT183" s="75"/>
      <c r="AU183" s="222"/>
      <c r="AV183" s="222"/>
      <c r="AW183" s="75"/>
      <c r="AX183" s="222"/>
      <c r="AY183" s="222"/>
      <c r="AZ183" s="75"/>
      <c r="BA183" s="222"/>
      <c r="BB183" s="222"/>
      <c r="BC183" s="75"/>
      <c r="BD183" s="222"/>
      <c r="BE183" s="222"/>
      <c r="BF183" s="75"/>
      <c r="BG183" s="75"/>
      <c r="BH183" s="348"/>
    </row>
    <row r="184" spans="1:60" ht="59.25" hidden="1" customHeight="1" x14ac:dyDescent="0.3">
      <c r="A184" s="640" t="s">
        <v>3</v>
      </c>
      <c r="B184" s="383"/>
      <c r="C184" s="383" t="s">
        <v>1726</v>
      </c>
      <c r="D184" s="382" t="s">
        <v>600</v>
      </c>
      <c r="E184" s="382" t="s">
        <v>601</v>
      </c>
      <c r="F184" s="382" t="s">
        <v>66</v>
      </c>
      <c r="G184" s="225" t="s">
        <v>624</v>
      </c>
      <c r="H184" s="382" t="s">
        <v>625</v>
      </c>
      <c r="I184" s="382" t="s">
        <v>626</v>
      </c>
      <c r="J184" s="382" t="s">
        <v>70</v>
      </c>
      <c r="K184" s="382" t="s">
        <v>627</v>
      </c>
      <c r="L184" s="382" t="s">
        <v>72</v>
      </c>
      <c r="M184" s="410">
        <f>VLOOKUP(L184,'[14]Datos Validacion'!$C$6:$D$10,2,0)</f>
        <v>0.6</v>
      </c>
      <c r="N184" s="416" t="s">
        <v>75</v>
      </c>
      <c r="O184" s="417">
        <f>VLOOKUP(N184,'[14]Datos Validacion'!$E$6:$F$15,2,0)</f>
        <v>0.6</v>
      </c>
      <c r="P184" s="399" t="s">
        <v>628</v>
      </c>
      <c r="Q184" s="392" t="s">
        <v>75</v>
      </c>
      <c r="R184" s="280" t="s">
        <v>629</v>
      </c>
      <c r="S184" s="80" t="s">
        <v>77</v>
      </c>
      <c r="T184" s="93" t="s">
        <v>630</v>
      </c>
      <c r="U184" s="80" t="s">
        <v>78</v>
      </c>
      <c r="V184" s="80" t="s">
        <v>79</v>
      </c>
      <c r="W184" s="78">
        <f>VLOOKUP(V184,'[14]Datos Validacion'!$K$6:$L$8,2,0)</f>
        <v>0.25</v>
      </c>
      <c r="X184" s="93" t="s">
        <v>95</v>
      </c>
      <c r="Y184" s="78">
        <f>VLOOKUP(X184,'[14]Datos Validacion'!$M$6:$N$7,2,0)</f>
        <v>0.15</v>
      </c>
      <c r="Z184" s="80" t="s">
        <v>81</v>
      </c>
      <c r="AA184" s="145" t="s">
        <v>631</v>
      </c>
      <c r="AB184" s="80" t="s">
        <v>83</v>
      </c>
      <c r="AC184" s="93" t="s">
        <v>632</v>
      </c>
      <c r="AD184" s="245">
        <f t="shared" si="46"/>
        <v>0.4</v>
      </c>
      <c r="AE184" s="218" t="str">
        <f t="shared" si="53"/>
        <v>BAJA</v>
      </c>
      <c r="AF184" s="218">
        <f>IF(OR(V184="prevenir",V184="detectar"),(M184-(M184*AD184)), M184)</f>
        <v>0.36</v>
      </c>
      <c r="AG184" s="390" t="str">
        <f t="shared" si="57"/>
        <v>MODERADO</v>
      </c>
      <c r="AH184" s="390">
        <f t="shared" si="56"/>
        <v>0.6</v>
      </c>
      <c r="AI184" s="392" t="s">
        <v>75</v>
      </c>
      <c r="AJ184" s="382" t="s">
        <v>85</v>
      </c>
      <c r="AK184" s="381"/>
      <c r="AL184" s="381"/>
      <c r="AM184" s="419"/>
      <c r="AN184" s="382"/>
      <c r="AO184" s="381"/>
      <c r="AP184" s="381"/>
      <c r="AQ184" s="418"/>
      <c r="AR184" s="382"/>
      <c r="AS184" s="382"/>
      <c r="AT184" s="418"/>
      <c r="AU184" s="382"/>
      <c r="AV184" s="382"/>
      <c r="AW184" s="418"/>
      <c r="AX184" s="382"/>
      <c r="AY184" s="382"/>
      <c r="AZ184" s="418"/>
      <c r="BA184" s="382"/>
      <c r="BB184" s="382"/>
      <c r="BC184" s="418"/>
      <c r="BD184" s="382"/>
      <c r="BE184" s="382"/>
      <c r="BF184" s="418"/>
      <c r="BG184" s="418"/>
      <c r="BH184" s="348"/>
    </row>
    <row r="185" spans="1:60" ht="59.25" hidden="1" customHeight="1" thickBot="1" x14ac:dyDescent="0.35">
      <c r="A185" s="641"/>
      <c r="B185" s="383"/>
      <c r="C185" s="383"/>
      <c r="D185" s="382"/>
      <c r="E185" s="382"/>
      <c r="F185" s="382"/>
      <c r="G185" s="225" t="s">
        <v>633</v>
      </c>
      <c r="H185" s="382"/>
      <c r="I185" s="382"/>
      <c r="J185" s="382"/>
      <c r="K185" s="382"/>
      <c r="L185" s="382"/>
      <c r="M185" s="410"/>
      <c r="N185" s="416"/>
      <c r="O185" s="417"/>
      <c r="P185" s="399"/>
      <c r="Q185" s="392"/>
      <c r="R185" s="92" t="s">
        <v>634</v>
      </c>
      <c r="S185" s="80" t="s">
        <v>77</v>
      </c>
      <c r="T185" s="93" t="s">
        <v>635</v>
      </c>
      <c r="U185" s="80" t="s">
        <v>78</v>
      </c>
      <c r="V185" s="80" t="s">
        <v>79</v>
      </c>
      <c r="W185" s="78">
        <f>VLOOKUP(V185,'[14]Datos Validacion'!$K$6:$L$8,2,0)</f>
        <v>0.25</v>
      </c>
      <c r="X185" s="93" t="s">
        <v>95</v>
      </c>
      <c r="Y185" s="78">
        <f>VLOOKUP(X185,'[14]Datos Validacion'!$M$6:$N$7,2,0)</f>
        <v>0.15</v>
      </c>
      <c r="Z185" s="80" t="s">
        <v>81</v>
      </c>
      <c r="AA185" s="145" t="s">
        <v>636</v>
      </c>
      <c r="AB185" s="80" t="s">
        <v>83</v>
      </c>
      <c r="AC185" s="93" t="s">
        <v>637</v>
      </c>
      <c r="AD185" s="245">
        <f t="shared" si="46"/>
        <v>0.4</v>
      </c>
      <c r="AE185" s="218" t="str">
        <f t="shared" si="53"/>
        <v>BAJA</v>
      </c>
      <c r="AF185" s="218">
        <f>+AF184-(AF184*AD185)</f>
        <v>0.216</v>
      </c>
      <c r="AG185" s="390"/>
      <c r="AH185" s="390"/>
      <c r="AI185" s="392"/>
      <c r="AJ185" s="382"/>
      <c r="AK185" s="381"/>
      <c r="AL185" s="381"/>
      <c r="AM185" s="419"/>
      <c r="AN185" s="382"/>
      <c r="AO185" s="381"/>
      <c r="AP185" s="381"/>
      <c r="AQ185" s="418"/>
      <c r="AR185" s="382"/>
      <c r="AS185" s="382"/>
      <c r="AT185" s="418"/>
      <c r="AU185" s="382"/>
      <c r="AV185" s="382"/>
      <c r="AW185" s="418"/>
      <c r="AX185" s="382"/>
      <c r="AY185" s="382"/>
      <c r="AZ185" s="418"/>
      <c r="BA185" s="382"/>
      <c r="BB185" s="382"/>
      <c r="BC185" s="418"/>
      <c r="BD185" s="382"/>
      <c r="BE185" s="382"/>
      <c r="BF185" s="418"/>
      <c r="BG185" s="418"/>
      <c r="BH185" s="348"/>
    </row>
    <row r="186" spans="1:60" ht="79.5" hidden="1" customHeight="1" x14ac:dyDescent="0.3">
      <c r="A186" s="640" t="s">
        <v>3</v>
      </c>
      <c r="B186" s="383"/>
      <c r="C186" s="383" t="s">
        <v>1726</v>
      </c>
      <c r="D186" s="382" t="s">
        <v>600</v>
      </c>
      <c r="E186" s="382" t="s">
        <v>601</v>
      </c>
      <c r="F186" s="382" t="s">
        <v>66</v>
      </c>
      <c r="G186" s="75" t="s">
        <v>638</v>
      </c>
      <c r="H186" s="382" t="s">
        <v>639</v>
      </c>
      <c r="I186" s="382" t="s">
        <v>640</v>
      </c>
      <c r="J186" s="382" t="s">
        <v>70</v>
      </c>
      <c r="K186" s="382" t="s">
        <v>641</v>
      </c>
      <c r="L186" s="382" t="s">
        <v>72</v>
      </c>
      <c r="M186" s="410">
        <f>VLOOKUP(L186,'[14]Datos Validacion'!$C$6:$D$10,2,0)</f>
        <v>0.6</v>
      </c>
      <c r="N186" s="416" t="s">
        <v>75</v>
      </c>
      <c r="O186" s="417">
        <f>VLOOKUP(N186,'[14]Datos Validacion'!$E$6:$F$15,2,0)</f>
        <v>0.6</v>
      </c>
      <c r="P186" s="399" t="s">
        <v>619</v>
      </c>
      <c r="Q186" s="392" t="s">
        <v>75</v>
      </c>
      <c r="R186" s="92" t="s">
        <v>642</v>
      </c>
      <c r="S186" s="80" t="s">
        <v>77</v>
      </c>
      <c r="T186" s="93" t="s">
        <v>643</v>
      </c>
      <c r="U186" s="80" t="s">
        <v>78</v>
      </c>
      <c r="V186" s="80" t="s">
        <v>79</v>
      </c>
      <c r="W186" s="78">
        <f>VLOOKUP(V186,'[14]Datos Validacion'!$K$6:$L$8,2,0)</f>
        <v>0.25</v>
      </c>
      <c r="X186" s="93" t="s">
        <v>95</v>
      </c>
      <c r="Y186" s="78">
        <f>VLOOKUP(X186,'[14]Datos Validacion'!$M$6:$N$7,2,0)</f>
        <v>0.15</v>
      </c>
      <c r="Z186" s="80" t="s">
        <v>81</v>
      </c>
      <c r="AA186" s="145" t="s">
        <v>644</v>
      </c>
      <c r="AB186" s="80" t="s">
        <v>83</v>
      </c>
      <c r="AC186" s="93" t="s">
        <v>645</v>
      </c>
      <c r="AD186" s="245">
        <f t="shared" si="46"/>
        <v>0.4</v>
      </c>
      <c r="AE186" s="218" t="str">
        <f t="shared" si="53"/>
        <v>BAJA</v>
      </c>
      <c r="AF186" s="218">
        <f t="shared" ref="AF186" si="58">IF(OR(V186="prevenir",V186="detectar"),(M186-(M186*AD186)), M186)</f>
        <v>0.36</v>
      </c>
      <c r="AG186" s="390" t="str">
        <f t="shared" ref="AG186" si="59">IF(AH186&lt;=20%,"LEVE",IF(AH186&lt;=40%,"MENOR",IF(AH186&lt;=60%,"MODERADO",IF(AH186&lt;=80%,"MAYOR","CATASTROFICO"))))</f>
        <v>MODERADO</v>
      </c>
      <c r="AH186" s="390">
        <f t="shared" ref="AH186" si="60">IF(V186="corregir",(O186-(O186*AD186)), O186)</f>
        <v>0.6</v>
      </c>
      <c r="AI186" s="392" t="s">
        <v>75</v>
      </c>
      <c r="AJ186" s="382" t="s">
        <v>85</v>
      </c>
      <c r="AK186" s="381"/>
      <c r="AL186" s="381"/>
      <c r="AM186" s="419"/>
      <c r="AN186" s="382"/>
      <c r="AO186" s="381"/>
      <c r="AP186" s="381"/>
      <c r="AQ186" s="418"/>
      <c r="AR186" s="382"/>
      <c r="AS186" s="382"/>
      <c r="AT186" s="418"/>
      <c r="AU186" s="382"/>
      <c r="AV186" s="382"/>
      <c r="AW186" s="418"/>
      <c r="AX186" s="382"/>
      <c r="AY186" s="382"/>
      <c r="AZ186" s="418"/>
      <c r="BA186" s="382"/>
      <c r="BB186" s="382"/>
      <c r="BC186" s="418"/>
      <c r="BD186" s="382"/>
      <c r="BE186" s="382"/>
      <c r="BF186" s="418"/>
      <c r="BG186" s="418"/>
      <c r="BH186" s="348"/>
    </row>
    <row r="187" spans="1:60" ht="76.5" hidden="1" customHeight="1" thickBot="1" x14ac:dyDescent="0.35">
      <c r="A187" s="641"/>
      <c r="B187" s="383"/>
      <c r="C187" s="383"/>
      <c r="D187" s="382"/>
      <c r="E187" s="382"/>
      <c r="F187" s="382"/>
      <c r="G187" s="75" t="s">
        <v>646</v>
      </c>
      <c r="H187" s="382"/>
      <c r="I187" s="382"/>
      <c r="J187" s="382"/>
      <c r="K187" s="382"/>
      <c r="L187" s="382"/>
      <c r="M187" s="410"/>
      <c r="N187" s="416"/>
      <c r="O187" s="417"/>
      <c r="P187" s="399"/>
      <c r="Q187" s="392"/>
      <c r="R187" s="92" t="s">
        <v>647</v>
      </c>
      <c r="S187" s="80" t="s">
        <v>77</v>
      </c>
      <c r="T187" s="93" t="s">
        <v>643</v>
      </c>
      <c r="U187" s="80" t="s">
        <v>78</v>
      </c>
      <c r="V187" s="80" t="s">
        <v>79</v>
      </c>
      <c r="W187" s="78">
        <f>VLOOKUP(V187,'[14]Datos Validacion'!$K$6:$L$8,2,0)</f>
        <v>0.25</v>
      </c>
      <c r="X187" s="93" t="s">
        <v>95</v>
      </c>
      <c r="Y187" s="78">
        <f>VLOOKUP(X187,'[14]Datos Validacion'!$M$6:$N$7,2,0)</f>
        <v>0.15</v>
      </c>
      <c r="Z187" s="80" t="s">
        <v>81</v>
      </c>
      <c r="AA187" s="145" t="s">
        <v>648</v>
      </c>
      <c r="AB187" s="80" t="s">
        <v>83</v>
      </c>
      <c r="AC187" s="93" t="s">
        <v>649</v>
      </c>
      <c r="AD187" s="245">
        <f t="shared" si="46"/>
        <v>0.4</v>
      </c>
      <c r="AE187" s="218" t="str">
        <f t="shared" si="53"/>
        <v>BAJA</v>
      </c>
      <c r="AF187" s="218">
        <f>+AF186-(AF186*AD187)</f>
        <v>0.216</v>
      </c>
      <c r="AG187" s="390"/>
      <c r="AH187" s="390"/>
      <c r="AI187" s="392"/>
      <c r="AJ187" s="382"/>
      <c r="AK187" s="381"/>
      <c r="AL187" s="381"/>
      <c r="AM187" s="419"/>
      <c r="AN187" s="382"/>
      <c r="AO187" s="381"/>
      <c r="AP187" s="381"/>
      <c r="AQ187" s="418"/>
      <c r="AR187" s="382"/>
      <c r="AS187" s="382"/>
      <c r="AT187" s="418"/>
      <c r="AU187" s="382"/>
      <c r="AV187" s="382"/>
      <c r="AW187" s="418"/>
      <c r="AX187" s="382"/>
      <c r="AY187" s="382"/>
      <c r="AZ187" s="418"/>
      <c r="BA187" s="382"/>
      <c r="BB187" s="382"/>
      <c r="BC187" s="418"/>
      <c r="BD187" s="382"/>
      <c r="BE187" s="382"/>
      <c r="BF187" s="418"/>
      <c r="BG187" s="418"/>
      <c r="BH187" s="348"/>
    </row>
    <row r="188" spans="1:60" s="74" customFormat="1" ht="140.25" hidden="1" customHeight="1" thickBot="1" x14ac:dyDescent="0.4">
      <c r="A188" s="628" t="s">
        <v>3</v>
      </c>
      <c r="B188" s="538"/>
      <c r="C188" s="372" t="s">
        <v>650</v>
      </c>
      <c r="D188" s="372" t="s">
        <v>651</v>
      </c>
      <c r="E188" s="372" t="s">
        <v>652</v>
      </c>
      <c r="F188" s="372" t="s">
        <v>66</v>
      </c>
      <c r="G188" s="82" t="s">
        <v>653</v>
      </c>
      <c r="H188" s="538" t="s">
        <v>654</v>
      </c>
      <c r="I188" s="372" t="s">
        <v>655</v>
      </c>
      <c r="J188" s="372" t="s">
        <v>70</v>
      </c>
      <c r="K188" s="382" t="s">
        <v>656</v>
      </c>
      <c r="L188" s="382" t="s">
        <v>72</v>
      </c>
      <c r="M188" s="410">
        <f>VLOOKUP(L188,'[15]Datos Validacion'!$C$6:$D$10,2,0)</f>
        <v>0.6</v>
      </c>
      <c r="N188" s="416" t="s">
        <v>222</v>
      </c>
      <c r="O188" s="417">
        <f>VLOOKUP(N188,'[15]Datos Validacion'!$E$6:$F$15,2,0)</f>
        <v>0.2</v>
      </c>
      <c r="P188" s="399" t="s">
        <v>290</v>
      </c>
      <c r="Q188" s="392" t="s">
        <v>75</v>
      </c>
      <c r="R188" s="75" t="s">
        <v>657</v>
      </c>
      <c r="S188" s="76" t="s">
        <v>77</v>
      </c>
      <c r="T188" s="93" t="s">
        <v>658</v>
      </c>
      <c r="U188" s="76" t="s">
        <v>78</v>
      </c>
      <c r="V188" s="76" t="s">
        <v>79</v>
      </c>
      <c r="W188" s="78">
        <f>VLOOKUP(V188,'[15]Datos Validacion'!$K$6:$L$8,2,0)</f>
        <v>0.25</v>
      </c>
      <c r="X188" s="77" t="s">
        <v>95</v>
      </c>
      <c r="Y188" s="78">
        <f>VLOOKUP(X188,'[15]Datos Validacion'!$M$6:$N$7,2,0)</f>
        <v>0.15</v>
      </c>
      <c r="Z188" s="76" t="s">
        <v>81</v>
      </c>
      <c r="AA188" s="145" t="s">
        <v>659</v>
      </c>
      <c r="AB188" s="76" t="s">
        <v>83</v>
      </c>
      <c r="AC188" s="93" t="s">
        <v>660</v>
      </c>
      <c r="AD188" s="245">
        <f>+W188+Y188</f>
        <v>0.4</v>
      </c>
      <c r="AE188" s="221" t="str">
        <f>IF(AF188&lt;=20%,"MUY BAJA",IF(AF188&lt;=40%,"BAJA",IF(AF188&lt;=60%,"MEDIA",IF(AF188&lt;=80%,"ALTA","MUY ALTA"))))</f>
        <v>BAJA</v>
      </c>
      <c r="AF188" s="221">
        <f t="shared" ref="AF188:AF194" si="61">IF(OR(V188="prevenir",V188="detectar"),(M188-(M188*AD188)), M188)</f>
        <v>0.36</v>
      </c>
      <c r="AG188" s="389" t="str">
        <f>IF(AH188&lt;=20%,"LEVE",IF(AH188&lt;=40%,"MENOR",IF(AH188&lt;=60%,"MODERADO",IF(AH188&lt;=80%,"MAYOR","CATASTROFICO"))))</f>
        <v>LEVE</v>
      </c>
      <c r="AH188" s="389">
        <f t="shared" ref="AH188:AH194" si="62">IF(V188="corregir",(O188-(O188*AD188)), O188)</f>
        <v>0.2</v>
      </c>
      <c r="AI188" s="392" t="s">
        <v>145</v>
      </c>
      <c r="AJ188" s="382" t="s">
        <v>85</v>
      </c>
      <c r="AK188" s="381"/>
      <c r="AL188" s="381"/>
      <c r="AM188" s="630"/>
      <c r="AN188" s="372"/>
      <c r="AO188" s="381"/>
      <c r="AP188" s="381"/>
      <c r="AQ188" s="418"/>
      <c r="AR188" s="381"/>
      <c r="AS188" s="381"/>
      <c r="AT188" s="418"/>
      <c r="AU188" s="381"/>
      <c r="AV188" s="381"/>
      <c r="AW188" s="418"/>
      <c r="AX188" s="381"/>
      <c r="AY188" s="381"/>
      <c r="AZ188" s="418"/>
      <c r="BA188" s="381"/>
      <c r="BB188" s="381"/>
      <c r="BC188" s="427"/>
      <c r="BD188" s="381"/>
      <c r="BE188" s="381"/>
      <c r="BF188" s="427"/>
      <c r="BG188" s="427"/>
      <c r="BH188" s="347"/>
    </row>
    <row r="189" spans="1:60" ht="25.5" hidden="1" customHeight="1" thickBot="1" x14ac:dyDescent="0.35">
      <c r="A189" s="633"/>
      <c r="B189" s="538"/>
      <c r="C189" s="372"/>
      <c r="D189" s="372"/>
      <c r="E189" s="372"/>
      <c r="F189" s="372"/>
      <c r="G189" s="82" t="s">
        <v>661</v>
      </c>
      <c r="H189" s="538"/>
      <c r="I189" s="372"/>
      <c r="J189" s="372"/>
      <c r="K189" s="382"/>
      <c r="L189" s="382"/>
      <c r="M189" s="410"/>
      <c r="N189" s="416"/>
      <c r="O189" s="417"/>
      <c r="P189" s="399"/>
      <c r="Q189" s="392"/>
      <c r="R189" s="75" t="s">
        <v>662</v>
      </c>
      <c r="S189" s="76" t="s">
        <v>77</v>
      </c>
      <c r="T189" s="93" t="s">
        <v>658</v>
      </c>
      <c r="U189" s="76" t="s">
        <v>78</v>
      </c>
      <c r="V189" s="76" t="s">
        <v>183</v>
      </c>
      <c r="W189" s="78">
        <f>VLOOKUP(V189,'[15]Datos Validacion'!$K$6:$L$8,2,0)</f>
        <v>0.15</v>
      </c>
      <c r="X189" s="77" t="s">
        <v>95</v>
      </c>
      <c r="Y189" s="78">
        <f>VLOOKUP(X189,'[15]Datos Validacion'!$M$6:$N$7,2,0)</f>
        <v>0.15</v>
      </c>
      <c r="Z189" s="76" t="s">
        <v>81</v>
      </c>
      <c r="AA189" s="145" t="s">
        <v>663</v>
      </c>
      <c r="AB189" s="76" t="s">
        <v>83</v>
      </c>
      <c r="AC189" s="93" t="s">
        <v>664</v>
      </c>
      <c r="AD189" s="245">
        <f t="shared" ref="AD189:AD239" si="63">+W189+Y189</f>
        <v>0.3</v>
      </c>
      <c r="AE189" s="221" t="str">
        <f t="shared" ref="AE189:AE239" si="64">IF(AF189&lt;=20%,"MUY BAJA",IF(AF189&lt;=40%,"BAJA",IF(AF189&lt;=60%,"MEDIA",IF(AF189&lt;=80%,"ALTA","MUY ALTA"))))</f>
        <v>BAJA</v>
      </c>
      <c r="AF189" s="218">
        <f>+AF188-(AF188*AD189)</f>
        <v>0.252</v>
      </c>
      <c r="AG189" s="389"/>
      <c r="AH189" s="389"/>
      <c r="AI189" s="392"/>
      <c r="AJ189" s="382"/>
      <c r="AK189" s="381"/>
      <c r="AL189" s="381"/>
      <c r="AM189" s="437"/>
      <c r="AN189" s="502"/>
      <c r="AO189" s="381"/>
      <c r="AP189" s="381"/>
      <c r="AQ189" s="418"/>
      <c r="AR189" s="381"/>
      <c r="AS189" s="381"/>
      <c r="AT189" s="418"/>
      <c r="AU189" s="381"/>
      <c r="AV189" s="381"/>
      <c r="AW189" s="418"/>
      <c r="AX189" s="381"/>
      <c r="AY189" s="381"/>
      <c r="AZ189" s="418"/>
      <c r="BA189" s="381"/>
      <c r="BB189" s="381"/>
      <c r="BC189" s="427"/>
      <c r="BD189" s="381"/>
      <c r="BE189" s="381"/>
      <c r="BF189" s="427"/>
      <c r="BG189" s="427"/>
      <c r="BH189" s="348"/>
    </row>
    <row r="190" spans="1:60" ht="59.25" hidden="1" customHeight="1" thickBot="1" x14ac:dyDescent="0.35">
      <c r="A190" s="633"/>
      <c r="B190" s="538"/>
      <c r="C190" s="372"/>
      <c r="D190" s="372"/>
      <c r="E190" s="372"/>
      <c r="F190" s="372"/>
      <c r="G190" s="82" t="s">
        <v>665</v>
      </c>
      <c r="H190" s="538"/>
      <c r="I190" s="372"/>
      <c r="J190" s="372"/>
      <c r="K190" s="382"/>
      <c r="L190" s="382"/>
      <c r="M190" s="410"/>
      <c r="N190" s="416"/>
      <c r="O190" s="417"/>
      <c r="P190" s="399"/>
      <c r="Q190" s="392"/>
      <c r="R190" s="75" t="s">
        <v>666</v>
      </c>
      <c r="S190" s="76" t="s">
        <v>77</v>
      </c>
      <c r="T190" s="93" t="s">
        <v>658</v>
      </c>
      <c r="U190" s="76" t="s">
        <v>78</v>
      </c>
      <c r="V190" s="76" t="s">
        <v>183</v>
      </c>
      <c r="W190" s="78">
        <f>VLOOKUP(V190,'[15]Datos Validacion'!$K$6:$L$8,2,0)</f>
        <v>0.15</v>
      </c>
      <c r="X190" s="77" t="s">
        <v>95</v>
      </c>
      <c r="Y190" s="78">
        <f>VLOOKUP(X190,'[15]Datos Validacion'!$M$6:$N$7,2,0)</f>
        <v>0.15</v>
      </c>
      <c r="Z190" s="76" t="s">
        <v>81</v>
      </c>
      <c r="AA190" s="145" t="s">
        <v>663</v>
      </c>
      <c r="AB190" s="76" t="s">
        <v>83</v>
      </c>
      <c r="AC190" s="93" t="s">
        <v>664</v>
      </c>
      <c r="AD190" s="245">
        <f t="shared" si="63"/>
        <v>0.3</v>
      </c>
      <c r="AE190" s="221" t="str">
        <f t="shared" si="64"/>
        <v>MUY BAJA</v>
      </c>
      <c r="AF190" s="218">
        <f t="shared" ref="AF190" si="65">+AF189-(AF189*AD190)</f>
        <v>0.1764</v>
      </c>
      <c r="AG190" s="389"/>
      <c r="AH190" s="389"/>
      <c r="AI190" s="392"/>
      <c r="AJ190" s="382"/>
      <c r="AK190" s="381"/>
      <c r="AL190" s="381"/>
      <c r="AM190" s="437"/>
      <c r="AN190" s="502"/>
      <c r="AO190" s="381"/>
      <c r="AP190" s="381"/>
      <c r="AQ190" s="418"/>
      <c r="AR190" s="381"/>
      <c r="AS190" s="381"/>
      <c r="AT190" s="418"/>
      <c r="AU190" s="381"/>
      <c r="AV190" s="381"/>
      <c r="AW190" s="418"/>
      <c r="AX190" s="381"/>
      <c r="AY190" s="381"/>
      <c r="AZ190" s="418"/>
      <c r="BA190" s="381"/>
      <c r="BB190" s="381"/>
      <c r="BC190" s="427"/>
      <c r="BD190" s="381"/>
      <c r="BE190" s="381"/>
      <c r="BF190" s="427"/>
      <c r="BG190" s="427"/>
      <c r="BH190" s="348"/>
    </row>
    <row r="191" spans="1:60" ht="50.5" hidden="1" customHeight="1" thickBot="1" x14ac:dyDescent="0.35">
      <c r="A191" s="633"/>
      <c r="B191" s="538"/>
      <c r="C191" s="372"/>
      <c r="D191" s="372"/>
      <c r="E191" s="372"/>
      <c r="F191" s="372"/>
      <c r="G191" s="82" t="s">
        <v>667</v>
      </c>
      <c r="H191" s="538"/>
      <c r="I191" s="372"/>
      <c r="J191" s="372"/>
      <c r="K191" s="382"/>
      <c r="L191" s="382"/>
      <c r="M191" s="410"/>
      <c r="N191" s="416"/>
      <c r="O191" s="417"/>
      <c r="P191" s="399"/>
      <c r="Q191" s="392"/>
      <c r="R191" s="75" t="s">
        <v>668</v>
      </c>
      <c r="S191" s="76" t="s">
        <v>77</v>
      </c>
      <c r="T191" s="93" t="s">
        <v>669</v>
      </c>
      <c r="U191" s="76" t="s">
        <v>78</v>
      </c>
      <c r="V191" s="76" t="s">
        <v>183</v>
      </c>
      <c r="W191" s="78">
        <f>VLOOKUP(V191,'[15]Datos Validacion'!$K$6:$L$8,2,0)</f>
        <v>0.15</v>
      </c>
      <c r="X191" s="77" t="s">
        <v>95</v>
      </c>
      <c r="Y191" s="78">
        <f>VLOOKUP(X191,'[15]Datos Validacion'!$M$6:$N$7,2,0)</f>
        <v>0.15</v>
      </c>
      <c r="Z191" s="76" t="s">
        <v>81</v>
      </c>
      <c r="AA191" s="145" t="s">
        <v>670</v>
      </c>
      <c r="AB191" s="76" t="s">
        <v>83</v>
      </c>
      <c r="AC191" s="93" t="s">
        <v>664</v>
      </c>
      <c r="AD191" s="245">
        <f t="shared" si="63"/>
        <v>0.3</v>
      </c>
      <c r="AE191" s="221" t="str">
        <f t="shared" si="64"/>
        <v>MUY BAJA</v>
      </c>
      <c r="AF191" s="218">
        <f>+AF190-(AF190*AD191)</f>
        <v>0.12348000000000001</v>
      </c>
      <c r="AG191" s="389"/>
      <c r="AH191" s="389"/>
      <c r="AI191" s="392"/>
      <c r="AJ191" s="382"/>
      <c r="AK191" s="381"/>
      <c r="AL191" s="381"/>
      <c r="AM191" s="437"/>
      <c r="AN191" s="502"/>
      <c r="AO191" s="381"/>
      <c r="AP191" s="381"/>
      <c r="AQ191" s="418"/>
      <c r="AR191" s="381"/>
      <c r="AS191" s="381"/>
      <c r="AT191" s="418"/>
      <c r="AU191" s="381"/>
      <c r="AV191" s="381"/>
      <c r="AW191" s="418"/>
      <c r="AX191" s="381"/>
      <c r="AY191" s="381"/>
      <c r="AZ191" s="418"/>
      <c r="BA191" s="381"/>
      <c r="BB191" s="381"/>
      <c r="BC191" s="427"/>
      <c r="BD191" s="381"/>
      <c r="BE191" s="381"/>
      <c r="BF191" s="427"/>
      <c r="BG191" s="427"/>
      <c r="BH191" s="348"/>
    </row>
    <row r="192" spans="1:60" ht="38" hidden="1" customHeight="1" thickBot="1" x14ac:dyDescent="0.35">
      <c r="A192" s="633"/>
      <c r="B192" s="538"/>
      <c r="C192" s="372"/>
      <c r="D192" s="372"/>
      <c r="E192" s="372"/>
      <c r="F192" s="372"/>
      <c r="G192" s="82" t="s">
        <v>671</v>
      </c>
      <c r="H192" s="538"/>
      <c r="I192" s="372"/>
      <c r="J192" s="372"/>
      <c r="K192" s="382"/>
      <c r="L192" s="382"/>
      <c r="M192" s="410"/>
      <c r="N192" s="416"/>
      <c r="O192" s="417"/>
      <c r="P192" s="399"/>
      <c r="Q192" s="392"/>
      <c r="R192" s="75" t="s">
        <v>672</v>
      </c>
      <c r="S192" s="76" t="s">
        <v>77</v>
      </c>
      <c r="T192" s="93" t="s">
        <v>658</v>
      </c>
      <c r="U192" s="76" t="s">
        <v>78</v>
      </c>
      <c r="V192" s="76" t="s">
        <v>79</v>
      </c>
      <c r="W192" s="78">
        <f>VLOOKUP(V192,'[15]Datos Validacion'!$K$6:$L$8,2,0)</f>
        <v>0.25</v>
      </c>
      <c r="X192" s="77" t="s">
        <v>95</v>
      </c>
      <c r="Y192" s="78">
        <f>VLOOKUP(X192,'[15]Datos Validacion'!$M$6:$N$7,2,0)</f>
        <v>0.15</v>
      </c>
      <c r="Z192" s="76" t="s">
        <v>81</v>
      </c>
      <c r="AA192" s="145" t="s">
        <v>673</v>
      </c>
      <c r="AB192" s="76" t="s">
        <v>83</v>
      </c>
      <c r="AC192" s="93" t="s">
        <v>674</v>
      </c>
      <c r="AD192" s="245">
        <f t="shared" si="63"/>
        <v>0.4</v>
      </c>
      <c r="AE192" s="221" t="str">
        <f t="shared" si="64"/>
        <v>MUY BAJA</v>
      </c>
      <c r="AF192" s="218">
        <f t="shared" ref="AF192:AF193" si="66">+AF191-(AF191*AD192)</f>
        <v>7.4088000000000001E-2</v>
      </c>
      <c r="AG192" s="389"/>
      <c r="AH192" s="389"/>
      <c r="AI192" s="392"/>
      <c r="AJ192" s="382"/>
      <c r="AK192" s="381"/>
      <c r="AL192" s="381"/>
      <c r="AM192" s="437"/>
      <c r="AN192" s="502"/>
      <c r="AO192" s="381"/>
      <c r="AP192" s="381"/>
      <c r="AQ192" s="418"/>
      <c r="AR192" s="381"/>
      <c r="AS192" s="381"/>
      <c r="AT192" s="418"/>
      <c r="AU192" s="381"/>
      <c r="AV192" s="381"/>
      <c r="AW192" s="418"/>
      <c r="AX192" s="381"/>
      <c r="AY192" s="381"/>
      <c r="AZ192" s="418"/>
      <c r="BA192" s="381"/>
      <c r="BB192" s="381"/>
      <c r="BC192" s="427"/>
      <c r="BD192" s="381"/>
      <c r="BE192" s="381"/>
      <c r="BF192" s="427"/>
      <c r="BG192" s="427"/>
      <c r="BH192" s="348"/>
    </row>
    <row r="193" spans="1:60" ht="76.5" hidden="1" customHeight="1" thickBot="1" x14ac:dyDescent="0.35">
      <c r="A193" s="629"/>
      <c r="B193" s="538"/>
      <c r="C193" s="372"/>
      <c r="D193" s="372"/>
      <c r="E193" s="372"/>
      <c r="F193" s="372"/>
      <c r="G193" s="82" t="s">
        <v>675</v>
      </c>
      <c r="H193" s="538"/>
      <c r="I193" s="372"/>
      <c r="J193" s="372"/>
      <c r="K193" s="382"/>
      <c r="L193" s="382"/>
      <c r="M193" s="410"/>
      <c r="N193" s="416"/>
      <c r="O193" s="417"/>
      <c r="P193" s="399"/>
      <c r="Q193" s="392"/>
      <c r="R193" s="75" t="s">
        <v>676</v>
      </c>
      <c r="S193" s="76" t="s">
        <v>77</v>
      </c>
      <c r="T193" s="93" t="s">
        <v>677</v>
      </c>
      <c r="U193" s="76" t="s">
        <v>78</v>
      </c>
      <c r="V193" s="76" t="s">
        <v>183</v>
      </c>
      <c r="W193" s="78">
        <f>VLOOKUP(V193,'[15]Datos Validacion'!$K$6:$L$8,2,0)</f>
        <v>0.15</v>
      </c>
      <c r="X193" s="77" t="s">
        <v>95</v>
      </c>
      <c r="Y193" s="78">
        <f>VLOOKUP(X193,'[15]Datos Validacion'!$M$6:$N$7,2,0)</f>
        <v>0.15</v>
      </c>
      <c r="Z193" s="76" t="s">
        <v>81</v>
      </c>
      <c r="AA193" s="145" t="s">
        <v>678</v>
      </c>
      <c r="AB193" s="76" t="s">
        <v>83</v>
      </c>
      <c r="AC193" s="93" t="s">
        <v>679</v>
      </c>
      <c r="AD193" s="245">
        <f t="shared" si="63"/>
        <v>0.3</v>
      </c>
      <c r="AE193" s="221" t="str">
        <f t="shared" si="64"/>
        <v>MUY BAJA</v>
      </c>
      <c r="AF193" s="218">
        <f t="shared" si="66"/>
        <v>5.1861600000000001E-2</v>
      </c>
      <c r="AG193" s="389"/>
      <c r="AH193" s="389"/>
      <c r="AI193" s="392"/>
      <c r="AJ193" s="382"/>
      <c r="AK193" s="381"/>
      <c r="AL193" s="381"/>
      <c r="AM193" s="437"/>
      <c r="AN193" s="502"/>
      <c r="AO193" s="381"/>
      <c r="AP193" s="381"/>
      <c r="AQ193" s="418"/>
      <c r="AR193" s="381"/>
      <c r="AS193" s="381"/>
      <c r="AT193" s="418"/>
      <c r="AU193" s="381"/>
      <c r="AV193" s="381"/>
      <c r="AW193" s="418"/>
      <c r="AX193" s="381"/>
      <c r="AY193" s="381"/>
      <c r="AZ193" s="418"/>
      <c r="BA193" s="381"/>
      <c r="BB193" s="381"/>
      <c r="BC193" s="427"/>
      <c r="BD193" s="381"/>
      <c r="BE193" s="381"/>
      <c r="BF193" s="427"/>
      <c r="BG193" s="427"/>
      <c r="BH193" s="348"/>
    </row>
    <row r="194" spans="1:60" ht="25.5" hidden="1" customHeight="1" thickBot="1" x14ac:dyDescent="0.35">
      <c r="A194" s="396" t="s">
        <v>3</v>
      </c>
      <c r="B194" s="403"/>
      <c r="C194" s="382" t="s">
        <v>650</v>
      </c>
      <c r="D194" s="382" t="s">
        <v>680</v>
      </c>
      <c r="E194" s="382" t="s">
        <v>681</v>
      </c>
      <c r="F194" s="382" t="s">
        <v>66</v>
      </c>
      <c r="G194" s="418" t="s">
        <v>682</v>
      </c>
      <c r="H194" s="382" t="s">
        <v>683</v>
      </c>
      <c r="I194" s="382" t="s">
        <v>684</v>
      </c>
      <c r="J194" s="382" t="s">
        <v>70</v>
      </c>
      <c r="K194" s="382" t="s">
        <v>685</v>
      </c>
      <c r="L194" s="382" t="s">
        <v>151</v>
      </c>
      <c r="M194" s="410">
        <f>VLOOKUP(L194,'[15]Datos Validacion'!$C$6:$D$10,2,0)</f>
        <v>0.4</v>
      </c>
      <c r="N194" s="416" t="s">
        <v>222</v>
      </c>
      <c r="O194" s="417">
        <f>VLOOKUP(N194,'[15]Datos Validacion'!$E$6:$F$15,2,0)</f>
        <v>0.2</v>
      </c>
      <c r="P194" s="399" t="s">
        <v>290</v>
      </c>
      <c r="Q194" s="392" t="s">
        <v>145</v>
      </c>
      <c r="R194" s="153" t="s">
        <v>686</v>
      </c>
      <c r="S194" s="160" t="s">
        <v>77</v>
      </c>
      <c r="T194" s="161" t="s">
        <v>687</v>
      </c>
      <c r="U194" s="160" t="s">
        <v>78</v>
      </c>
      <c r="V194" s="160" t="s">
        <v>79</v>
      </c>
      <c r="W194" s="162">
        <f>VLOOKUP(V194,'[15]Datos Validacion'!$K$6:$L$8,2,0)</f>
        <v>0.25</v>
      </c>
      <c r="X194" s="161" t="s">
        <v>95</v>
      </c>
      <c r="Y194" s="162">
        <f>VLOOKUP(X194,'[15]Datos Validacion'!$M$6:$N$7,2,0)</f>
        <v>0.15</v>
      </c>
      <c r="Z194" s="160" t="s">
        <v>81</v>
      </c>
      <c r="AA194" s="286" t="s">
        <v>688</v>
      </c>
      <c r="AB194" s="160" t="s">
        <v>83</v>
      </c>
      <c r="AC194" s="161" t="s">
        <v>689</v>
      </c>
      <c r="AD194" s="245">
        <f t="shared" si="63"/>
        <v>0.4</v>
      </c>
      <c r="AE194" s="221" t="str">
        <f t="shared" si="64"/>
        <v>BAJA</v>
      </c>
      <c r="AF194" s="221">
        <f t="shared" si="61"/>
        <v>0.24</v>
      </c>
      <c r="AG194" s="389" t="str">
        <f t="shared" ref="AG194" si="67">IF(AH194&lt;=20%,"LEVE",IF(AH194&lt;=40%,"MENOR",IF(AH194&lt;=60%,"MODERADO",IF(AH194&lt;=80%,"MAYOR","CATASTROFICO"))))</f>
        <v>LEVE</v>
      </c>
      <c r="AH194" s="389">
        <f t="shared" si="62"/>
        <v>0.2</v>
      </c>
      <c r="AI194" s="392" t="s">
        <v>145</v>
      </c>
      <c r="AJ194" s="382" t="s">
        <v>85</v>
      </c>
      <c r="AK194" s="381"/>
      <c r="AL194" s="381"/>
      <c r="AM194" s="638"/>
      <c r="AN194" s="382"/>
      <c r="AO194" s="381"/>
      <c r="AP194" s="381"/>
      <c r="AQ194" s="418"/>
      <c r="AR194" s="381"/>
      <c r="AS194" s="381"/>
      <c r="AT194" s="418"/>
      <c r="AU194" s="381"/>
      <c r="AV194" s="381"/>
      <c r="AW194" s="427"/>
      <c r="AX194" s="381"/>
      <c r="AY194" s="381"/>
      <c r="AZ194" s="418"/>
      <c r="BA194" s="381"/>
      <c r="BB194" s="381"/>
      <c r="BC194" s="427"/>
      <c r="BD194" s="381"/>
      <c r="BE194" s="381"/>
      <c r="BF194" s="427"/>
      <c r="BG194" s="418"/>
      <c r="BH194" s="348"/>
    </row>
    <row r="195" spans="1:60" ht="25.5" hidden="1" customHeight="1" thickBot="1" x14ac:dyDescent="0.35">
      <c r="A195" s="397"/>
      <c r="B195" s="403"/>
      <c r="C195" s="382"/>
      <c r="D195" s="382"/>
      <c r="E195" s="382"/>
      <c r="F195" s="382"/>
      <c r="G195" s="418"/>
      <c r="H195" s="382"/>
      <c r="I195" s="382"/>
      <c r="J195" s="382"/>
      <c r="K195" s="382"/>
      <c r="L195" s="382"/>
      <c r="M195" s="410"/>
      <c r="N195" s="416"/>
      <c r="O195" s="417"/>
      <c r="P195" s="399"/>
      <c r="Q195" s="392"/>
      <c r="R195" s="153" t="s">
        <v>690</v>
      </c>
      <c r="S195" s="160" t="s">
        <v>77</v>
      </c>
      <c r="T195" s="161" t="s">
        <v>163</v>
      </c>
      <c r="U195" s="160" t="s">
        <v>78</v>
      </c>
      <c r="V195" s="160" t="s">
        <v>79</v>
      </c>
      <c r="W195" s="162">
        <f>VLOOKUP(V195,'[15]Datos Validacion'!$K$6:$L$8,2,0)</f>
        <v>0.25</v>
      </c>
      <c r="X195" s="161" t="s">
        <v>95</v>
      </c>
      <c r="Y195" s="162">
        <f>VLOOKUP(X195,'[15]Datos Validacion'!$M$6:$N$7,2,0)</f>
        <v>0.15</v>
      </c>
      <c r="Z195" s="160" t="s">
        <v>81</v>
      </c>
      <c r="AA195" s="286" t="s">
        <v>691</v>
      </c>
      <c r="AB195" s="160" t="s">
        <v>83</v>
      </c>
      <c r="AC195" s="161" t="s">
        <v>692</v>
      </c>
      <c r="AD195" s="245">
        <f t="shared" si="63"/>
        <v>0.4</v>
      </c>
      <c r="AE195" s="221" t="str">
        <f t="shared" si="64"/>
        <v>MUY BAJA</v>
      </c>
      <c r="AF195" s="218">
        <f t="shared" ref="AF195:AF200" si="68">+AF194-(AF194*AD195)</f>
        <v>0.14399999999999999</v>
      </c>
      <c r="AG195" s="389"/>
      <c r="AH195" s="389"/>
      <c r="AI195" s="392"/>
      <c r="AJ195" s="382"/>
      <c r="AK195" s="381"/>
      <c r="AL195" s="381"/>
      <c r="AM195" s="381"/>
      <c r="AN195" s="404"/>
      <c r="AO195" s="381"/>
      <c r="AP195" s="381"/>
      <c r="AQ195" s="418"/>
      <c r="AR195" s="381"/>
      <c r="AS195" s="381"/>
      <c r="AT195" s="418"/>
      <c r="AU195" s="381"/>
      <c r="AV195" s="381"/>
      <c r="AW195" s="427"/>
      <c r="AX195" s="381"/>
      <c r="AY195" s="381"/>
      <c r="AZ195" s="418"/>
      <c r="BA195" s="381"/>
      <c r="BB195" s="381"/>
      <c r="BC195" s="427"/>
      <c r="BD195" s="381"/>
      <c r="BE195" s="381"/>
      <c r="BF195" s="427"/>
      <c r="BG195" s="418"/>
      <c r="BH195" s="348"/>
    </row>
    <row r="196" spans="1:60" ht="25.5" hidden="1" customHeight="1" thickBot="1" x14ac:dyDescent="0.35">
      <c r="A196" s="397"/>
      <c r="B196" s="403"/>
      <c r="C196" s="382"/>
      <c r="D196" s="382"/>
      <c r="E196" s="382"/>
      <c r="F196" s="382"/>
      <c r="G196" s="418"/>
      <c r="H196" s="382"/>
      <c r="I196" s="382"/>
      <c r="J196" s="382"/>
      <c r="K196" s="382"/>
      <c r="L196" s="382"/>
      <c r="M196" s="410"/>
      <c r="N196" s="416"/>
      <c r="O196" s="417"/>
      <c r="P196" s="399"/>
      <c r="Q196" s="392"/>
      <c r="R196" s="153" t="s">
        <v>693</v>
      </c>
      <c r="S196" s="160" t="s">
        <v>77</v>
      </c>
      <c r="T196" s="161" t="s">
        <v>163</v>
      </c>
      <c r="U196" s="160" t="s">
        <v>78</v>
      </c>
      <c r="V196" s="160" t="s">
        <v>79</v>
      </c>
      <c r="W196" s="162">
        <f>VLOOKUP(V196,'[15]Datos Validacion'!$K$6:$L$8,2,0)</f>
        <v>0.25</v>
      </c>
      <c r="X196" s="161" t="s">
        <v>95</v>
      </c>
      <c r="Y196" s="162">
        <f>VLOOKUP(X196,'[15]Datos Validacion'!$M$6:$N$7,2,0)</f>
        <v>0.15</v>
      </c>
      <c r="Z196" s="160" t="s">
        <v>81</v>
      </c>
      <c r="AA196" s="286" t="s">
        <v>694</v>
      </c>
      <c r="AB196" s="160" t="s">
        <v>83</v>
      </c>
      <c r="AC196" s="161" t="s">
        <v>692</v>
      </c>
      <c r="AD196" s="245">
        <f t="shared" si="63"/>
        <v>0.4</v>
      </c>
      <c r="AE196" s="221" t="str">
        <f t="shared" si="64"/>
        <v>MUY BAJA</v>
      </c>
      <c r="AF196" s="218">
        <f t="shared" si="68"/>
        <v>8.6399999999999991E-2</v>
      </c>
      <c r="AG196" s="389"/>
      <c r="AH196" s="389"/>
      <c r="AI196" s="392"/>
      <c r="AJ196" s="382"/>
      <c r="AK196" s="381"/>
      <c r="AL196" s="381"/>
      <c r="AM196" s="381"/>
      <c r="AN196" s="404"/>
      <c r="AO196" s="381"/>
      <c r="AP196" s="381"/>
      <c r="AQ196" s="418"/>
      <c r="AR196" s="381"/>
      <c r="AS196" s="381"/>
      <c r="AT196" s="418"/>
      <c r="AU196" s="381"/>
      <c r="AV196" s="381"/>
      <c r="AW196" s="427"/>
      <c r="AX196" s="381"/>
      <c r="AY196" s="381"/>
      <c r="AZ196" s="418"/>
      <c r="BA196" s="381"/>
      <c r="BB196" s="381"/>
      <c r="BC196" s="427"/>
      <c r="BD196" s="381"/>
      <c r="BE196" s="381"/>
      <c r="BF196" s="427"/>
      <c r="BG196" s="418"/>
      <c r="BH196" s="348"/>
    </row>
    <row r="197" spans="1:60" ht="14.5" hidden="1" customHeight="1" thickBot="1" x14ac:dyDescent="0.35">
      <c r="A197" s="397"/>
      <c r="B197" s="403"/>
      <c r="C197" s="382"/>
      <c r="D197" s="382"/>
      <c r="E197" s="382"/>
      <c r="F197" s="382"/>
      <c r="G197" s="418"/>
      <c r="H197" s="382"/>
      <c r="I197" s="382"/>
      <c r="J197" s="382"/>
      <c r="K197" s="382"/>
      <c r="L197" s="382"/>
      <c r="M197" s="410"/>
      <c r="N197" s="416"/>
      <c r="O197" s="417"/>
      <c r="P197" s="399"/>
      <c r="Q197" s="392"/>
      <c r="R197" s="153" t="s">
        <v>695</v>
      </c>
      <c r="S197" s="160" t="s">
        <v>77</v>
      </c>
      <c r="T197" s="161" t="s">
        <v>163</v>
      </c>
      <c r="U197" s="160" t="s">
        <v>78</v>
      </c>
      <c r="V197" s="160" t="s">
        <v>79</v>
      </c>
      <c r="W197" s="162">
        <f>VLOOKUP(V197,'[15]Datos Validacion'!$K$6:$L$8,2,0)</f>
        <v>0.25</v>
      </c>
      <c r="X197" s="161" t="s">
        <v>95</v>
      </c>
      <c r="Y197" s="162">
        <f>VLOOKUP(X197,'[15]Datos Validacion'!$M$6:$N$7,2,0)</f>
        <v>0.15</v>
      </c>
      <c r="Z197" s="160" t="s">
        <v>81</v>
      </c>
      <c r="AA197" s="286" t="s">
        <v>696</v>
      </c>
      <c r="AB197" s="160" t="s">
        <v>83</v>
      </c>
      <c r="AC197" s="161" t="s">
        <v>697</v>
      </c>
      <c r="AD197" s="245">
        <f t="shared" si="63"/>
        <v>0.4</v>
      </c>
      <c r="AE197" s="221" t="str">
        <f t="shared" si="64"/>
        <v>MUY BAJA</v>
      </c>
      <c r="AF197" s="218">
        <f t="shared" si="68"/>
        <v>5.183999999999999E-2</v>
      </c>
      <c r="AG197" s="389"/>
      <c r="AH197" s="389"/>
      <c r="AI197" s="392"/>
      <c r="AJ197" s="382"/>
      <c r="AK197" s="381"/>
      <c r="AL197" s="381"/>
      <c r="AM197" s="381"/>
      <c r="AN197" s="404"/>
      <c r="AO197" s="381"/>
      <c r="AP197" s="381"/>
      <c r="AQ197" s="418"/>
      <c r="AR197" s="381"/>
      <c r="AS197" s="381"/>
      <c r="AT197" s="418"/>
      <c r="AU197" s="381"/>
      <c r="AV197" s="381"/>
      <c r="AW197" s="427"/>
      <c r="AX197" s="381"/>
      <c r="AY197" s="381"/>
      <c r="AZ197" s="418"/>
      <c r="BA197" s="381"/>
      <c r="BB197" s="381"/>
      <c r="BC197" s="427"/>
      <c r="BD197" s="381"/>
      <c r="BE197" s="381"/>
      <c r="BF197" s="427"/>
      <c r="BG197" s="418"/>
      <c r="BH197" s="348"/>
    </row>
    <row r="198" spans="1:60" ht="14.5" hidden="1" customHeight="1" thickBot="1" x14ac:dyDescent="0.35">
      <c r="A198" s="397"/>
      <c r="B198" s="403"/>
      <c r="C198" s="382"/>
      <c r="D198" s="382"/>
      <c r="E198" s="382"/>
      <c r="F198" s="382"/>
      <c r="G198" s="418"/>
      <c r="H198" s="382"/>
      <c r="I198" s="382"/>
      <c r="J198" s="382"/>
      <c r="K198" s="382"/>
      <c r="L198" s="382"/>
      <c r="M198" s="410"/>
      <c r="N198" s="416"/>
      <c r="O198" s="417"/>
      <c r="P198" s="399"/>
      <c r="Q198" s="392"/>
      <c r="R198" s="153" t="s">
        <v>698</v>
      </c>
      <c r="S198" s="160" t="s">
        <v>77</v>
      </c>
      <c r="T198" s="161" t="s">
        <v>163</v>
      </c>
      <c r="U198" s="160" t="s">
        <v>78</v>
      </c>
      <c r="V198" s="160" t="s">
        <v>183</v>
      </c>
      <c r="W198" s="162">
        <f>VLOOKUP(V198,'[15]Datos Validacion'!$K$6:$L$8,2,0)</f>
        <v>0.15</v>
      </c>
      <c r="X198" s="161" t="s">
        <v>95</v>
      </c>
      <c r="Y198" s="162">
        <f>VLOOKUP(X198,'[15]Datos Validacion'!$M$6:$N$7,2,0)</f>
        <v>0.15</v>
      </c>
      <c r="Z198" s="160" t="s">
        <v>81</v>
      </c>
      <c r="AA198" s="286" t="s">
        <v>699</v>
      </c>
      <c r="AB198" s="160" t="s">
        <v>83</v>
      </c>
      <c r="AC198" s="161" t="s">
        <v>700</v>
      </c>
      <c r="AD198" s="245">
        <f t="shared" si="63"/>
        <v>0.3</v>
      </c>
      <c r="AE198" s="221" t="str">
        <f t="shared" si="64"/>
        <v>MUY BAJA</v>
      </c>
      <c r="AF198" s="218">
        <f t="shared" si="68"/>
        <v>3.6287999999999994E-2</v>
      </c>
      <c r="AG198" s="389"/>
      <c r="AH198" s="389"/>
      <c r="AI198" s="392"/>
      <c r="AJ198" s="382"/>
      <c r="AK198" s="381"/>
      <c r="AL198" s="381"/>
      <c r="AM198" s="381"/>
      <c r="AN198" s="404"/>
      <c r="AO198" s="381"/>
      <c r="AP198" s="381"/>
      <c r="AQ198" s="418"/>
      <c r="AR198" s="381"/>
      <c r="AS198" s="381"/>
      <c r="AT198" s="418"/>
      <c r="AU198" s="381"/>
      <c r="AV198" s="381"/>
      <c r="AW198" s="427"/>
      <c r="AX198" s="381"/>
      <c r="AY198" s="381"/>
      <c r="AZ198" s="418"/>
      <c r="BA198" s="381"/>
      <c r="BB198" s="381"/>
      <c r="BC198" s="427"/>
      <c r="BD198" s="381"/>
      <c r="BE198" s="381"/>
      <c r="BF198" s="427"/>
      <c r="BG198" s="418"/>
      <c r="BH198" s="348"/>
    </row>
    <row r="199" spans="1:60" ht="25.5" hidden="1" customHeight="1" thickBot="1" x14ac:dyDescent="0.35">
      <c r="A199" s="397"/>
      <c r="B199" s="403"/>
      <c r="C199" s="382"/>
      <c r="D199" s="382"/>
      <c r="E199" s="382"/>
      <c r="F199" s="382"/>
      <c r="G199" s="418"/>
      <c r="H199" s="382"/>
      <c r="I199" s="382"/>
      <c r="J199" s="382"/>
      <c r="K199" s="382"/>
      <c r="L199" s="382"/>
      <c r="M199" s="410"/>
      <c r="N199" s="416"/>
      <c r="O199" s="417"/>
      <c r="P199" s="399"/>
      <c r="Q199" s="392"/>
      <c r="R199" s="153" t="s">
        <v>701</v>
      </c>
      <c r="S199" s="160" t="s">
        <v>77</v>
      </c>
      <c r="T199" s="161" t="s">
        <v>702</v>
      </c>
      <c r="U199" s="160" t="s">
        <v>78</v>
      </c>
      <c r="V199" s="160" t="s">
        <v>79</v>
      </c>
      <c r="W199" s="162">
        <f>VLOOKUP(V199,'[15]Datos Validacion'!$K$6:$L$8,2,0)</f>
        <v>0.25</v>
      </c>
      <c r="X199" s="161" t="s">
        <v>95</v>
      </c>
      <c r="Y199" s="162">
        <f>VLOOKUP(X199,'[15]Datos Validacion'!$M$6:$N$7,2,0)</f>
        <v>0.15</v>
      </c>
      <c r="Z199" s="160" t="s">
        <v>81</v>
      </c>
      <c r="AA199" s="286" t="s">
        <v>703</v>
      </c>
      <c r="AB199" s="160" t="s">
        <v>83</v>
      </c>
      <c r="AC199" s="161" t="s">
        <v>704</v>
      </c>
      <c r="AD199" s="245">
        <f t="shared" si="63"/>
        <v>0.4</v>
      </c>
      <c r="AE199" s="221" t="str">
        <f t="shared" si="64"/>
        <v>MUY BAJA</v>
      </c>
      <c r="AF199" s="218">
        <f t="shared" si="68"/>
        <v>2.1772799999999995E-2</v>
      </c>
      <c r="AG199" s="389"/>
      <c r="AH199" s="389"/>
      <c r="AI199" s="392"/>
      <c r="AJ199" s="382"/>
      <c r="AK199" s="381"/>
      <c r="AL199" s="381"/>
      <c r="AM199" s="381"/>
      <c r="AN199" s="404"/>
      <c r="AO199" s="381"/>
      <c r="AP199" s="381"/>
      <c r="AQ199" s="418"/>
      <c r="AR199" s="381"/>
      <c r="AS199" s="381"/>
      <c r="AT199" s="418"/>
      <c r="AU199" s="381"/>
      <c r="AV199" s="381"/>
      <c r="AW199" s="427"/>
      <c r="AX199" s="381"/>
      <c r="AY199" s="381"/>
      <c r="AZ199" s="418"/>
      <c r="BA199" s="381"/>
      <c r="BB199" s="381"/>
      <c r="BC199" s="427"/>
      <c r="BD199" s="381"/>
      <c r="BE199" s="381"/>
      <c r="BF199" s="427"/>
      <c r="BG199" s="418"/>
      <c r="BH199" s="348"/>
    </row>
    <row r="200" spans="1:60" s="164" customFormat="1" ht="33" hidden="1" customHeight="1" thickBot="1" x14ac:dyDescent="0.35">
      <c r="A200" s="398"/>
      <c r="B200" s="403"/>
      <c r="C200" s="382"/>
      <c r="D200" s="382"/>
      <c r="E200" s="382"/>
      <c r="F200" s="382"/>
      <c r="G200" s="418"/>
      <c r="H200" s="382"/>
      <c r="I200" s="382"/>
      <c r="J200" s="382"/>
      <c r="K200" s="382"/>
      <c r="L200" s="382"/>
      <c r="M200" s="410"/>
      <c r="N200" s="416"/>
      <c r="O200" s="417"/>
      <c r="P200" s="399"/>
      <c r="Q200" s="392"/>
      <c r="R200" s="153" t="s">
        <v>705</v>
      </c>
      <c r="S200" s="160" t="s">
        <v>77</v>
      </c>
      <c r="T200" s="161" t="s">
        <v>706</v>
      </c>
      <c r="U200" s="160" t="s">
        <v>78</v>
      </c>
      <c r="V200" s="160" t="s">
        <v>183</v>
      </c>
      <c r="W200" s="162">
        <f>VLOOKUP(V200,'[15]Datos Validacion'!$K$6:$L$8,2,0)</f>
        <v>0.15</v>
      </c>
      <c r="X200" s="161" t="s">
        <v>95</v>
      </c>
      <c r="Y200" s="162">
        <f>VLOOKUP(X200,'[15]Datos Validacion'!$M$6:$N$7,2,0)</f>
        <v>0.15</v>
      </c>
      <c r="Z200" s="160" t="s">
        <v>81</v>
      </c>
      <c r="AA200" s="286" t="s">
        <v>707</v>
      </c>
      <c r="AB200" s="160" t="s">
        <v>83</v>
      </c>
      <c r="AC200" s="161" t="s">
        <v>708</v>
      </c>
      <c r="AD200" s="245">
        <f t="shared" si="63"/>
        <v>0.3</v>
      </c>
      <c r="AE200" s="221" t="str">
        <f t="shared" si="64"/>
        <v>MUY BAJA</v>
      </c>
      <c r="AF200" s="218">
        <f t="shared" si="68"/>
        <v>1.5240959999999998E-2</v>
      </c>
      <c r="AG200" s="389"/>
      <c r="AH200" s="389"/>
      <c r="AI200" s="392"/>
      <c r="AJ200" s="382"/>
      <c r="AK200" s="381"/>
      <c r="AL200" s="381"/>
      <c r="AM200" s="381"/>
      <c r="AN200" s="404"/>
      <c r="AO200" s="381"/>
      <c r="AP200" s="381"/>
      <c r="AQ200" s="418"/>
      <c r="AR200" s="381"/>
      <c r="AS200" s="381"/>
      <c r="AT200" s="418"/>
      <c r="AU200" s="381"/>
      <c r="AV200" s="381"/>
      <c r="AW200" s="427"/>
      <c r="AX200" s="381"/>
      <c r="AY200" s="381"/>
      <c r="AZ200" s="418"/>
      <c r="BA200" s="381"/>
      <c r="BB200" s="381"/>
      <c r="BC200" s="427"/>
      <c r="BD200" s="381"/>
      <c r="BE200" s="381"/>
      <c r="BF200" s="427"/>
      <c r="BG200" s="418"/>
      <c r="BH200" s="354"/>
    </row>
    <row r="201" spans="1:60" ht="25" hidden="1" customHeight="1" x14ac:dyDescent="0.3">
      <c r="A201" s="628" t="s">
        <v>3</v>
      </c>
      <c r="B201" s="538"/>
      <c r="C201" s="502" t="s">
        <v>650</v>
      </c>
      <c r="D201" s="432" t="s">
        <v>709</v>
      </c>
      <c r="E201" s="432" t="s">
        <v>710</v>
      </c>
      <c r="F201" s="372" t="s">
        <v>66</v>
      </c>
      <c r="G201" s="639" t="s">
        <v>711</v>
      </c>
      <c r="H201" s="372" t="s">
        <v>712</v>
      </c>
      <c r="I201" s="372" t="s">
        <v>713</v>
      </c>
      <c r="J201" s="382" t="s">
        <v>70</v>
      </c>
      <c r="K201" s="382" t="s">
        <v>714</v>
      </c>
      <c r="L201" s="382" t="s">
        <v>72</v>
      </c>
      <c r="M201" s="410">
        <f>VLOOKUP(L201,'[15]Datos Validacion'!$C$6:$D$10,2,0)</f>
        <v>0.6</v>
      </c>
      <c r="N201" s="416" t="s">
        <v>222</v>
      </c>
      <c r="O201" s="417">
        <f>VLOOKUP(N201,'[15]Datos Validacion'!$E$6:$F$15,2,0)</f>
        <v>0.2</v>
      </c>
      <c r="P201" s="382" t="s">
        <v>290</v>
      </c>
      <c r="Q201" s="392" t="s">
        <v>75</v>
      </c>
      <c r="R201" s="153" t="s">
        <v>715</v>
      </c>
      <c r="S201" s="160" t="s">
        <v>77</v>
      </c>
      <c r="T201" s="143" t="s">
        <v>716</v>
      </c>
      <c r="U201" s="160" t="s">
        <v>78</v>
      </c>
      <c r="V201" s="160" t="s">
        <v>79</v>
      </c>
      <c r="W201" s="162">
        <f>VLOOKUP(V201,'[15]Datos Validacion'!$K$6:$L$8,2,0)</f>
        <v>0.25</v>
      </c>
      <c r="X201" s="161" t="s">
        <v>95</v>
      </c>
      <c r="Y201" s="162">
        <f>VLOOKUP(X201,'[15]Datos Validacion'!$M$6:$N$7,2,0)</f>
        <v>0.15</v>
      </c>
      <c r="Z201" s="160" t="s">
        <v>81</v>
      </c>
      <c r="AA201" s="286" t="s">
        <v>717</v>
      </c>
      <c r="AB201" s="160" t="s">
        <v>83</v>
      </c>
      <c r="AC201" s="161" t="s">
        <v>718</v>
      </c>
      <c r="AD201" s="245">
        <f t="shared" si="63"/>
        <v>0.4</v>
      </c>
      <c r="AE201" s="221" t="str">
        <f t="shared" si="64"/>
        <v>BAJA</v>
      </c>
      <c r="AF201" s="221">
        <f>IF(OR(V201="prevenir",V201="detectar"),(M201-(M201*AD201)), M201)</f>
        <v>0.36</v>
      </c>
      <c r="AG201" s="389" t="str">
        <f t="shared" ref="AG201" si="69">IF(AH201&lt;=20%,"LEVE",IF(AH201&lt;=40%,"MENOR",IF(AH201&lt;=60%,"MODERADO",IF(AH201&lt;=80%,"MAYOR","CATASTROFICO"))))</f>
        <v>LEVE</v>
      </c>
      <c r="AH201" s="389">
        <f t="shared" ref="AH201" si="70">IF(V201="corregir",(O201-(O201*AD201)), O201)</f>
        <v>0.2</v>
      </c>
      <c r="AI201" s="392" t="s">
        <v>145</v>
      </c>
      <c r="AJ201" s="382" t="s">
        <v>85</v>
      </c>
      <c r="AK201" s="382"/>
      <c r="AL201" s="381"/>
      <c r="AM201" s="414"/>
      <c r="AN201" s="411"/>
      <c r="AO201" s="411"/>
      <c r="AP201" s="411"/>
      <c r="AQ201" s="415"/>
      <c r="AR201" s="411"/>
      <c r="AS201" s="411"/>
      <c r="AT201" s="415"/>
      <c r="AU201" s="411"/>
      <c r="AV201" s="411"/>
      <c r="AW201" s="415"/>
      <c r="AX201" s="411"/>
      <c r="AY201" s="411"/>
      <c r="AZ201" s="415"/>
      <c r="BA201" s="411"/>
      <c r="BB201" s="411"/>
      <c r="BC201" s="415"/>
      <c r="BD201" s="411"/>
      <c r="BE201" s="411"/>
      <c r="BF201" s="415"/>
      <c r="BG201" s="415"/>
      <c r="BH201" s="348"/>
    </row>
    <row r="202" spans="1:60" ht="28.5" hidden="1" customHeight="1" x14ac:dyDescent="0.3">
      <c r="A202" s="633"/>
      <c r="B202" s="538"/>
      <c r="C202" s="502"/>
      <c r="D202" s="432"/>
      <c r="E202" s="432"/>
      <c r="F202" s="372"/>
      <c r="G202" s="639"/>
      <c r="H202" s="372"/>
      <c r="I202" s="372"/>
      <c r="J202" s="382"/>
      <c r="K202" s="382"/>
      <c r="L202" s="382"/>
      <c r="M202" s="410"/>
      <c r="N202" s="416"/>
      <c r="O202" s="417"/>
      <c r="P202" s="382"/>
      <c r="Q202" s="392"/>
      <c r="R202" s="153" t="s">
        <v>719</v>
      </c>
      <c r="S202" s="160" t="s">
        <v>77</v>
      </c>
      <c r="T202" s="143" t="s">
        <v>720</v>
      </c>
      <c r="U202" s="160" t="s">
        <v>78</v>
      </c>
      <c r="V202" s="160" t="s">
        <v>79</v>
      </c>
      <c r="W202" s="162">
        <f>VLOOKUP(V202,'[15]Datos Validacion'!$K$6:$L$8,2,0)</f>
        <v>0.25</v>
      </c>
      <c r="X202" s="161" t="s">
        <v>95</v>
      </c>
      <c r="Y202" s="162">
        <f>VLOOKUP(X202,'[15]Datos Validacion'!$M$6:$N$7,2,0)</f>
        <v>0.15</v>
      </c>
      <c r="Z202" s="160" t="s">
        <v>81</v>
      </c>
      <c r="AA202" s="286" t="s">
        <v>721</v>
      </c>
      <c r="AB202" s="160" t="s">
        <v>83</v>
      </c>
      <c r="AC202" s="161" t="s">
        <v>718</v>
      </c>
      <c r="AD202" s="245">
        <f t="shared" si="63"/>
        <v>0.4</v>
      </c>
      <c r="AE202" s="221" t="str">
        <f t="shared" si="64"/>
        <v>BAJA</v>
      </c>
      <c r="AF202" s="218">
        <f>+AF201-(AF201*AD202)</f>
        <v>0.216</v>
      </c>
      <c r="AG202" s="389"/>
      <c r="AH202" s="389"/>
      <c r="AI202" s="392"/>
      <c r="AJ202" s="382"/>
      <c r="AK202" s="382"/>
      <c r="AL202" s="381"/>
      <c r="AM202" s="414"/>
      <c r="AN202" s="411"/>
      <c r="AO202" s="411"/>
      <c r="AP202" s="411"/>
      <c r="AQ202" s="415"/>
      <c r="AR202" s="411"/>
      <c r="AS202" s="411"/>
      <c r="AT202" s="415"/>
      <c r="AU202" s="411"/>
      <c r="AV202" s="411"/>
      <c r="AW202" s="415"/>
      <c r="AX202" s="411"/>
      <c r="AY202" s="411"/>
      <c r="AZ202" s="415"/>
      <c r="BA202" s="411"/>
      <c r="BB202" s="411"/>
      <c r="BC202" s="415"/>
      <c r="BD202" s="411"/>
      <c r="BE202" s="411"/>
      <c r="BF202" s="415"/>
      <c r="BG202" s="415"/>
      <c r="BH202" s="348"/>
    </row>
    <row r="203" spans="1:60" ht="25" hidden="1" customHeight="1" x14ac:dyDescent="0.3">
      <c r="A203" s="633"/>
      <c r="B203" s="538"/>
      <c r="C203" s="502"/>
      <c r="D203" s="432"/>
      <c r="E203" s="432"/>
      <c r="F203" s="372"/>
      <c r="G203" s="639" t="s">
        <v>722</v>
      </c>
      <c r="H203" s="372"/>
      <c r="I203" s="372"/>
      <c r="J203" s="382"/>
      <c r="K203" s="382"/>
      <c r="L203" s="382"/>
      <c r="M203" s="410"/>
      <c r="N203" s="416"/>
      <c r="O203" s="417"/>
      <c r="P203" s="382"/>
      <c r="Q203" s="392"/>
      <c r="R203" s="153" t="s">
        <v>723</v>
      </c>
      <c r="S203" s="160" t="s">
        <v>77</v>
      </c>
      <c r="T203" s="143" t="s">
        <v>720</v>
      </c>
      <c r="U203" s="160" t="s">
        <v>78</v>
      </c>
      <c r="V203" s="160" t="s">
        <v>79</v>
      </c>
      <c r="W203" s="162">
        <f>VLOOKUP(V203,'[15]Datos Validacion'!$K$6:$L$8,2,0)</f>
        <v>0.25</v>
      </c>
      <c r="X203" s="161" t="s">
        <v>95</v>
      </c>
      <c r="Y203" s="162">
        <f>VLOOKUP(X203,'[15]Datos Validacion'!$M$6:$N$7,2,0)</f>
        <v>0.15</v>
      </c>
      <c r="Z203" s="160" t="s">
        <v>81</v>
      </c>
      <c r="AA203" s="286" t="s">
        <v>724</v>
      </c>
      <c r="AB203" s="160" t="s">
        <v>83</v>
      </c>
      <c r="AC203" s="161" t="s">
        <v>725</v>
      </c>
      <c r="AD203" s="245">
        <f t="shared" si="63"/>
        <v>0.4</v>
      </c>
      <c r="AE203" s="221" t="str">
        <f t="shared" si="64"/>
        <v>MUY BAJA</v>
      </c>
      <c r="AF203" s="218">
        <f>+AF202-(AF202*AD203)</f>
        <v>0.12959999999999999</v>
      </c>
      <c r="AG203" s="389"/>
      <c r="AH203" s="389"/>
      <c r="AI203" s="392"/>
      <c r="AJ203" s="382"/>
      <c r="AK203" s="382"/>
      <c r="AL203" s="381"/>
      <c r="AM203" s="414"/>
      <c r="AN203" s="411"/>
      <c r="AO203" s="411"/>
      <c r="AP203" s="411"/>
      <c r="AQ203" s="415"/>
      <c r="AR203" s="411"/>
      <c r="AS203" s="411"/>
      <c r="AT203" s="415"/>
      <c r="AU203" s="411"/>
      <c r="AV203" s="411"/>
      <c r="AW203" s="415"/>
      <c r="AX203" s="411"/>
      <c r="AY203" s="411"/>
      <c r="AZ203" s="415"/>
      <c r="BA203" s="411"/>
      <c r="BB203" s="411"/>
      <c r="BC203" s="415"/>
      <c r="BD203" s="411"/>
      <c r="BE203" s="411"/>
      <c r="BF203" s="415"/>
      <c r="BG203" s="415"/>
      <c r="BH203" s="348"/>
    </row>
    <row r="204" spans="1:60" ht="36" hidden="1" customHeight="1" x14ac:dyDescent="0.3">
      <c r="A204" s="633"/>
      <c r="B204" s="538"/>
      <c r="C204" s="502"/>
      <c r="D204" s="432"/>
      <c r="E204" s="432"/>
      <c r="F204" s="372"/>
      <c r="G204" s="639"/>
      <c r="H204" s="372"/>
      <c r="I204" s="372"/>
      <c r="J204" s="382"/>
      <c r="K204" s="382"/>
      <c r="L204" s="382"/>
      <c r="M204" s="410"/>
      <c r="N204" s="416"/>
      <c r="O204" s="417"/>
      <c r="P204" s="382"/>
      <c r="Q204" s="392"/>
      <c r="R204" s="153" t="s">
        <v>726</v>
      </c>
      <c r="S204" s="160" t="s">
        <v>77</v>
      </c>
      <c r="T204" s="143" t="s">
        <v>716</v>
      </c>
      <c r="U204" s="160" t="s">
        <v>78</v>
      </c>
      <c r="V204" s="160" t="s">
        <v>79</v>
      </c>
      <c r="W204" s="162">
        <f>VLOOKUP(V204,'[15]Datos Validacion'!$K$6:$L$8,2,0)</f>
        <v>0.25</v>
      </c>
      <c r="X204" s="161" t="s">
        <v>80</v>
      </c>
      <c r="Y204" s="162">
        <f>VLOOKUP(X204,'[15]Datos Validacion'!$M$6:$N$7,2,0)</f>
        <v>0.25</v>
      </c>
      <c r="Z204" s="160" t="s">
        <v>81</v>
      </c>
      <c r="AA204" s="286" t="s">
        <v>727</v>
      </c>
      <c r="AB204" s="160" t="s">
        <v>83</v>
      </c>
      <c r="AC204" s="161" t="s">
        <v>718</v>
      </c>
      <c r="AD204" s="245">
        <f t="shared" si="63"/>
        <v>0.5</v>
      </c>
      <c r="AE204" s="221" t="str">
        <f t="shared" si="64"/>
        <v>MUY BAJA</v>
      </c>
      <c r="AF204" s="218">
        <f>+AF203-(AF203*AD204)</f>
        <v>6.4799999999999996E-2</v>
      </c>
      <c r="AG204" s="389"/>
      <c r="AH204" s="389"/>
      <c r="AI204" s="392"/>
      <c r="AJ204" s="382"/>
      <c r="AK204" s="382"/>
      <c r="AL204" s="381"/>
      <c r="AM204" s="414"/>
      <c r="AN204" s="411"/>
      <c r="AO204" s="411"/>
      <c r="AP204" s="411"/>
      <c r="AQ204" s="415"/>
      <c r="AR204" s="411"/>
      <c r="AS204" s="411"/>
      <c r="AT204" s="415"/>
      <c r="AU204" s="411"/>
      <c r="AV204" s="411"/>
      <c r="AW204" s="415"/>
      <c r="AX204" s="411"/>
      <c r="AY204" s="411"/>
      <c r="AZ204" s="415"/>
      <c r="BA204" s="411"/>
      <c r="BB204" s="411"/>
      <c r="BC204" s="415"/>
      <c r="BD204" s="411"/>
      <c r="BE204" s="411"/>
      <c r="BF204" s="415"/>
      <c r="BG204" s="415"/>
      <c r="BH204" s="348"/>
    </row>
    <row r="205" spans="1:60" ht="25.5" hidden="1" customHeight="1" thickBot="1" x14ac:dyDescent="0.35">
      <c r="A205" s="629"/>
      <c r="B205" s="538"/>
      <c r="C205" s="502"/>
      <c r="D205" s="432"/>
      <c r="E205" s="432"/>
      <c r="F205" s="372"/>
      <c r="G205" s="141" t="s">
        <v>728</v>
      </c>
      <c r="H205" s="372"/>
      <c r="I205" s="372"/>
      <c r="J205" s="382"/>
      <c r="K205" s="382"/>
      <c r="L205" s="382"/>
      <c r="M205" s="410"/>
      <c r="N205" s="416"/>
      <c r="O205" s="417"/>
      <c r="P205" s="382"/>
      <c r="Q205" s="392"/>
      <c r="R205" s="153" t="s">
        <v>729</v>
      </c>
      <c r="S205" s="160" t="s">
        <v>77</v>
      </c>
      <c r="T205" s="143" t="s">
        <v>716</v>
      </c>
      <c r="U205" s="160" t="s">
        <v>78</v>
      </c>
      <c r="V205" s="160" t="s">
        <v>79</v>
      </c>
      <c r="W205" s="162">
        <f>VLOOKUP(V205,'[15]Datos Validacion'!$K$6:$L$8,2,0)</f>
        <v>0.25</v>
      </c>
      <c r="X205" s="161" t="s">
        <v>80</v>
      </c>
      <c r="Y205" s="162">
        <f>VLOOKUP(X205,'[15]Datos Validacion'!$M$6:$N$7,2,0)</f>
        <v>0.25</v>
      </c>
      <c r="Z205" s="160" t="s">
        <v>81</v>
      </c>
      <c r="AA205" s="286" t="s">
        <v>730</v>
      </c>
      <c r="AB205" s="160" t="s">
        <v>83</v>
      </c>
      <c r="AC205" s="161" t="s">
        <v>731</v>
      </c>
      <c r="AD205" s="245">
        <f t="shared" si="63"/>
        <v>0.5</v>
      </c>
      <c r="AE205" s="221" t="str">
        <f t="shared" si="64"/>
        <v>MUY BAJA</v>
      </c>
      <c r="AF205" s="218">
        <f>+AF204-(AF204*AD205)</f>
        <v>3.2399999999999998E-2</v>
      </c>
      <c r="AG205" s="389"/>
      <c r="AH205" s="389"/>
      <c r="AI205" s="392"/>
      <c r="AJ205" s="382"/>
      <c r="AK205" s="382"/>
      <c r="AL205" s="381"/>
      <c r="AM205" s="414"/>
      <c r="AN205" s="411"/>
      <c r="AO205" s="411"/>
      <c r="AP205" s="411"/>
      <c r="AQ205" s="415"/>
      <c r="AR205" s="411"/>
      <c r="AS205" s="411"/>
      <c r="AT205" s="415"/>
      <c r="AU205" s="411"/>
      <c r="AV205" s="411"/>
      <c r="AW205" s="415"/>
      <c r="AX205" s="411"/>
      <c r="AY205" s="411"/>
      <c r="AZ205" s="415"/>
      <c r="BA205" s="411"/>
      <c r="BB205" s="411"/>
      <c r="BC205" s="415"/>
      <c r="BD205" s="411"/>
      <c r="BE205" s="411"/>
      <c r="BF205" s="415"/>
      <c r="BG205" s="415"/>
      <c r="BH205" s="348"/>
    </row>
    <row r="206" spans="1:60" ht="66.75" hidden="1" customHeight="1" thickBot="1" x14ac:dyDescent="0.35">
      <c r="A206" s="396" t="s">
        <v>3</v>
      </c>
      <c r="B206" s="403"/>
      <c r="C206" s="382" t="s">
        <v>650</v>
      </c>
      <c r="D206" s="382" t="s">
        <v>680</v>
      </c>
      <c r="E206" s="382" t="s">
        <v>681</v>
      </c>
      <c r="F206" s="222" t="s">
        <v>66</v>
      </c>
      <c r="G206" s="225" t="s">
        <v>732</v>
      </c>
      <c r="H206" s="382" t="s">
        <v>733</v>
      </c>
      <c r="I206" s="382" t="s">
        <v>734</v>
      </c>
      <c r="J206" s="382" t="s">
        <v>70</v>
      </c>
      <c r="K206" s="382" t="s">
        <v>735</v>
      </c>
      <c r="L206" s="382" t="s">
        <v>72</v>
      </c>
      <c r="M206" s="410">
        <f>VLOOKUP(L206,'[15]Datos Validacion'!$C$6:$D$10,2,0)</f>
        <v>0.6</v>
      </c>
      <c r="N206" s="416" t="s">
        <v>222</v>
      </c>
      <c r="O206" s="417">
        <f>VLOOKUP(N206,'[15]Datos Validacion'!$E$6:$F$15,2,0)</f>
        <v>0.2</v>
      </c>
      <c r="P206" s="382" t="s">
        <v>290</v>
      </c>
      <c r="Q206" s="392" t="s">
        <v>75</v>
      </c>
      <c r="R206" s="153" t="s">
        <v>736</v>
      </c>
      <c r="S206" s="160" t="s">
        <v>77</v>
      </c>
      <c r="T206" s="143" t="s">
        <v>720</v>
      </c>
      <c r="U206" s="160" t="s">
        <v>78</v>
      </c>
      <c r="V206" s="160" t="s">
        <v>79</v>
      </c>
      <c r="W206" s="162">
        <f>VLOOKUP(V206,'[15]Datos Validacion'!$K$6:$L$8,2,0)</f>
        <v>0.25</v>
      </c>
      <c r="X206" s="161" t="s">
        <v>95</v>
      </c>
      <c r="Y206" s="162">
        <f>VLOOKUP(X206,'[15]Datos Validacion'!$M$6:$N$7,2,0)</f>
        <v>0.15</v>
      </c>
      <c r="Z206" s="160" t="s">
        <v>81</v>
      </c>
      <c r="AA206" s="286" t="s">
        <v>724</v>
      </c>
      <c r="AB206" s="160" t="s">
        <v>379</v>
      </c>
      <c r="AC206" s="161" t="s">
        <v>737</v>
      </c>
      <c r="AD206" s="245">
        <f t="shared" si="63"/>
        <v>0.4</v>
      </c>
      <c r="AE206" s="221" t="str">
        <f t="shared" si="64"/>
        <v>BAJA</v>
      </c>
      <c r="AF206" s="221">
        <f>IF(OR(V206="prevenir",V206="detectar"),(M206-(M206*AD206)), M206)</f>
        <v>0.36</v>
      </c>
      <c r="AG206" s="389" t="str">
        <f t="shared" ref="AG206" si="71">IF(AH206&lt;=20%,"LEVE",IF(AH206&lt;=40%,"MENOR",IF(AH206&lt;=60%,"MODERADO",IF(AH206&lt;=80%,"MAYOR","CATASTROFICO"))))</f>
        <v>LEVE</v>
      </c>
      <c r="AH206" s="389">
        <f t="shared" ref="AH206" si="72">IF(V206="corregir",(O206-(O206*AD206)), O206)</f>
        <v>0.2</v>
      </c>
      <c r="AI206" s="392" t="s">
        <v>145</v>
      </c>
      <c r="AJ206" s="382" t="s">
        <v>85</v>
      </c>
      <c r="AK206" s="382"/>
      <c r="AL206" s="381"/>
      <c r="AM206" s="638"/>
      <c r="AN206" s="382"/>
      <c r="AO206" s="381"/>
      <c r="AP206" s="381"/>
      <c r="AQ206" s="418"/>
      <c r="AR206" s="381"/>
      <c r="AS206" s="381"/>
      <c r="AT206" s="418"/>
      <c r="AU206" s="381"/>
      <c r="AV206" s="381"/>
      <c r="AW206" s="427"/>
      <c r="AX206" s="381"/>
      <c r="AY206" s="381"/>
      <c r="AZ206" s="418"/>
      <c r="BA206" s="381"/>
      <c r="BB206" s="381"/>
      <c r="BC206" s="427"/>
      <c r="BD206" s="381"/>
      <c r="BE206" s="381"/>
      <c r="BF206" s="427"/>
      <c r="BG206" s="418"/>
      <c r="BH206" s="348"/>
    </row>
    <row r="207" spans="1:60" ht="70.5" hidden="1" customHeight="1" thickBot="1" x14ac:dyDescent="0.35">
      <c r="A207" s="398"/>
      <c r="B207" s="403"/>
      <c r="C207" s="382"/>
      <c r="D207" s="382"/>
      <c r="E207" s="382"/>
      <c r="F207" s="222" t="s">
        <v>66</v>
      </c>
      <c r="G207" s="225" t="s">
        <v>738</v>
      </c>
      <c r="H207" s="382"/>
      <c r="I207" s="382"/>
      <c r="J207" s="382"/>
      <c r="K207" s="382"/>
      <c r="L207" s="382"/>
      <c r="M207" s="410"/>
      <c r="N207" s="416"/>
      <c r="O207" s="417"/>
      <c r="P207" s="382"/>
      <c r="Q207" s="392"/>
      <c r="R207" s="153" t="s">
        <v>657</v>
      </c>
      <c r="S207" s="160" t="s">
        <v>77</v>
      </c>
      <c r="T207" s="143" t="s">
        <v>720</v>
      </c>
      <c r="U207" s="160" t="s">
        <v>78</v>
      </c>
      <c r="V207" s="160" t="s">
        <v>79</v>
      </c>
      <c r="W207" s="162">
        <f>VLOOKUP(V207,'[15]Datos Validacion'!$K$6:$L$8,2,0)</f>
        <v>0.25</v>
      </c>
      <c r="X207" s="161" t="s">
        <v>95</v>
      </c>
      <c r="Y207" s="162">
        <f>VLOOKUP(X207,'[15]Datos Validacion'!$M$6:$N$7,2,0)</f>
        <v>0.15</v>
      </c>
      <c r="Z207" s="160" t="s">
        <v>81</v>
      </c>
      <c r="AA207" s="263" t="s">
        <v>659</v>
      </c>
      <c r="AB207" s="160" t="s">
        <v>379</v>
      </c>
      <c r="AC207" s="161" t="s">
        <v>739</v>
      </c>
      <c r="AD207" s="245">
        <f t="shared" si="63"/>
        <v>0.4</v>
      </c>
      <c r="AE207" s="221" t="str">
        <f t="shared" si="64"/>
        <v>BAJA</v>
      </c>
      <c r="AF207" s="218">
        <f>+AF206-(AF206*AD207)</f>
        <v>0.216</v>
      </c>
      <c r="AG207" s="389"/>
      <c r="AH207" s="389"/>
      <c r="AI207" s="392"/>
      <c r="AJ207" s="382"/>
      <c r="AK207" s="382"/>
      <c r="AL207" s="381"/>
      <c r="AM207" s="638"/>
      <c r="AN207" s="382"/>
      <c r="AO207" s="381"/>
      <c r="AP207" s="381"/>
      <c r="AQ207" s="418"/>
      <c r="AR207" s="381"/>
      <c r="AS207" s="381"/>
      <c r="AT207" s="418"/>
      <c r="AU207" s="381"/>
      <c r="AV207" s="381"/>
      <c r="AW207" s="427"/>
      <c r="AX207" s="381"/>
      <c r="AY207" s="381"/>
      <c r="AZ207" s="418"/>
      <c r="BA207" s="381"/>
      <c r="BB207" s="381"/>
      <c r="BC207" s="427"/>
      <c r="BD207" s="381"/>
      <c r="BE207" s="381"/>
      <c r="BF207" s="427"/>
      <c r="BG207" s="418"/>
      <c r="BH207" s="348"/>
    </row>
    <row r="208" spans="1:60" ht="25.5" hidden="1" customHeight="1" thickBot="1" x14ac:dyDescent="0.35">
      <c r="A208" s="628" t="s">
        <v>3</v>
      </c>
      <c r="B208" s="538"/>
      <c r="C208" s="502" t="s">
        <v>650</v>
      </c>
      <c r="D208" s="502" t="s">
        <v>740</v>
      </c>
      <c r="E208" s="502" t="s">
        <v>741</v>
      </c>
      <c r="F208" s="81" t="s">
        <v>103</v>
      </c>
      <c r="G208" s="141" t="s">
        <v>742</v>
      </c>
      <c r="H208" s="372" t="s">
        <v>743</v>
      </c>
      <c r="I208" s="372" t="s">
        <v>744</v>
      </c>
      <c r="J208" s="382" t="s">
        <v>70</v>
      </c>
      <c r="K208" s="382" t="s">
        <v>656</v>
      </c>
      <c r="L208" s="382" t="s">
        <v>151</v>
      </c>
      <c r="M208" s="410">
        <f>VLOOKUP(L208,'[15]Datos Validacion'!$C$6:$D$10,2,0)</f>
        <v>0.4</v>
      </c>
      <c r="N208" s="416" t="s">
        <v>222</v>
      </c>
      <c r="O208" s="417">
        <f>VLOOKUP(N208,'[15]Datos Validacion'!$E$6:$F$15,2,0)</f>
        <v>0.2</v>
      </c>
      <c r="P208" s="382" t="s">
        <v>290</v>
      </c>
      <c r="Q208" s="392" t="s">
        <v>145</v>
      </c>
      <c r="R208" s="153" t="s">
        <v>745</v>
      </c>
      <c r="S208" s="160" t="s">
        <v>77</v>
      </c>
      <c r="T208" s="143" t="s">
        <v>746</v>
      </c>
      <c r="U208" s="160" t="s">
        <v>78</v>
      </c>
      <c r="V208" s="160" t="s">
        <v>79</v>
      </c>
      <c r="W208" s="162">
        <f>VLOOKUP(V208,'[15]Datos Validacion'!$K$6:$L$8,2,0)</f>
        <v>0.25</v>
      </c>
      <c r="X208" s="161" t="s">
        <v>95</v>
      </c>
      <c r="Y208" s="162">
        <f>VLOOKUP(X208,'[15]Datos Validacion'!$M$6:$N$7,2,0)</f>
        <v>0.15</v>
      </c>
      <c r="Z208" s="160" t="s">
        <v>81</v>
      </c>
      <c r="AA208" s="286" t="s">
        <v>747</v>
      </c>
      <c r="AB208" s="160" t="s">
        <v>83</v>
      </c>
      <c r="AC208" s="161" t="s">
        <v>748</v>
      </c>
      <c r="AD208" s="245">
        <f t="shared" si="63"/>
        <v>0.4</v>
      </c>
      <c r="AE208" s="221" t="str">
        <f t="shared" si="64"/>
        <v>BAJA</v>
      </c>
      <c r="AF208" s="221">
        <f>IF(OR(V208="prevenir",V208="detectar"),(M208-(M208*AD208)), M208)</f>
        <v>0.24</v>
      </c>
      <c r="AG208" s="389" t="str">
        <f t="shared" ref="AG208" si="73">IF(AH208&lt;=20%,"LEVE",IF(AH208&lt;=40%,"MENOR",IF(AH208&lt;=60%,"MODERADO",IF(AH208&lt;=80%,"MAYOR","CATASTROFICO"))))</f>
        <v>LEVE</v>
      </c>
      <c r="AH208" s="389">
        <f t="shared" ref="AH208" si="74">IF(V208="corregir",(O208-(O208*AD208)), O208)</f>
        <v>0.2</v>
      </c>
      <c r="AI208" s="392" t="s">
        <v>145</v>
      </c>
      <c r="AJ208" s="382" t="s">
        <v>85</v>
      </c>
      <c r="AK208" s="382"/>
      <c r="AL208" s="381"/>
      <c r="AM208" s="630"/>
      <c r="AN208" s="372"/>
      <c r="AO208" s="381"/>
      <c r="AP208" s="381"/>
      <c r="AQ208" s="418"/>
      <c r="AR208" s="381"/>
      <c r="AS208" s="381"/>
      <c r="AT208" s="418"/>
      <c r="AU208" s="381"/>
      <c r="AV208" s="381"/>
      <c r="AW208" s="418"/>
      <c r="AX208" s="381"/>
      <c r="AY208" s="381"/>
      <c r="AZ208" s="418"/>
      <c r="BA208" s="381"/>
      <c r="BB208" s="381"/>
      <c r="BC208" s="427"/>
      <c r="BD208" s="381"/>
      <c r="BE208" s="381"/>
      <c r="BF208" s="427"/>
      <c r="BG208" s="427"/>
      <c r="BH208" s="348"/>
    </row>
    <row r="209" spans="1:60" ht="38" hidden="1" customHeight="1" thickBot="1" x14ac:dyDescent="0.35">
      <c r="A209" s="633"/>
      <c r="B209" s="538"/>
      <c r="C209" s="502"/>
      <c r="D209" s="502"/>
      <c r="E209" s="502"/>
      <c r="F209" s="81" t="s">
        <v>66</v>
      </c>
      <c r="G209" s="141" t="s">
        <v>749</v>
      </c>
      <c r="H209" s="372"/>
      <c r="I209" s="372"/>
      <c r="J209" s="382"/>
      <c r="K209" s="382"/>
      <c r="L209" s="382"/>
      <c r="M209" s="410"/>
      <c r="N209" s="416"/>
      <c r="O209" s="417"/>
      <c r="P209" s="382"/>
      <c r="Q209" s="392"/>
      <c r="R209" s="153" t="s">
        <v>750</v>
      </c>
      <c r="S209" s="160" t="s">
        <v>77</v>
      </c>
      <c r="T209" s="143" t="s">
        <v>746</v>
      </c>
      <c r="U209" s="160" t="s">
        <v>78</v>
      </c>
      <c r="V209" s="160" t="s">
        <v>79</v>
      </c>
      <c r="W209" s="162">
        <f>VLOOKUP(V209,'[15]Datos Validacion'!$K$6:$L$8,2,0)</f>
        <v>0.25</v>
      </c>
      <c r="X209" s="161" t="s">
        <v>95</v>
      </c>
      <c r="Y209" s="162">
        <f>VLOOKUP(X209,'[15]Datos Validacion'!$M$6:$N$7,2,0)</f>
        <v>0.15</v>
      </c>
      <c r="Z209" s="160" t="s">
        <v>81</v>
      </c>
      <c r="AA209" s="286" t="s">
        <v>751</v>
      </c>
      <c r="AB209" s="160" t="s">
        <v>83</v>
      </c>
      <c r="AC209" s="161" t="s">
        <v>752</v>
      </c>
      <c r="AD209" s="245">
        <f t="shared" si="63"/>
        <v>0.4</v>
      </c>
      <c r="AE209" s="221" t="str">
        <f t="shared" si="64"/>
        <v>MUY BAJA</v>
      </c>
      <c r="AF209" s="218">
        <f>+AF208-(AF208*AD209)</f>
        <v>0.14399999999999999</v>
      </c>
      <c r="AG209" s="389"/>
      <c r="AH209" s="389"/>
      <c r="AI209" s="392"/>
      <c r="AJ209" s="382"/>
      <c r="AK209" s="382"/>
      <c r="AL209" s="381"/>
      <c r="AM209" s="630"/>
      <c r="AN209" s="372"/>
      <c r="AO209" s="381"/>
      <c r="AP209" s="381"/>
      <c r="AQ209" s="418"/>
      <c r="AR209" s="381"/>
      <c r="AS209" s="381"/>
      <c r="AT209" s="418"/>
      <c r="AU209" s="381"/>
      <c r="AV209" s="381"/>
      <c r="AW209" s="418"/>
      <c r="AX209" s="381"/>
      <c r="AY209" s="381"/>
      <c r="AZ209" s="418"/>
      <c r="BA209" s="381"/>
      <c r="BB209" s="381"/>
      <c r="BC209" s="427"/>
      <c r="BD209" s="381"/>
      <c r="BE209" s="381"/>
      <c r="BF209" s="427"/>
      <c r="BG209" s="427"/>
      <c r="BH209" s="348"/>
    </row>
    <row r="210" spans="1:60" ht="25.5" hidden="1" customHeight="1" thickBot="1" x14ac:dyDescent="0.35">
      <c r="A210" s="629"/>
      <c r="B210" s="538"/>
      <c r="C210" s="502"/>
      <c r="D210" s="502"/>
      <c r="E210" s="502"/>
      <c r="F210" s="81" t="s">
        <v>103</v>
      </c>
      <c r="G210" s="141" t="s">
        <v>753</v>
      </c>
      <c r="H210" s="372"/>
      <c r="I210" s="372"/>
      <c r="J210" s="382"/>
      <c r="K210" s="382"/>
      <c r="L210" s="382"/>
      <c r="M210" s="410"/>
      <c r="N210" s="416"/>
      <c r="O210" s="417"/>
      <c r="P210" s="382"/>
      <c r="Q210" s="392"/>
      <c r="R210" s="153" t="s">
        <v>754</v>
      </c>
      <c r="S210" s="160" t="s">
        <v>77</v>
      </c>
      <c r="T210" s="143" t="s">
        <v>746</v>
      </c>
      <c r="U210" s="160" t="s">
        <v>78</v>
      </c>
      <c r="V210" s="160" t="s">
        <v>183</v>
      </c>
      <c r="W210" s="162">
        <f>VLOOKUP(V210,'[15]Datos Validacion'!$K$6:$L$8,2,0)</f>
        <v>0.15</v>
      </c>
      <c r="X210" s="161" t="s">
        <v>95</v>
      </c>
      <c r="Y210" s="162">
        <f>VLOOKUP(X210,'[15]Datos Validacion'!$M$6:$N$7,2,0)</f>
        <v>0.15</v>
      </c>
      <c r="Z210" s="160" t="s">
        <v>81</v>
      </c>
      <c r="AA210" s="286" t="s">
        <v>755</v>
      </c>
      <c r="AB210" s="160" t="s">
        <v>83</v>
      </c>
      <c r="AC210" s="161" t="s">
        <v>756</v>
      </c>
      <c r="AD210" s="245">
        <f t="shared" si="63"/>
        <v>0.3</v>
      </c>
      <c r="AE210" s="221" t="str">
        <f t="shared" si="64"/>
        <v>MUY BAJA</v>
      </c>
      <c r="AF210" s="218">
        <f>+AF209-(AF209*AD210)</f>
        <v>0.1008</v>
      </c>
      <c r="AG210" s="389"/>
      <c r="AH210" s="389"/>
      <c r="AI210" s="392"/>
      <c r="AJ210" s="382"/>
      <c r="AK210" s="382"/>
      <c r="AL210" s="381"/>
      <c r="AM210" s="630"/>
      <c r="AN210" s="372"/>
      <c r="AO210" s="381"/>
      <c r="AP210" s="381"/>
      <c r="AQ210" s="418"/>
      <c r="AR210" s="381"/>
      <c r="AS210" s="381"/>
      <c r="AT210" s="418"/>
      <c r="AU210" s="381"/>
      <c r="AV210" s="381"/>
      <c r="AW210" s="418"/>
      <c r="AX210" s="381"/>
      <c r="AY210" s="381"/>
      <c r="AZ210" s="418"/>
      <c r="BA210" s="381"/>
      <c r="BB210" s="381"/>
      <c r="BC210" s="427"/>
      <c r="BD210" s="381"/>
      <c r="BE210" s="381"/>
      <c r="BF210" s="427"/>
      <c r="BG210" s="427"/>
      <c r="BH210" s="348"/>
    </row>
    <row r="211" spans="1:60" ht="50.5" hidden="1" customHeight="1" thickBot="1" x14ac:dyDescent="0.35">
      <c r="A211" s="628" t="s">
        <v>3</v>
      </c>
      <c r="B211" s="538"/>
      <c r="C211" s="502" t="s">
        <v>757</v>
      </c>
      <c r="D211" s="372" t="s">
        <v>758</v>
      </c>
      <c r="E211" s="372" t="s">
        <v>759</v>
      </c>
      <c r="F211" s="372" t="s">
        <v>66</v>
      </c>
      <c r="G211" s="502" t="s">
        <v>760</v>
      </c>
      <c r="H211" s="372" t="s">
        <v>761</v>
      </c>
      <c r="I211" s="372" t="s">
        <v>762</v>
      </c>
      <c r="J211" s="382" t="s">
        <v>70</v>
      </c>
      <c r="K211" s="382" t="s">
        <v>763</v>
      </c>
      <c r="L211" s="382" t="s">
        <v>245</v>
      </c>
      <c r="M211" s="410">
        <f>VLOOKUP(L211,'[16]Datos Validacion'!$C$6:$D$10,2,0)</f>
        <v>0.8</v>
      </c>
      <c r="N211" s="416" t="s">
        <v>222</v>
      </c>
      <c r="O211" s="417">
        <f>VLOOKUP(N211,'[16]Datos Validacion'!$E$6:$F$15,2,0)</f>
        <v>0.2</v>
      </c>
      <c r="P211" s="399" t="s">
        <v>628</v>
      </c>
      <c r="Q211" s="392" t="s">
        <v>75</v>
      </c>
      <c r="R211" s="165" t="s">
        <v>764</v>
      </c>
      <c r="S211" s="76" t="s">
        <v>77</v>
      </c>
      <c r="T211" s="77" t="s">
        <v>765</v>
      </c>
      <c r="U211" s="76" t="s">
        <v>78</v>
      </c>
      <c r="V211" s="76" t="s">
        <v>79</v>
      </c>
      <c r="W211" s="78">
        <f>VLOOKUP(V211,'[16]Datos Validacion'!$K$6:$L$8,2,0)</f>
        <v>0.25</v>
      </c>
      <c r="X211" s="77" t="s">
        <v>95</v>
      </c>
      <c r="Y211" s="78">
        <f>VLOOKUP(X211,'[16]Datos Validacion'!$M$6:$N$7,2,0)</f>
        <v>0.15</v>
      </c>
      <c r="Z211" s="76" t="s">
        <v>81</v>
      </c>
      <c r="AA211" s="263" t="s">
        <v>766</v>
      </c>
      <c r="AB211" s="76" t="s">
        <v>83</v>
      </c>
      <c r="AC211" s="161" t="s">
        <v>767</v>
      </c>
      <c r="AD211" s="245">
        <f t="shared" si="63"/>
        <v>0.4</v>
      </c>
      <c r="AE211" s="221" t="str">
        <f t="shared" si="64"/>
        <v>MEDIA</v>
      </c>
      <c r="AF211" s="221">
        <f>IF(OR(V211="prevenir",V211="detectar"),(M211-(M211*AD211)), M211)</f>
        <v>0.48</v>
      </c>
      <c r="AG211" s="389" t="str">
        <f t="shared" ref="AG211:AG235" si="75">IF(AH211&lt;=20%,"LEVE",IF(AH211&lt;=40%,"MENOR",IF(AH211&lt;=60%,"MODERADO",IF(AH211&lt;=80%,"MAYOR","CATASTROFICO"))))</f>
        <v>LEVE</v>
      </c>
      <c r="AH211" s="389">
        <f t="shared" ref="AH211:AH235" si="76">IF(V211="corregir",(O211-(O211*AD211)), O211)</f>
        <v>0.2</v>
      </c>
      <c r="AI211" s="392" t="s">
        <v>145</v>
      </c>
      <c r="AJ211" s="382" t="s">
        <v>85</v>
      </c>
      <c r="AK211" s="381"/>
      <c r="AL211" s="381"/>
      <c r="AM211" s="384"/>
      <c r="AN211" s="382"/>
      <c r="AO211" s="381"/>
      <c r="AP211" s="382"/>
      <c r="AQ211" s="418"/>
      <c r="AR211" s="382"/>
      <c r="AS211" s="381"/>
      <c r="AT211" s="418"/>
      <c r="AU211" s="382"/>
      <c r="AV211" s="381"/>
      <c r="AW211" s="418"/>
      <c r="AX211" s="382"/>
      <c r="AY211" s="382"/>
      <c r="AZ211" s="418"/>
      <c r="BA211" s="382"/>
      <c r="BB211" s="381"/>
      <c r="BC211" s="418"/>
      <c r="BD211" s="381"/>
      <c r="BE211" s="382"/>
      <c r="BF211" s="418"/>
      <c r="BG211" s="418"/>
      <c r="BH211" s="348"/>
    </row>
    <row r="212" spans="1:60" ht="76.5" hidden="1" customHeight="1" thickBot="1" x14ac:dyDescent="0.35">
      <c r="A212" s="633"/>
      <c r="B212" s="538"/>
      <c r="C212" s="502"/>
      <c r="D212" s="372"/>
      <c r="E212" s="372"/>
      <c r="F212" s="372"/>
      <c r="G212" s="502"/>
      <c r="H212" s="372"/>
      <c r="I212" s="372"/>
      <c r="J212" s="382"/>
      <c r="K212" s="382"/>
      <c r="L212" s="382"/>
      <c r="M212" s="410"/>
      <c r="N212" s="416"/>
      <c r="O212" s="417"/>
      <c r="P212" s="399"/>
      <c r="Q212" s="392"/>
      <c r="R212" s="165" t="s">
        <v>768</v>
      </c>
      <c r="S212" s="76" t="s">
        <v>77</v>
      </c>
      <c r="T212" s="77" t="s">
        <v>769</v>
      </c>
      <c r="U212" s="76" t="s">
        <v>78</v>
      </c>
      <c r="V212" s="76" t="s">
        <v>79</v>
      </c>
      <c r="W212" s="78">
        <f>VLOOKUP(V212,'[16]Datos Validacion'!$K$6:$L$8,2,0)</f>
        <v>0.25</v>
      </c>
      <c r="X212" s="77" t="s">
        <v>95</v>
      </c>
      <c r="Y212" s="78">
        <f>VLOOKUP(X212,'[16]Datos Validacion'!$M$6:$N$7,2,0)</f>
        <v>0.15</v>
      </c>
      <c r="Z212" s="76" t="s">
        <v>81</v>
      </c>
      <c r="AA212" s="286" t="s">
        <v>770</v>
      </c>
      <c r="AB212" s="76" t="s">
        <v>83</v>
      </c>
      <c r="AC212" s="161" t="s">
        <v>771</v>
      </c>
      <c r="AD212" s="245">
        <f t="shared" si="63"/>
        <v>0.4</v>
      </c>
      <c r="AE212" s="221" t="str">
        <f t="shared" si="64"/>
        <v>BAJA</v>
      </c>
      <c r="AF212" s="218">
        <f>+AF211-(AF211*AD212)</f>
        <v>0.28799999999999998</v>
      </c>
      <c r="AG212" s="389"/>
      <c r="AH212" s="389"/>
      <c r="AI212" s="392"/>
      <c r="AJ212" s="382"/>
      <c r="AK212" s="381"/>
      <c r="AL212" s="381"/>
      <c r="AM212" s="384"/>
      <c r="AN212" s="382"/>
      <c r="AO212" s="381"/>
      <c r="AP212" s="382"/>
      <c r="AQ212" s="418"/>
      <c r="AR212" s="382"/>
      <c r="AS212" s="381"/>
      <c r="AT212" s="418"/>
      <c r="AU212" s="382"/>
      <c r="AV212" s="381"/>
      <c r="AW212" s="418"/>
      <c r="AX212" s="382"/>
      <c r="AY212" s="382"/>
      <c r="AZ212" s="418"/>
      <c r="BA212" s="382"/>
      <c r="BB212" s="381"/>
      <c r="BC212" s="418"/>
      <c r="BD212" s="381"/>
      <c r="BE212" s="382"/>
      <c r="BF212" s="418"/>
      <c r="BG212" s="418"/>
      <c r="BH212" s="348"/>
    </row>
    <row r="213" spans="1:60" ht="150.5" hidden="1" customHeight="1" thickBot="1" x14ac:dyDescent="0.35">
      <c r="A213" s="633"/>
      <c r="B213" s="538"/>
      <c r="C213" s="502"/>
      <c r="D213" s="372"/>
      <c r="E213" s="372"/>
      <c r="F213" s="372"/>
      <c r="G213" s="502"/>
      <c r="H213" s="372"/>
      <c r="I213" s="372"/>
      <c r="J213" s="382"/>
      <c r="K213" s="382"/>
      <c r="L213" s="382"/>
      <c r="M213" s="410"/>
      <c r="N213" s="416"/>
      <c r="O213" s="417"/>
      <c r="P213" s="399"/>
      <c r="Q213" s="392"/>
      <c r="R213" s="165" t="s">
        <v>772</v>
      </c>
      <c r="S213" s="160" t="s">
        <v>77</v>
      </c>
      <c r="T213" s="161" t="s">
        <v>773</v>
      </c>
      <c r="U213" s="160" t="s">
        <v>78</v>
      </c>
      <c r="V213" s="160" t="s">
        <v>79</v>
      </c>
      <c r="W213" s="162">
        <f>VLOOKUP(V213,'[16]Datos Validacion'!$K$6:$L$8,2,0)</f>
        <v>0.25</v>
      </c>
      <c r="X213" s="161" t="s">
        <v>95</v>
      </c>
      <c r="Y213" s="162">
        <f>VLOOKUP(X213,'[16]Datos Validacion'!$M$6:$N$7,2,0)</f>
        <v>0.15</v>
      </c>
      <c r="Z213" s="160" t="s">
        <v>81</v>
      </c>
      <c r="AA213" s="286" t="s">
        <v>774</v>
      </c>
      <c r="AB213" s="76" t="s">
        <v>83</v>
      </c>
      <c r="AC213" s="161" t="s">
        <v>775</v>
      </c>
      <c r="AD213" s="245">
        <f t="shared" si="63"/>
        <v>0.4</v>
      </c>
      <c r="AE213" s="221" t="str">
        <f t="shared" si="64"/>
        <v>MUY BAJA</v>
      </c>
      <c r="AF213" s="218">
        <f t="shared" ref="AF213:AF219" si="77">+AF212-(AF212*AD213)</f>
        <v>0.17279999999999998</v>
      </c>
      <c r="AG213" s="389"/>
      <c r="AH213" s="389"/>
      <c r="AI213" s="392"/>
      <c r="AJ213" s="382"/>
      <c r="AK213" s="381"/>
      <c r="AL213" s="381"/>
      <c r="AM213" s="384"/>
      <c r="AN213" s="382"/>
      <c r="AO213" s="381"/>
      <c r="AP213" s="382"/>
      <c r="AQ213" s="418"/>
      <c r="AR213" s="382"/>
      <c r="AS213" s="381"/>
      <c r="AT213" s="418"/>
      <c r="AU213" s="382"/>
      <c r="AV213" s="381"/>
      <c r="AW213" s="418"/>
      <c r="AX213" s="382"/>
      <c r="AY213" s="382"/>
      <c r="AZ213" s="418"/>
      <c r="BA213" s="382"/>
      <c r="BB213" s="381"/>
      <c r="BC213" s="418"/>
      <c r="BD213" s="381"/>
      <c r="BE213" s="382"/>
      <c r="BF213" s="418"/>
      <c r="BG213" s="418"/>
      <c r="BH213" s="348"/>
    </row>
    <row r="214" spans="1:60" ht="76.5" hidden="1" customHeight="1" thickBot="1" x14ac:dyDescent="0.35">
      <c r="A214" s="633"/>
      <c r="B214" s="538"/>
      <c r="C214" s="502"/>
      <c r="D214" s="372"/>
      <c r="E214" s="372"/>
      <c r="F214" s="372"/>
      <c r="G214" s="502"/>
      <c r="H214" s="372"/>
      <c r="I214" s="372"/>
      <c r="J214" s="382"/>
      <c r="K214" s="382"/>
      <c r="L214" s="382"/>
      <c r="M214" s="410"/>
      <c r="N214" s="416"/>
      <c r="O214" s="417"/>
      <c r="P214" s="399"/>
      <c r="Q214" s="392"/>
      <c r="R214" s="165" t="s">
        <v>776</v>
      </c>
      <c r="S214" s="76" t="s">
        <v>77</v>
      </c>
      <c r="T214" s="77" t="s">
        <v>777</v>
      </c>
      <c r="U214" s="76" t="s">
        <v>78</v>
      </c>
      <c r="V214" s="76" t="s">
        <v>79</v>
      </c>
      <c r="W214" s="78">
        <f>VLOOKUP(V214,'[16]Datos Validacion'!$K$6:$L$8,2,0)</f>
        <v>0.25</v>
      </c>
      <c r="X214" s="77" t="s">
        <v>95</v>
      </c>
      <c r="Y214" s="78">
        <f>VLOOKUP(X214,'[16]Datos Validacion'!$M$6:$N$7,2,0)</f>
        <v>0.15</v>
      </c>
      <c r="Z214" s="76" t="s">
        <v>81</v>
      </c>
      <c r="AA214" s="286" t="s">
        <v>778</v>
      </c>
      <c r="AB214" s="76" t="s">
        <v>83</v>
      </c>
      <c r="AC214" s="161" t="s">
        <v>779</v>
      </c>
      <c r="AD214" s="245">
        <f t="shared" si="63"/>
        <v>0.4</v>
      </c>
      <c r="AE214" s="221" t="str">
        <f t="shared" si="64"/>
        <v>MUY BAJA</v>
      </c>
      <c r="AF214" s="218">
        <f t="shared" si="77"/>
        <v>0.10367999999999998</v>
      </c>
      <c r="AG214" s="389"/>
      <c r="AH214" s="389"/>
      <c r="AI214" s="392"/>
      <c r="AJ214" s="382"/>
      <c r="AK214" s="381"/>
      <c r="AL214" s="381"/>
      <c r="AM214" s="384"/>
      <c r="AN214" s="382"/>
      <c r="AO214" s="381"/>
      <c r="AP214" s="382"/>
      <c r="AQ214" s="418"/>
      <c r="AR214" s="382"/>
      <c r="AS214" s="381"/>
      <c r="AT214" s="418"/>
      <c r="AU214" s="382"/>
      <c r="AV214" s="381"/>
      <c r="AW214" s="418"/>
      <c r="AX214" s="382"/>
      <c r="AY214" s="382"/>
      <c r="AZ214" s="418"/>
      <c r="BA214" s="382"/>
      <c r="BB214" s="381"/>
      <c r="BC214" s="418"/>
      <c r="BD214" s="381"/>
      <c r="BE214" s="382"/>
      <c r="BF214" s="418"/>
      <c r="BG214" s="418"/>
      <c r="BH214" s="348"/>
    </row>
    <row r="215" spans="1:60" ht="38.25" hidden="1" customHeight="1" thickBot="1" x14ac:dyDescent="0.35">
      <c r="A215" s="633"/>
      <c r="B215" s="538"/>
      <c r="C215" s="502"/>
      <c r="D215" s="372"/>
      <c r="E215" s="372"/>
      <c r="F215" s="372"/>
      <c r="G215" s="502"/>
      <c r="H215" s="372"/>
      <c r="I215" s="372"/>
      <c r="J215" s="382"/>
      <c r="K215" s="382"/>
      <c r="L215" s="382"/>
      <c r="M215" s="410"/>
      <c r="N215" s="416"/>
      <c r="O215" s="417"/>
      <c r="P215" s="399"/>
      <c r="Q215" s="392"/>
      <c r="R215" s="165" t="s">
        <v>780</v>
      </c>
      <c r="S215" s="76" t="s">
        <v>77</v>
      </c>
      <c r="T215" s="77" t="s">
        <v>765</v>
      </c>
      <c r="U215" s="76" t="s">
        <v>78</v>
      </c>
      <c r="V215" s="76" t="s">
        <v>79</v>
      </c>
      <c r="W215" s="78">
        <f>VLOOKUP(V215,'[16]Datos Validacion'!$K$6:$L$8,2,0)</f>
        <v>0.25</v>
      </c>
      <c r="X215" s="77" t="s">
        <v>95</v>
      </c>
      <c r="Y215" s="78">
        <f>VLOOKUP(X215,'[16]Datos Validacion'!$M$6:$N$7,2,0)</f>
        <v>0.15</v>
      </c>
      <c r="Z215" s="76" t="s">
        <v>81</v>
      </c>
      <c r="AA215" s="286" t="s">
        <v>781</v>
      </c>
      <c r="AB215" s="76" t="s">
        <v>83</v>
      </c>
      <c r="AC215" s="161" t="s">
        <v>782</v>
      </c>
      <c r="AD215" s="245">
        <f t="shared" si="63"/>
        <v>0.4</v>
      </c>
      <c r="AE215" s="221" t="str">
        <f t="shared" si="64"/>
        <v>MUY BAJA</v>
      </c>
      <c r="AF215" s="218">
        <f t="shared" si="77"/>
        <v>6.2207999999999986E-2</v>
      </c>
      <c r="AG215" s="389"/>
      <c r="AH215" s="389"/>
      <c r="AI215" s="392"/>
      <c r="AJ215" s="382"/>
      <c r="AK215" s="381"/>
      <c r="AL215" s="381"/>
      <c r="AM215" s="384"/>
      <c r="AN215" s="382"/>
      <c r="AO215" s="381"/>
      <c r="AP215" s="382"/>
      <c r="AQ215" s="418"/>
      <c r="AR215" s="382"/>
      <c r="AS215" s="381"/>
      <c r="AT215" s="418"/>
      <c r="AU215" s="382"/>
      <c r="AV215" s="381"/>
      <c r="AW215" s="418"/>
      <c r="AX215" s="382"/>
      <c r="AY215" s="382"/>
      <c r="AZ215" s="418"/>
      <c r="BA215" s="382"/>
      <c r="BB215" s="381"/>
      <c r="BC215" s="418"/>
      <c r="BD215" s="381"/>
      <c r="BE215" s="382"/>
      <c r="BF215" s="418"/>
      <c r="BG215" s="418"/>
      <c r="BH215" s="348"/>
    </row>
    <row r="216" spans="1:60" ht="38.25" hidden="1" customHeight="1" thickBot="1" x14ac:dyDescent="0.35">
      <c r="A216" s="633"/>
      <c r="B216" s="538"/>
      <c r="C216" s="502"/>
      <c r="D216" s="372"/>
      <c r="E216" s="372"/>
      <c r="F216" s="372"/>
      <c r="G216" s="502"/>
      <c r="H216" s="372"/>
      <c r="I216" s="372"/>
      <c r="J216" s="382"/>
      <c r="K216" s="382"/>
      <c r="L216" s="382"/>
      <c r="M216" s="410"/>
      <c r="N216" s="416"/>
      <c r="O216" s="417"/>
      <c r="P216" s="399"/>
      <c r="Q216" s="392"/>
      <c r="R216" s="165" t="s">
        <v>783</v>
      </c>
      <c r="S216" s="76" t="s">
        <v>77</v>
      </c>
      <c r="T216" s="77" t="s">
        <v>773</v>
      </c>
      <c r="U216" s="76" t="s">
        <v>78</v>
      </c>
      <c r="V216" s="76" t="s">
        <v>79</v>
      </c>
      <c r="W216" s="78">
        <f>VLOOKUP(V216,'[16]Datos Validacion'!$K$6:$L$8,2,0)</f>
        <v>0.25</v>
      </c>
      <c r="X216" s="77" t="s">
        <v>95</v>
      </c>
      <c r="Y216" s="78">
        <f>VLOOKUP(X216,'[16]Datos Validacion'!$M$6:$N$7,2,0)</f>
        <v>0.15</v>
      </c>
      <c r="Z216" s="76" t="s">
        <v>81</v>
      </c>
      <c r="AA216" s="286" t="s">
        <v>784</v>
      </c>
      <c r="AB216" s="76" t="s">
        <v>83</v>
      </c>
      <c r="AC216" s="161" t="s">
        <v>785</v>
      </c>
      <c r="AD216" s="245">
        <f t="shared" si="63"/>
        <v>0.4</v>
      </c>
      <c r="AE216" s="221" t="str">
        <f t="shared" si="64"/>
        <v>MUY BAJA</v>
      </c>
      <c r="AF216" s="218">
        <f t="shared" si="77"/>
        <v>3.7324799999999991E-2</v>
      </c>
      <c r="AG216" s="389"/>
      <c r="AH216" s="389"/>
      <c r="AI216" s="392"/>
      <c r="AJ216" s="382"/>
      <c r="AK216" s="381"/>
      <c r="AL216" s="381"/>
      <c r="AM216" s="384"/>
      <c r="AN216" s="382"/>
      <c r="AO216" s="381"/>
      <c r="AP216" s="382"/>
      <c r="AQ216" s="418"/>
      <c r="AR216" s="382"/>
      <c r="AS216" s="381"/>
      <c r="AT216" s="418"/>
      <c r="AU216" s="382"/>
      <c r="AV216" s="381"/>
      <c r="AW216" s="418"/>
      <c r="AX216" s="382"/>
      <c r="AY216" s="382"/>
      <c r="AZ216" s="418"/>
      <c r="BA216" s="382"/>
      <c r="BB216" s="381"/>
      <c r="BC216" s="418"/>
      <c r="BD216" s="381"/>
      <c r="BE216" s="382"/>
      <c r="BF216" s="418"/>
      <c r="BG216" s="418"/>
      <c r="BH216" s="348"/>
    </row>
    <row r="217" spans="1:60" ht="38.25" hidden="1" customHeight="1" thickBot="1" x14ac:dyDescent="0.35">
      <c r="A217" s="633"/>
      <c r="B217" s="538"/>
      <c r="C217" s="502"/>
      <c r="D217" s="372"/>
      <c r="E217" s="372"/>
      <c r="F217" s="372"/>
      <c r="G217" s="502"/>
      <c r="H217" s="372"/>
      <c r="I217" s="372"/>
      <c r="J217" s="382"/>
      <c r="K217" s="382"/>
      <c r="L217" s="382"/>
      <c r="M217" s="410"/>
      <c r="N217" s="416"/>
      <c r="O217" s="417"/>
      <c r="P217" s="399"/>
      <c r="Q217" s="392"/>
      <c r="R217" s="165" t="s">
        <v>786</v>
      </c>
      <c r="S217" s="76" t="s">
        <v>77</v>
      </c>
      <c r="T217" s="77" t="s">
        <v>787</v>
      </c>
      <c r="U217" s="76" t="s">
        <v>78</v>
      </c>
      <c r="V217" s="76" t="s">
        <v>79</v>
      </c>
      <c r="W217" s="78">
        <f>VLOOKUP(V217,'[16]Datos Validacion'!$K$6:$L$8,2,0)</f>
        <v>0.25</v>
      </c>
      <c r="X217" s="77" t="s">
        <v>95</v>
      </c>
      <c r="Y217" s="78">
        <f>VLOOKUP(X217,'[16]Datos Validacion'!$M$6:$N$7,2,0)</f>
        <v>0.15</v>
      </c>
      <c r="Z217" s="76" t="s">
        <v>81</v>
      </c>
      <c r="AA217" s="286" t="s">
        <v>788</v>
      </c>
      <c r="AB217" s="76" t="s">
        <v>83</v>
      </c>
      <c r="AC217" s="161" t="s">
        <v>520</v>
      </c>
      <c r="AD217" s="245">
        <f t="shared" si="63"/>
        <v>0.4</v>
      </c>
      <c r="AE217" s="221" t="str">
        <f t="shared" si="64"/>
        <v>MUY BAJA</v>
      </c>
      <c r="AF217" s="218">
        <f t="shared" si="77"/>
        <v>2.2394879999999992E-2</v>
      </c>
      <c r="AG217" s="389"/>
      <c r="AH217" s="389"/>
      <c r="AI217" s="392"/>
      <c r="AJ217" s="382"/>
      <c r="AK217" s="381"/>
      <c r="AL217" s="381"/>
      <c r="AM217" s="384"/>
      <c r="AN217" s="382"/>
      <c r="AO217" s="381"/>
      <c r="AP217" s="382"/>
      <c r="AQ217" s="418"/>
      <c r="AR217" s="382"/>
      <c r="AS217" s="381"/>
      <c r="AT217" s="418"/>
      <c r="AU217" s="382"/>
      <c r="AV217" s="381"/>
      <c r="AW217" s="418"/>
      <c r="AX217" s="382"/>
      <c r="AY217" s="382"/>
      <c r="AZ217" s="418"/>
      <c r="BA217" s="382"/>
      <c r="BB217" s="381"/>
      <c r="BC217" s="418"/>
      <c r="BD217" s="381"/>
      <c r="BE217" s="382"/>
      <c r="BF217" s="418"/>
      <c r="BG217" s="418"/>
      <c r="BH217" s="348"/>
    </row>
    <row r="218" spans="1:60" ht="38.25" hidden="1" customHeight="1" thickBot="1" x14ac:dyDescent="0.35">
      <c r="A218" s="633"/>
      <c r="B218" s="538"/>
      <c r="C218" s="502"/>
      <c r="D218" s="372"/>
      <c r="E218" s="372"/>
      <c r="F218" s="372"/>
      <c r="G218" s="502"/>
      <c r="H218" s="372"/>
      <c r="I218" s="372"/>
      <c r="J218" s="382"/>
      <c r="K218" s="382"/>
      <c r="L218" s="382"/>
      <c r="M218" s="410"/>
      <c r="N218" s="416"/>
      <c r="O218" s="417"/>
      <c r="P218" s="399"/>
      <c r="Q218" s="392"/>
      <c r="R218" s="165" t="s">
        <v>789</v>
      </c>
      <c r="S218" s="76" t="s">
        <v>77</v>
      </c>
      <c r="T218" s="77" t="s">
        <v>787</v>
      </c>
      <c r="U218" s="76" t="s">
        <v>78</v>
      </c>
      <c r="V218" s="76" t="s">
        <v>79</v>
      </c>
      <c r="W218" s="78">
        <f>VLOOKUP(V218,'[16]Datos Validacion'!$K$6:$L$8,2,0)</f>
        <v>0.25</v>
      </c>
      <c r="X218" s="77" t="s">
        <v>95</v>
      </c>
      <c r="Y218" s="78">
        <f>VLOOKUP(X218,'[16]Datos Validacion'!$M$6:$N$7,2,0)</f>
        <v>0.15</v>
      </c>
      <c r="Z218" s="76" t="s">
        <v>81</v>
      </c>
      <c r="AA218" s="286" t="s">
        <v>790</v>
      </c>
      <c r="AB218" s="76" t="s">
        <v>83</v>
      </c>
      <c r="AC218" s="161" t="s">
        <v>414</v>
      </c>
      <c r="AD218" s="245">
        <f t="shared" si="63"/>
        <v>0.4</v>
      </c>
      <c r="AE218" s="221" t="str">
        <f t="shared" si="64"/>
        <v>MUY BAJA</v>
      </c>
      <c r="AF218" s="218">
        <f t="shared" si="77"/>
        <v>1.3436927999999996E-2</v>
      </c>
      <c r="AG218" s="389"/>
      <c r="AH218" s="389"/>
      <c r="AI218" s="392"/>
      <c r="AJ218" s="382"/>
      <c r="AK218" s="381"/>
      <c r="AL218" s="381"/>
      <c r="AM218" s="384"/>
      <c r="AN218" s="382"/>
      <c r="AO218" s="381"/>
      <c r="AP218" s="382"/>
      <c r="AQ218" s="418"/>
      <c r="AR218" s="382"/>
      <c r="AS218" s="381"/>
      <c r="AT218" s="418"/>
      <c r="AU218" s="382"/>
      <c r="AV218" s="381"/>
      <c r="AW218" s="418"/>
      <c r="AX218" s="382"/>
      <c r="AY218" s="382"/>
      <c r="AZ218" s="418"/>
      <c r="BA218" s="382"/>
      <c r="BB218" s="381"/>
      <c r="BC218" s="418"/>
      <c r="BD218" s="381"/>
      <c r="BE218" s="382"/>
      <c r="BF218" s="418"/>
      <c r="BG218" s="418"/>
      <c r="BH218" s="348"/>
    </row>
    <row r="219" spans="1:60" ht="39.75" hidden="1" customHeight="1" thickBot="1" x14ac:dyDescent="0.35">
      <c r="A219" s="629"/>
      <c r="B219" s="538"/>
      <c r="C219" s="502"/>
      <c r="D219" s="372"/>
      <c r="E219" s="372"/>
      <c r="F219" s="372"/>
      <c r="G219" s="502"/>
      <c r="H219" s="372"/>
      <c r="I219" s="372"/>
      <c r="J219" s="382"/>
      <c r="K219" s="382"/>
      <c r="L219" s="382"/>
      <c r="M219" s="410"/>
      <c r="N219" s="416"/>
      <c r="O219" s="417"/>
      <c r="P219" s="399"/>
      <c r="Q219" s="392"/>
      <c r="R219" s="165" t="s">
        <v>791</v>
      </c>
      <c r="S219" s="76" t="s">
        <v>77</v>
      </c>
      <c r="T219" s="77" t="s">
        <v>773</v>
      </c>
      <c r="U219" s="76" t="s">
        <v>78</v>
      </c>
      <c r="V219" s="76" t="s">
        <v>79</v>
      </c>
      <c r="W219" s="78">
        <f>VLOOKUP(V219,'[16]Datos Validacion'!$K$6:$L$8,2,0)</f>
        <v>0.25</v>
      </c>
      <c r="X219" s="77" t="s">
        <v>95</v>
      </c>
      <c r="Y219" s="78">
        <f>VLOOKUP(X219,'[16]Datos Validacion'!$M$6:$N$7,2,0)</f>
        <v>0.15</v>
      </c>
      <c r="Z219" s="76" t="s">
        <v>81</v>
      </c>
      <c r="AA219" s="286" t="s">
        <v>792</v>
      </c>
      <c r="AB219" s="76" t="s">
        <v>83</v>
      </c>
      <c r="AC219" s="161" t="s">
        <v>793</v>
      </c>
      <c r="AD219" s="245">
        <f t="shared" si="63"/>
        <v>0.4</v>
      </c>
      <c r="AE219" s="221" t="str">
        <f t="shared" si="64"/>
        <v>MUY BAJA</v>
      </c>
      <c r="AF219" s="218">
        <f t="shared" si="77"/>
        <v>8.0621567999999977E-3</v>
      </c>
      <c r="AG219" s="389"/>
      <c r="AH219" s="389"/>
      <c r="AI219" s="392"/>
      <c r="AJ219" s="382"/>
      <c r="AK219" s="381"/>
      <c r="AL219" s="381"/>
      <c r="AM219" s="384"/>
      <c r="AN219" s="382"/>
      <c r="AO219" s="381"/>
      <c r="AP219" s="382"/>
      <c r="AQ219" s="418"/>
      <c r="AR219" s="382"/>
      <c r="AS219" s="381"/>
      <c r="AT219" s="418"/>
      <c r="AU219" s="382"/>
      <c r="AV219" s="381"/>
      <c r="AW219" s="418"/>
      <c r="AX219" s="382"/>
      <c r="AY219" s="382"/>
      <c r="AZ219" s="418"/>
      <c r="BA219" s="382"/>
      <c r="BB219" s="381"/>
      <c r="BC219" s="418"/>
      <c r="BD219" s="381"/>
      <c r="BE219" s="382"/>
      <c r="BF219" s="418"/>
      <c r="BG219" s="418"/>
      <c r="BH219" s="348"/>
    </row>
    <row r="220" spans="1:60" ht="47.25" hidden="1" customHeight="1" thickBot="1" x14ac:dyDescent="0.35">
      <c r="A220" s="628" t="s">
        <v>3</v>
      </c>
      <c r="B220" s="538"/>
      <c r="C220" s="502" t="s">
        <v>757</v>
      </c>
      <c r="D220" s="502" t="s">
        <v>794</v>
      </c>
      <c r="E220" s="502" t="s">
        <v>795</v>
      </c>
      <c r="F220" s="81" t="s">
        <v>66</v>
      </c>
      <c r="G220" s="163" t="s">
        <v>796</v>
      </c>
      <c r="H220" s="372" t="s">
        <v>797</v>
      </c>
      <c r="I220" s="545" t="s">
        <v>798</v>
      </c>
      <c r="J220" s="382" t="s">
        <v>70</v>
      </c>
      <c r="K220" s="382" t="s">
        <v>799</v>
      </c>
      <c r="L220" s="382" t="s">
        <v>151</v>
      </c>
      <c r="M220" s="410">
        <f>VLOOKUP(L220,'[16]Datos Validacion'!$C$6:$D$10,2,0)</f>
        <v>0.4</v>
      </c>
      <c r="N220" s="635" t="s">
        <v>222</v>
      </c>
      <c r="O220" s="636">
        <v>0.2</v>
      </c>
      <c r="P220" s="432" t="s">
        <v>628</v>
      </c>
      <c r="Q220" s="637" t="s">
        <v>145</v>
      </c>
      <c r="R220" s="165" t="s">
        <v>800</v>
      </c>
      <c r="S220" s="160" t="s">
        <v>77</v>
      </c>
      <c r="T220" s="161" t="s">
        <v>801</v>
      </c>
      <c r="U220" s="160" t="s">
        <v>78</v>
      </c>
      <c r="V220" s="160" t="s">
        <v>79</v>
      </c>
      <c r="W220" s="162">
        <f>VLOOKUP(V220,'[16]Datos Validacion'!$K$6:$L$8,2,0)</f>
        <v>0.25</v>
      </c>
      <c r="X220" s="161" t="s">
        <v>95</v>
      </c>
      <c r="Y220" s="162">
        <f>VLOOKUP(X220,'[16]Datos Validacion'!$M$6:$N$7,2,0)</f>
        <v>0.15</v>
      </c>
      <c r="Z220" s="160" t="s">
        <v>81</v>
      </c>
      <c r="AA220" s="286" t="s">
        <v>802</v>
      </c>
      <c r="AB220" s="167" t="s">
        <v>83</v>
      </c>
      <c r="AC220" s="76" t="s">
        <v>803</v>
      </c>
      <c r="AD220" s="245">
        <f t="shared" si="63"/>
        <v>0.4</v>
      </c>
      <c r="AE220" s="221" t="str">
        <f t="shared" si="64"/>
        <v>BAJA</v>
      </c>
      <c r="AF220" s="218">
        <f>IF(OR(V220="prevenir",V220="detectar"),(M220-(M220*AD220)), M220)</f>
        <v>0.24</v>
      </c>
      <c r="AG220" s="389" t="str">
        <f t="shared" ref="AG220" si="78">IF(AH220&lt;=20%,"LEVE",IF(AH220&lt;=40%,"MENOR",IF(AH220&lt;=60%,"MODERADO",IF(AH220&lt;=80%,"MAYOR","CATASTROFICO"))))</f>
        <v>LEVE</v>
      </c>
      <c r="AH220" s="389">
        <f t="shared" ref="AH220" si="79">IF(V220="corregir",(O220-(O220*AD220)), O220)</f>
        <v>0.2</v>
      </c>
      <c r="AI220" s="392" t="s">
        <v>145</v>
      </c>
      <c r="AJ220" s="382" t="s">
        <v>85</v>
      </c>
      <c r="AK220" s="381"/>
      <c r="AL220" s="381"/>
      <c r="AM220" s="366"/>
      <c r="AN220" s="372"/>
      <c r="AO220" s="437"/>
      <c r="AP220" s="437"/>
      <c r="AQ220" s="373"/>
      <c r="AR220" s="437"/>
      <c r="AS220" s="437"/>
      <c r="AT220" s="373"/>
      <c r="AU220" s="437"/>
      <c r="AV220" s="437"/>
      <c r="AW220" s="373"/>
      <c r="AX220" s="437"/>
      <c r="AY220" s="437"/>
      <c r="AZ220" s="373"/>
      <c r="BA220" s="437"/>
      <c r="BB220" s="437"/>
      <c r="BC220" s="373"/>
      <c r="BD220" s="437"/>
      <c r="BE220" s="437"/>
      <c r="BF220" s="373"/>
      <c r="BG220" s="373"/>
      <c r="BH220" s="348"/>
    </row>
    <row r="221" spans="1:60" ht="153" hidden="1" customHeight="1" thickBot="1" x14ac:dyDescent="0.35">
      <c r="A221" s="633"/>
      <c r="B221" s="538"/>
      <c r="C221" s="502"/>
      <c r="D221" s="502"/>
      <c r="E221" s="502"/>
      <c r="F221" s="81" t="s">
        <v>66</v>
      </c>
      <c r="G221" s="163" t="s">
        <v>804</v>
      </c>
      <c r="H221" s="372"/>
      <c r="I221" s="545"/>
      <c r="J221" s="382"/>
      <c r="K221" s="382"/>
      <c r="L221" s="382"/>
      <c r="M221" s="410"/>
      <c r="N221" s="635"/>
      <c r="O221" s="636"/>
      <c r="P221" s="432"/>
      <c r="Q221" s="637"/>
      <c r="R221" s="153" t="s">
        <v>805</v>
      </c>
      <c r="S221" s="160" t="s">
        <v>77</v>
      </c>
      <c r="T221" s="161" t="s">
        <v>806</v>
      </c>
      <c r="U221" s="160" t="s">
        <v>78</v>
      </c>
      <c r="V221" s="160" t="s">
        <v>79</v>
      </c>
      <c r="W221" s="162">
        <f>VLOOKUP(V221,'[16]Datos Validacion'!$K$6:$L$8,2,0)</f>
        <v>0.25</v>
      </c>
      <c r="X221" s="161" t="s">
        <v>95</v>
      </c>
      <c r="Y221" s="162">
        <f>VLOOKUP(X221,'[16]Datos Validacion'!$M$6:$N$7,2,0)</f>
        <v>0.15</v>
      </c>
      <c r="Z221" s="160" t="s">
        <v>81</v>
      </c>
      <c r="AA221" s="286" t="s">
        <v>807</v>
      </c>
      <c r="AB221" s="76" t="s">
        <v>83</v>
      </c>
      <c r="AC221" s="76" t="s">
        <v>808</v>
      </c>
      <c r="AD221" s="245">
        <f t="shared" si="63"/>
        <v>0.4</v>
      </c>
      <c r="AE221" s="221" t="str">
        <f t="shared" si="64"/>
        <v>MUY BAJA</v>
      </c>
      <c r="AF221" s="218">
        <f>+AF220-(AF220*AD221)</f>
        <v>0.14399999999999999</v>
      </c>
      <c r="AG221" s="389"/>
      <c r="AH221" s="389"/>
      <c r="AI221" s="392"/>
      <c r="AJ221" s="382"/>
      <c r="AK221" s="381"/>
      <c r="AL221" s="381"/>
      <c r="AM221" s="438"/>
      <c r="AN221" s="372"/>
      <c r="AO221" s="437"/>
      <c r="AP221" s="437"/>
      <c r="AQ221" s="373"/>
      <c r="AR221" s="437"/>
      <c r="AS221" s="437"/>
      <c r="AT221" s="373"/>
      <c r="AU221" s="437"/>
      <c r="AV221" s="437"/>
      <c r="AW221" s="373"/>
      <c r="AX221" s="437"/>
      <c r="AY221" s="437"/>
      <c r="AZ221" s="373"/>
      <c r="BA221" s="437"/>
      <c r="BB221" s="437"/>
      <c r="BC221" s="373"/>
      <c r="BD221" s="437"/>
      <c r="BE221" s="437"/>
      <c r="BF221" s="373"/>
      <c r="BG221" s="373"/>
      <c r="BH221" s="348"/>
    </row>
    <row r="222" spans="1:60" ht="51" hidden="1" customHeight="1" thickBot="1" x14ac:dyDescent="0.35">
      <c r="A222" s="633"/>
      <c r="B222" s="538"/>
      <c r="C222" s="502"/>
      <c r="D222" s="502"/>
      <c r="E222" s="502"/>
      <c r="F222" s="81" t="s">
        <v>66</v>
      </c>
      <c r="G222" s="163" t="s">
        <v>809</v>
      </c>
      <c r="H222" s="372"/>
      <c r="I222" s="545"/>
      <c r="J222" s="382"/>
      <c r="K222" s="382"/>
      <c r="L222" s="382"/>
      <c r="M222" s="410"/>
      <c r="N222" s="635"/>
      <c r="O222" s="636"/>
      <c r="P222" s="432"/>
      <c r="Q222" s="637"/>
      <c r="R222" s="153" t="s">
        <v>810</v>
      </c>
      <c r="S222" s="160" t="s">
        <v>77</v>
      </c>
      <c r="T222" s="161" t="s">
        <v>806</v>
      </c>
      <c r="U222" s="160" t="s">
        <v>78</v>
      </c>
      <c r="V222" s="160" t="s">
        <v>79</v>
      </c>
      <c r="W222" s="162">
        <f>VLOOKUP(V222,'[16]Datos Validacion'!$K$6:$L$8,2,0)</f>
        <v>0.25</v>
      </c>
      <c r="X222" s="161" t="s">
        <v>95</v>
      </c>
      <c r="Y222" s="162">
        <f>VLOOKUP(X222,'[16]Datos Validacion'!$M$6:$N$7,2,0)</f>
        <v>0.15</v>
      </c>
      <c r="Z222" s="160" t="s">
        <v>81</v>
      </c>
      <c r="AA222" s="286" t="s">
        <v>811</v>
      </c>
      <c r="AB222" s="76" t="s">
        <v>83</v>
      </c>
      <c r="AC222" s="76" t="s">
        <v>812</v>
      </c>
      <c r="AD222" s="245">
        <f t="shared" si="63"/>
        <v>0.4</v>
      </c>
      <c r="AE222" s="221" t="str">
        <f t="shared" si="64"/>
        <v>MUY BAJA</v>
      </c>
      <c r="AF222" s="218">
        <f t="shared" ref="AF222:AF224" si="80">+AF221-(AF221*AD222)</f>
        <v>8.6399999999999991E-2</v>
      </c>
      <c r="AG222" s="389"/>
      <c r="AH222" s="389"/>
      <c r="AI222" s="392"/>
      <c r="AJ222" s="382"/>
      <c r="AK222" s="381"/>
      <c r="AL222" s="381"/>
      <c r="AM222" s="438"/>
      <c r="AN222" s="372"/>
      <c r="AO222" s="437"/>
      <c r="AP222" s="437"/>
      <c r="AQ222" s="373"/>
      <c r="AR222" s="437"/>
      <c r="AS222" s="437"/>
      <c r="AT222" s="373"/>
      <c r="AU222" s="437"/>
      <c r="AV222" s="437"/>
      <c r="AW222" s="373"/>
      <c r="AX222" s="437"/>
      <c r="AY222" s="437"/>
      <c r="AZ222" s="373"/>
      <c r="BA222" s="437"/>
      <c r="BB222" s="437"/>
      <c r="BC222" s="373"/>
      <c r="BD222" s="437"/>
      <c r="BE222" s="437"/>
      <c r="BF222" s="373"/>
      <c r="BG222" s="373"/>
      <c r="BH222" s="348"/>
    </row>
    <row r="223" spans="1:60" ht="127.5" hidden="1" customHeight="1" thickBot="1" x14ac:dyDescent="0.35">
      <c r="A223" s="633"/>
      <c r="B223" s="538"/>
      <c r="C223" s="502"/>
      <c r="D223" s="502"/>
      <c r="E223" s="502"/>
      <c r="F223" s="81" t="s">
        <v>66</v>
      </c>
      <c r="G223" s="163" t="s">
        <v>813</v>
      </c>
      <c r="H223" s="372"/>
      <c r="I223" s="545"/>
      <c r="J223" s="382"/>
      <c r="K223" s="382"/>
      <c r="L223" s="382"/>
      <c r="M223" s="410"/>
      <c r="N223" s="635"/>
      <c r="O223" s="636"/>
      <c r="P223" s="432"/>
      <c r="Q223" s="637"/>
      <c r="R223" s="153" t="s">
        <v>814</v>
      </c>
      <c r="S223" s="160" t="s">
        <v>77</v>
      </c>
      <c r="T223" s="161" t="s">
        <v>815</v>
      </c>
      <c r="U223" s="160" t="s">
        <v>78</v>
      </c>
      <c r="V223" s="160" t="s">
        <v>79</v>
      </c>
      <c r="W223" s="162">
        <f>VLOOKUP(V223,'[16]Datos Validacion'!$K$6:$L$8,2,0)</f>
        <v>0.25</v>
      </c>
      <c r="X223" s="161" t="s">
        <v>95</v>
      </c>
      <c r="Y223" s="162">
        <f>VLOOKUP(X223,'[16]Datos Validacion'!$M$6:$N$7,2,0)</f>
        <v>0.15</v>
      </c>
      <c r="Z223" s="160" t="s">
        <v>81</v>
      </c>
      <c r="AA223" s="286" t="s">
        <v>816</v>
      </c>
      <c r="AB223" s="76" t="s">
        <v>83</v>
      </c>
      <c r="AC223" s="77" t="s">
        <v>817</v>
      </c>
      <c r="AD223" s="245">
        <f t="shared" si="63"/>
        <v>0.4</v>
      </c>
      <c r="AE223" s="221" t="str">
        <f t="shared" si="64"/>
        <v>MUY BAJA</v>
      </c>
      <c r="AF223" s="218">
        <f t="shared" si="80"/>
        <v>5.183999999999999E-2</v>
      </c>
      <c r="AG223" s="389"/>
      <c r="AH223" s="389"/>
      <c r="AI223" s="392"/>
      <c r="AJ223" s="382"/>
      <c r="AK223" s="381"/>
      <c r="AL223" s="381"/>
      <c r="AM223" s="438"/>
      <c r="AN223" s="372"/>
      <c r="AO223" s="437"/>
      <c r="AP223" s="437"/>
      <c r="AQ223" s="373"/>
      <c r="AR223" s="437"/>
      <c r="AS223" s="437"/>
      <c r="AT223" s="373"/>
      <c r="AU223" s="437"/>
      <c r="AV223" s="437"/>
      <c r="AW223" s="373"/>
      <c r="AX223" s="437"/>
      <c r="AY223" s="437"/>
      <c r="AZ223" s="373"/>
      <c r="BA223" s="437"/>
      <c r="BB223" s="437"/>
      <c r="BC223" s="373"/>
      <c r="BD223" s="437"/>
      <c r="BE223" s="437"/>
      <c r="BF223" s="373"/>
      <c r="BG223" s="373"/>
      <c r="BH223" s="348"/>
    </row>
    <row r="224" spans="1:60" ht="127.5" hidden="1" customHeight="1" thickBot="1" x14ac:dyDescent="0.35">
      <c r="A224" s="629"/>
      <c r="B224" s="538"/>
      <c r="C224" s="502"/>
      <c r="D224" s="502"/>
      <c r="E224" s="502"/>
      <c r="F224" s="81" t="s">
        <v>66</v>
      </c>
      <c r="G224" s="163" t="s">
        <v>818</v>
      </c>
      <c r="H224" s="372"/>
      <c r="I224" s="545"/>
      <c r="J224" s="382"/>
      <c r="K224" s="382"/>
      <c r="L224" s="382"/>
      <c r="M224" s="410"/>
      <c r="N224" s="635"/>
      <c r="O224" s="636"/>
      <c r="P224" s="432"/>
      <c r="Q224" s="637"/>
      <c r="R224" s="153" t="s">
        <v>819</v>
      </c>
      <c r="S224" s="160" t="s">
        <v>77</v>
      </c>
      <c r="T224" s="161" t="s">
        <v>815</v>
      </c>
      <c r="U224" s="160" t="s">
        <v>78</v>
      </c>
      <c r="V224" s="160" t="s">
        <v>79</v>
      </c>
      <c r="W224" s="162">
        <f>VLOOKUP(V224,'[16]Datos Validacion'!$K$6:$L$8,2,0)</f>
        <v>0.25</v>
      </c>
      <c r="X224" s="161" t="s">
        <v>95</v>
      </c>
      <c r="Y224" s="162">
        <f>VLOOKUP(X224,'[16]Datos Validacion'!$M$6:$N$7,2,0)</f>
        <v>0.15</v>
      </c>
      <c r="Z224" s="160" t="s">
        <v>81</v>
      </c>
      <c r="AA224" s="286" t="s">
        <v>820</v>
      </c>
      <c r="AB224" s="76" t="s">
        <v>83</v>
      </c>
      <c r="AC224" s="76" t="s">
        <v>821</v>
      </c>
      <c r="AD224" s="245">
        <f t="shared" si="63"/>
        <v>0.4</v>
      </c>
      <c r="AE224" s="221" t="str">
        <f t="shared" si="64"/>
        <v>MUY BAJA</v>
      </c>
      <c r="AF224" s="218">
        <f t="shared" si="80"/>
        <v>3.1103999999999993E-2</v>
      </c>
      <c r="AG224" s="389"/>
      <c r="AH224" s="389"/>
      <c r="AI224" s="392"/>
      <c r="AJ224" s="382"/>
      <c r="AK224" s="260"/>
      <c r="AL224" s="260"/>
      <c r="AM224" s="438"/>
      <c r="AN224" s="372"/>
      <c r="AO224" s="437"/>
      <c r="AP224" s="437"/>
      <c r="AQ224" s="373"/>
      <c r="AR224" s="437"/>
      <c r="AS224" s="437"/>
      <c r="AT224" s="373"/>
      <c r="AU224" s="437"/>
      <c r="AV224" s="437"/>
      <c r="AW224" s="373"/>
      <c r="AX224" s="437"/>
      <c r="AY224" s="437"/>
      <c r="AZ224" s="373"/>
      <c r="BA224" s="437"/>
      <c r="BB224" s="437"/>
      <c r="BC224" s="373"/>
      <c r="BD224" s="437"/>
      <c r="BE224" s="437"/>
      <c r="BF224" s="373"/>
      <c r="BG224" s="373"/>
      <c r="BH224" s="348"/>
    </row>
    <row r="225" spans="1:60" ht="84.75" hidden="1" customHeight="1" thickBot="1" x14ac:dyDescent="0.35">
      <c r="A225" s="628" t="s">
        <v>3</v>
      </c>
      <c r="B225" s="538"/>
      <c r="C225" s="502" t="s">
        <v>757</v>
      </c>
      <c r="D225" s="372" t="s">
        <v>822</v>
      </c>
      <c r="E225" s="372" t="s">
        <v>823</v>
      </c>
      <c r="F225" s="372" t="s">
        <v>66</v>
      </c>
      <c r="G225" s="432" t="s">
        <v>824</v>
      </c>
      <c r="H225" s="372" t="s">
        <v>825</v>
      </c>
      <c r="I225" s="545" t="s">
        <v>826</v>
      </c>
      <c r="J225" s="382" t="s">
        <v>70</v>
      </c>
      <c r="K225" s="382" t="s">
        <v>827</v>
      </c>
      <c r="L225" s="382" t="s">
        <v>375</v>
      </c>
      <c r="M225" s="410">
        <f>VLOOKUP(L225,'[16]Datos Validacion'!$C$6:$D$10,2,0)</f>
        <v>1</v>
      </c>
      <c r="N225" s="416" t="s">
        <v>73</v>
      </c>
      <c r="O225" s="417">
        <f>VLOOKUP(N225,'[16]Datos Validacion'!$E$6:$F$15,2,0)</f>
        <v>0.4</v>
      </c>
      <c r="P225" s="399" t="s">
        <v>152</v>
      </c>
      <c r="Q225" s="392" t="s">
        <v>377</v>
      </c>
      <c r="R225" s="153" t="s">
        <v>828</v>
      </c>
      <c r="S225" s="76" t="s">
        <v>77</v>
      </c>
      <c r="T225" s="77" t="s">
        <v>773</v>
      </c>
      <c r="U225" s="76" t="s">
        <v>78</v>
      </c>
      <c r="V225" s="76" t="s">
        <v>79</v>
      </c>
      <c r="W225" s="78">
        <f>VLOOKUP(V225,'[16]Datos Validacion'!$K$6:$L$8,2,0)</f>
        <v>0.25</v>
      </c>
      <c r="X225" s="77" t="s">
        <v>95</v>
      </c>
      <c r="Y225" s="78">
        <f>VLOOKUP(X225,'[16]Datos Validacion'!$M$6:$N$7,2,0)</f>
        <v>0.15</v>
      </c>
      <c r="Z225" s="76" t="s">
        <v>81</v>
      </c>
      <c r="AA225" s="286" t="s">
        <v>829</v>
      </c>
      <c r="AB225" s="76" t="s">
        <v>83</v>
      </c>
      <c r="AC225" s="77" t="s">
        <v>830</v>
      </c>
      <c r="AD225" s="245">
        <f t="shared" si="63"/>
        <v>0.4</v>
      </c>
      <c r="AE225" s="221" t="str">
        <f t="shared" si="64"/>
        <v>MEDIA</v>
      </c>
      <c r="AF225" s="218">
        <f>IF(OR(V225="prevenir",V225="detectar"),(M225-(M225*AD225)), M225)</f>
        <v>0.6</v>
      </c>
      <c r="AG225" s="634" t="str">
        <f t="shared" si="75"/>
        <v>MENOR</v>
      </c>
      <c r="AH225" s="389">
        <f t="shared" si="76"/>
        <v>0.4</v>
      </c>
      <c r="AI225" s="392" t="s">
        <v>145</v>
      </c>
      <c r="AJ225" s="382" t="s">
        <v>85</v>
      </c>
      <c r="AK225" s="381">
        <v>118</v>
      </c>
      <c r="AL225" s="381"/>
      <c r="AM225" s="384"/>
      <c r="AN225" s="382"/>
      <c r="AO225" s="381"/>
      <c r="AP225" s="382"/>
      <c r="AQ225" s="418"/>
      <c r="AR225" s="382"/>
      <c r="AS225" s="381"/>
      <c r="AT225" s="418"/>
      <c r="AU225" s="382"/>
      <c r="AV225" s="381"/>
      <c r="AW225" s="418"/>
      <c r="AX225" s="382"/>
      <c r="AY225" s="382"/>
      <c r="AZ225" s="418"/>
      <c r="BA225" s="382"/>
      <c r="BB225" s="382"/>
      <c r="BC225" s="418"/>
      <c r="BD225" s="381"/>
      <c r="BE225" s="382"/>
      <c r="BF225" s="418"/>
      <c r="BG225" s="418"/>
      <c r="BH225" s="348"/>
    </row>
    <row r="226" spans="1:60" ht="53.25" hidden="1" customHeight="1" thickBot="1" x14ac:dyDescent="0.35">
      <c r="A226" s="633"/>
      <c r="B226" s="538"/>
      <c r="C226" s="502"/>
      <c r="D226" s="372"/>
      <c r="E226" s="372"/>
      <c r="F226" s="372"/>
      <c r="G226" s="432"/>
      <c r="H226" s="372"/>
      <c r="I226" s="545"/>
      <c r="J226" s="382"/>
      <c r="K226" s="382"/>
      <c r="L226" s="382"/>
      <c r="M226" s="410"/>
      <c r="N226" s="416"/>
      <c r="O226" s="417"/>
      <c r="P226" s="399"/>
      <c r="Q226" s="392"/>
      <c r="R226" s="153" t="s">
        <v>831</v>
      </c>
      <c r="S226" s="76" t="s">
        <v>77</v>
      </c>
      <c r="T226" s="77" t="s">
        <v>787</v>
      </c>
      <c r="U226" s="76" t="s">
        <v>78</v>
      </c>
      <c r="V226" s="76" t="s">
        <v>79</v>
      </c>
      <c r="W226" s="78">
        <f>VLOOKUP(V226,'[16]Datos Validacion'!$K$6:$L$8,2,0)</f>
        <v>0.25</v>
      </c>
      <c r="X226" s="77" t="s">
        <v>95</v>
      </c>
      <c r="Y226" s="78">
        <f>VLOOKUP(X226,'[16]Datos Validacion'!$M$6:$N$7,2,0)</f>
        <v>0.15</v>
      </c>
      <c r="Z226" s="76" t="s">
        <v>81</v>
      </c>
      <c r="AA226" s="286" t="s">
        <v>832</v>
      </c>
      <c r="AB226" s="76" t="s">
        <v>83</v>
      </c>
      <c r="AC226" s="77" t="s">
        <v>833</v>
      </c>
      <c r="AD226" s="245">
        <f t="shared" si="63"/>
        <v>0.4</v>
      </c>
      <c r="AE226" s="221" t="str">
        <f t="shared" si="64"/>
        <v>BAJA</v>
      </c>
      <c r="AF226" s="218">
        <f>+AF225-(AF225*AD226)</f>
        <v>0.36</v>
      </c>
      <c r="AG226" s="634"/>
      <c r="AH226" s="389"/>
      <c r="AI226" s="392"/>
      <c r="AJ226" s="382"/>
      <c r="AK226" s="381"/>
      <c r="AL226" s="381"/>
      <c r="AM226" s="419"/>
      <c r="AN226" s="382"/>
      <c r="AO226" s="381"/>
      <c r="AP226" s="381"/>
      <c r="AQ226" s="418"/>
      <c r="AR226" s="381"/>
      <c r="AS226" s="381"/>
      <c r="AT226" s="418"/>
      <c r="AU226" s="381"/>
      <c r="AV226" s="381"/>
      <c r="AW226" s="418"/>
      <c r="AX226" s="381"/>
      <c r="AY226" s="381"/>
      <c r="AZ226" s="418"/>
      <c r="BA226" s="381"/>
      <c r="BB226" s="381"/>
      <c r="BC226" s="418"/>
      <c r="BD226" s="381"/>
      <c r="BE226" s="381"/>
      <c r="BF226" s="418"/>
      <c r="BG226" s="427"/>
      <c r="BH226" s="348"/>
    </row>
    <row r="227" spans="1:60" ht="25.5" hidden="1" customHeight="1" thickBot="1" x14ac:dyDescent="0.35">
      <c r="A227" s="633"/>
      <c r="B227" s="538"/>
      <c r="C227" s="502"/>
      <c r="D227" s="372"/>
      <c r="E227" s="372"/>
      <c r="F227" s="372" t="s">
        <v>66</v>
      </c>
      <c r="G227" s="432" t="s">
        <v>834</v>
      </c>
      <c r="H227" s="372"/>
      <c r="I227" s="545"/>
      <c r="J227" s="382"/>
      <c r="K227" s="382"/>
      <c r="L227" s="382"/>
      <c r="M227" s="410"/>
      <c r="N227" s="416"/>
      <c r="O227" s="417"/>
      <c r="P227" s="399"/>
      <c r="Q227" s="392"/>
      <c r="R227" s="153" t="s">
        <v>835</v>
      </c>
      <c r="S227" s="76" t="s">
        <v>77</v>
      </c>
      <c r="T227" s="77" t="s">
        <v>773</v>
      </c>
      <c r="U227" s="76" t="s">
        <v>78</v>
      </c>
      <c r="V227" s="76" t="s">
        <v>79</v>
      </c>
      <c r="W227" s="78">
        <f>VLOOKUP(V227,'[16]Datos Validacion'!$K$6:$L$8,2,0)</f>
        <v>0.25</v>
      </c>
      <c r="X227" s="77" t="s">
        <v>95</v>
      </c>
      <c r="Y227" s="78">
        <f>VLOOKUP(X227,'[16]Datos Validacion'!$M$6:$N$7,2,0)</f>
        <v>0.15</v>
      </c>
      <c r="Z227" s="76" t="s">
        <v>81</v>
      </c>
      <c r="AA227" s="286" t="s">
        <v>836</v>
      </c>
      <c r="AB227" s="76" t="s">
        <v>83</v>
      </c>
      <c r="AC227" s="77" t="s">
        <v>837</v>
      </c>
      <c r="AD227" s="245">
        <f t="shared" si="63"/>
        <v>0.4</v>
      </c>
      <c r="AE227" s="221" t="str">
        <f t="shared" si="64"/>
        <v>BAJA</v>
      </c>
      <c r="AF227" s="218">
        <f t="shared" ref="AF227:AF234" si="81">+AF226-(AF226*AD227)</f>
        <v>0.216</v>
      </c>
      <c r="AG227" s="634"/>
      <c r="AH227" s="389"/>
      <c r="AI227" s="392"/>
      <c r="AJ227" s="382"/>
      <c r="AK227" s="381"/>
      <c r="AL227" s="381"/>
      <c r="AM227" s="419"/>
      <c r="AN227" s="382"/>
      <c r="AO227" s="381"/>
      <c r="AP227" s="381"/>
      <c r="AQ227" s="418"/>
      <c r="AR227" s="381"/>
      <c r="AS227" s="381"/>
      <c r="AT227" s="418"/>
      <c r="AU227" s="381"/>
      <c r="AV227" s="381"/>
      <c r="AW227" s="418"/>
      <c r="AX227" s="381"/>
      <c r="AY227" s="381"/>
      <c r="AZ227" s="418"/>
      <c r="BA227" s="381"/>
      <c r="BB227" s="381"/>
      <c r="BC227" s="418"/>
      <c r="BD227" s="381"/>
      <c r="BE227" s="381"/>
      <c r="BF227" s="418"/>
      <c r="BG227" s="427"/>
      <c r="BH227" s="348"/>
    </row>
    <row r="228" spans="1:60" ht="51" hidden="1" customHeight="1" thickBot="1" x14ac:dyDescent="0.35">
      <c r="A228" s="633"/>
      <c r="B228" s="538"/>
      <c r="C228" s="502"/>
      <c r="D228" s="372"/>
      <c r="E228" s="372"/>
      <c r="F228" s="372"/>
      <c r="G228" s="432"/>
      <c r="H228" s="372"/>
      <c r="I228" s="545"/>
      <c r="J228" s="382"/>
      <c r="K228" s="382"/>
      <c r="L228" s="382"/>
      <c r="M228" s="410"/>
      <c r="N228" s="416"/>
      <c r="O228" s="417"/>
      <c r="P228" s="399"/>
      <c r="Q228" s="392"/>
      <c r="R228" s="153" t="s">
        <v>789</v>
      </c>
      <c r="S228" s="76" t="s">
        <v>77</v>
      </c>
      <c r="T228" s="77" t="s">
        <v>773</v>
      </c>
      <c r="U228" s="76" t="s">
        <v>78</v>
      </c>
      <c r="V228" s="76" t="s">
        <v>79</v>
      </c>
      <c r="W228" s="78">
        <f>VLOOKUP(V228,'[16]Datos Validacion'!$K$6:$L$8,2,0)</f>
        <v>0.25</v>
      </c>
      <c r="X228" s="77" t="s">
        <v>95</v>
      </c>
      <c r="Y228" s="78">
        <f>VLOOKUP(X228,'[16]Datos Validacion'!$M$6:$N$7,2,0)</f>
        <v>0.15</v>
      </c>
      <c r="Z228" s="76" t="s">
        <v>81</v>
      </c>
      <c r="AA228" s="286" t="s">
        <v>838</v>
      </c>
      <c r="AB228" s="76" t="s">
        <v>83</v>
      </c>
      <c r="AC228" s="93" t="s">
        <v>839</v>
      </c>
      <c r="AD228" s="245">
        <f t="shared" si="63"/>
        <v>0.4</v>
      </c>
      <c r="AE228" s="221" t="str">
        <f t="shared" si="64"/>
        <v>MUY BAJA</v>
      </c>
      <c r="AF228" s="218">
        <f t="shared" si="81"/>
        <v>0.12959999999999999</v>
      </c>
      <c r="AG228" s="634"/>
      <c r="AH228" s="389"/>
      <c r="AI228" s="392"/>
      <c r="AJ228" s="382"/>
      <c r="AK228" s="381"/>
      <c r="AL228" s="381"/>
      <c r="AM228" s="419"/>
      <c r="AN228" s="382"/>
      <c r="AO228" s="381"/>
      <c r="AP228" s="381"/>
      <c r="AQ228" s="418"/>
      <c r="AR228" s="381"/>
      <c r="AS228" s="381"/>
      <c r="AT228" s="418"/>
      <c r="AU228" s="381"/>
      <c r="AV228" s="381"/>
      <c r="AW228" s="418"/>
      <c r="AX228" s="381"/>
      <c r="AY228" s="381"/>
      <c r="AZ228" s="418"/>
      <c r="BA228" s="381"/>
      <c r="BB228" s="381"/>
      <c r="BC228" s="418"/>
      <c r="BD228" s="381"/>
      <c r="BE228" s="381"/>
      <c r="BF228" s="418"/>
      <c r="BG228" s="427"/>
      <c r="BH228" s="348"/>
    </row>
    <row r="229" spans="1:60" ht="60.75" hidden="1" customHeight="1" thickBot="1" x14ac:dyDescent="0.35">
      <c r="A229" s="633"/>
      <c r="B229" s="538"/>
      <c r="C229" s="502"/>
      <c r="D229" s="372"/>
      <c r="E229" s="372"/>
      <c r="F229" s="372"/>
      <c r="G229" s="432"/>
      <c r="H229" s="372"/>
      <c r="I229" s="545"/>
      <c r="J229" s="382"/>
      <c r="K229" s="382"/>
      <c r="L229" s="382"/>
      <c r="M229" s="410"/>
      <c r="N229" s="416"/>
      <c r="O229" s="417"/>
      <c r="P229" s="399"/>
      <c r="Q229" s="392"/>
      <c r="R229" s="153" t="s">
        <v>840</v>
      </c>
      <c r="S229" s="76" t="s">
        <v>77</v>
      </c>
      <c r="T229" s="77" t="s">
        <v>841</v>
      </c>
      <c r="U229" s="76" t="s">
        <v>78</v>
      </c>
      <c r="V229" s="76" t="s">
        <v>79</v>
      </c>
      <c r="W229" s="78">
        <f>VLOOKUP(V229,'[16]Datos Validacion'!$K$6:$L$8,2,0)</f>
        <v>0.25</v>
      </c>
      <c r="X229" s="77" t="s">
        <v>95</v>
      </c>
      <c r="Y229" s="78">
        <f>VLOOKUP(X229,'[16]Datos Validacion'!$M$6:$N$7,2,0)</f>
        <v>0.15</v>
      </c>
      <c r="Z229" s="76" t="s">
        <v>81</v>
      </c>
      <c r="AA229" s="286" t="s">
        <v>842</v>
      </c>
      <c r="AB229" s="76" t="s">
        <v>83</v>
      </c>
      <c r="AC229" s="77" t="s">
        <v>843</v>
      </c>
      <c r="AD229" s="245">
        <f t="shared" si="63"/>
        <v>0.4</v>
      </c>
      <c r="AE229" s="221" t="str">
        <f t="shared" si="64"/>
        <v>MUY BAJA</v>
      </c>
      <c r="AF229" s="218">
        <f t="shared" si="81"/>
        <v>7.7759999999999996E-2</v>
      </c>
      <c r="AG229" s="634"/>
      <c r="AH229" s="389"/>
      <c r="AI229" s="392"/>
      <c r="AJ229" s="382"/>
      <c r="AK229" s="381"/>
      <c r="AL229" s="381"/>
      <c r="AM229" s="419"/>
      <c r="AN229" s="382"/>
      <c r="AO229" s="381"/>
      <c r="AP229" s="381"/>
      <c r="AQ229" s="418"/>
      <c r="AR229" s="381"/>
      <c r="AS229" s="381"/>
      <c r="AT229" s="418"/>
      <c r="AU229" s="381"/>
      <c r="AV229" s="381"/>
      <c r="AW229" s="418"/>
      <c r="AX229" s="381"/>
      <c r="AY229" s="381"/>
      <c r="AZ229" s="418"/>
      <c r="BA229" s="381"/>
      <c r="BB229" s="381"/>
      <c r="BC229" s="418"/>
      <c r="BD229" s="381"/>
      <c r="BE229" s="381"/>
      <c r="BF229" s="418"/>
      <c r="BG229" s="427"/>
      <c r="BH229" s="348"/>
    </row>
    <row r="230" spans="1:60" ht="73.5" hidden="1" customHeight="1" thickBot="1" x14ac:dyDescent="0.35">
      <c r="A230" s="633"/>
      <c r="B230" s="538"/>
      <c r="C230" s="502"/>
      <c r="D230" s="372"/>
      <c r="E230" s="372"/>
      <c r="F230" s="372" t="s">
        <v>66</v>
      </c>
      <c r="G230" s="432" t="s">
        <v>844</v>
      </c>
      <c r="H230" s="372"/>
      <c r="I230" s="545"/>
      <c r="J230" s="382"/>
      <c r="K230" s="382"/>
      <c r="L230" s="382"/>
      <c r="M230" s="410"/>
      <c r="N230" s="416"/>
      <c r="O230" s="417"/>
      <c r="P230" s="399"/>
      <c r="Q230" s="392"/>
      <c r="R230" s="153" t="s">
        <v>845</v>
      </c>
      <c r="S230" s="76" t="s">
        <v>77</v>
      </c>
      <c r="T230" s="77" t="s">
        <v>773</v>
      </c>
      <c r="U230" s="76" t="s">
        <v>78</v>
      </c>
      <c r="V230" s="76" t="s">
        <v>79</v>
      </c>
      <c r="W230" s="78">
        <f>VLOOKUP(V230,'[16]Datos Validacion'!$K$6:$L$8,2,0)</f>
        <v>0.25</v>
      </c>
      <c r="X230" s="77" t="s">
        <v>95</v>
      </c>
      <c r="Y230" s="78">
        <f>VLOOKUP(X230,'[16]Datos Validacion'!$M$6:$N$7,2,0)</f>
        <v>0.15</v>
      </c>
      <c r="Z230" s="76" t="s">
        <v>81</v>
      </c>
      <c r="AA230" s="263" t="s">
        <v>846</v>
      </c>
      <c r="AB230" s="76" t="s">
        <v>83</v>
      </c>
      <c r="AC230" s="76" t="s">
        <v>847</v>
      </c>
      <c r="AD230" s="245">
        <f t="shared" si="63"/>
        <v>0.4</v>
      </c>
      <c r="AE230" s="221" t="str">
        <f t="shared" si="64"/>
        <v>MUY BAJA</v>
      </c>
      <c r="AF230" s="218">
        <f t="shared" si="81"/>
        <v>4.6655999999999996E-2</v>
      </c>
      <c r="AG230" s="634"/>
      <c r="AH230" s="389"/>
      <c r="AI230" s="392"/>
      <c r="AJ230" s="382"/>
      <c r="AK230" s="381"/>
      <c r="AL230" s="381"/>
      <c r="AM230" s="419"/>
      <c r="AN230" s="382"/>
      <c r="AO230" s="381"/>
      <c r="AP230" s="381"/>
      <c r="AQ230" s="418"/>
      <c r="AR230" s="381"/>
      <c r="AS230" s="381"/>
      <c r="AT230" s="418"/>
      <c r="AU230" s="381"/>
      <c r="AV230" s="381"/>
      <c r="AW230" s="418"/>
      <c r="AX230" s="381"/>
      <c r="AY230" s="381"/>
      <c r="AZ230" s="418"/>
      <c r="BA230" s="381"/>
      <c r="BB230" s="381"/>
      <c r="BC230" s="418"/>
      <c r="BD230" s="381"/>
      <c r="BE230" s="381"/>
      <c r="BF230" s="418"/>
      <c r="BG230" s="427"/>
      <c r="BH230" s="348"/>
    </row>
    <row r="231" spans="1:60" ht="59.25" hidden="1" customHeight="1" thickBot="1" x14ac:dyDescent="0.35">
      <c r="A231" s="633"/>
      <c r="B231" s="538"/>
      <c r="C231" s="502"/>
      <c r="D231" s="372"/>
      <c r="E231" s="372"/>
      <c r="F231" s="372"/>
      <c r="G231" s="432"/>
      <c r="H231" s="372"/>
      <c r="I231" s="545"/>
      <c r="J231" s="382"/>
      <c r="K231" s="382"/>
      <c r="L231" s="382"/>
      <c r="M231" s="410"/>
      <c r="N231" s="416"/>
      <c r="O231" s="417"/>
      <c r="P231" s="399"/>
      <c r="Q231" s="392"/>
      <c r="R231" s="153" t="s">
        <v>848</v>
      </c>
      <c r="S231" s="76" t="s">
        <v>77</v>
      </c>
      <c r="T231" s="76" t="s">
        <v>773</v>
      </c>
      <c r="U231" s="76" t="s">
        <v>78</v>
      </c>
      <c r="V231" s="76" t="s">
        <v>79</v>
      </c>
      <c r="W231" s="76">
        <f>VLOOKUP(V231,'[16]Datos Validacion'!$K$6:$L$8,2,0)</f>
        <v>0.25</v>
      </c>
      <c r="X231" s="76" t="s">
        <v>95</v>
      </c>
      <c r="Y231" s="78">
        <f>VLOOKUP(X231,'[16]Datos Validacion'!$M$6:$N$7,2,0)</f>
        <v>0.15</v>
      </c>
      <c r="Z231" s="76" t="s">
        <v>81</v>
      </c>
      <c r="AA231" s="263" t="s">
        <v>849</v>
      </c>
      <c r="AB231" s="76" t="s">
        <v>83</v>
      </c>
      <c r="AC231" s="77" t="s">
        <v>850</v>
      </c>
      <c r="AD231" s="245">
        <f t="shared" si="63"/>
        <v>0.4</v>
      </c>
      <c r="AE231" s="221" t="str">
        <f t="shared" si="64"/>
        <v>MUY BAJA</v>
      </c>
      <c r="AF231" s="218">
        <f t="shared" si="81"/>
        <v>2.7993599999999997E-2</v>
      </c>
      <c r="AG231" s="634"/>
      <c r="AH231" s="389"/>
      <c r="AI231" s="392"/>
      <c r="AJ231" s="382"/>
      <c r="AK231" s="381"/>
      <c r="AL231" s="381"/>
      <c r="AM231" s="419"/>
      <c r="AN231" s="382"/>
      <c r="AO231" s="381"/>
      <c r="AP231" s="381"/>
      <c r="AQ231" s="418"/>
      <c r="AR231" s="381"/>
      <c r="AS231" s="381"/>
      <c r="AT231" s="418"/>
      <c r="AU231" s="381"/>
      <c r="AV231" s="381"/>
      <c r="AW231" s="418"/>
      <c r="AX231" s="381"/>
      <c r="AY231" s="381"/>
      <c r="AZ231" s="418"/>
      <c r="BA231" s="381"/>
      <c r="BB231" s="381"/>
      <c r="BC231" s="418"/>
      <c r="BD231" s="381"/>
      <c r="BE231" s="381"/>
      <c r="BF231" s="418"/>
      <c r="BG231" s="427"/>
      <c r="BH231" s="348"/>
    </row>
    <row r="232" spans="1:60" ht="63.75" hidden="1" customHeight="1" thickBot="1" x14ac:dyDescent="0.35">
      <c r="A232" s="633"/>
      <c r="B232" s="538"/>
      <c r="C232" s="502"/>
      <c r="D232" s="372"/>
      <c r="E232" s="372"/>
      <c r="F232" s="372" t="s">
        <v>66</v>
      </c>
      <c r="G232" s="502" t="s">
        <v>851</v>
      </c>
      <c r="H232" s="372"/>
      <c r="I232" s="545"/>
      <c r="J232" s="382"/>
      <c r="K232" s="382"/>
      <c r="L232" s="382"/>
      <c r="M232" s="410"/>
      <c r="N232" s="416"/>
      <c r="O232" s="417"/>
      <c r="P232" s="399"/>
      <c r="Q232" s="392"/>
      <c r="R232" s="153" t="s">
        <v>852</v>
      </c>
      <c r="S232" s="76" t="s">
        <v>77</v>
      </c>
      <c r="T232" s="77" t="s">
        <v>853</v>
      </c>
      <c r="U232" s="76" t="s">
        <v>78</v>
      </c>
      <c r="V232" s="76" t="s">
        <v>79</v>
      </c>
      <c r="W232" s="78">
        <f>VLOOKUP(V232,'[16]Datos Validacion'!$K$6:$L$8,2,0)</f>
        <v>0.25</v>
      </c>
      <c r="X232" s="77" t="s">
        <v>95</v>
      </c>
      <c r="Y232" s="78">
        <f>VLOOKUP(X232,'[16]Datos Validacion'!$M$6:$N$7,2,0)</f>
        <v>0.15</v>
      </c>
      <c r="Z232" s="76" t="s">
        <v>81</v>
      </c>
      <c r="AA232" s="263" t="s">
        <v>854</v>
      </c>
      <c r="AB232" s="167" t="s">
        <v>83</v>
      </c>
      <c r="AC232" s="76" t="s">
        <v>855</v>
      </c>
      <c r="AD232" s="245">
        <f t="shared" si="63"/>
        <v>0.4</v>
      </c>
      <c r="AE232" s="221" t="str">
        <f t="shared" si="64"/>
        <v>MUY BAJA</v>
      </c>
      <c r="AF232" s="218">
        <f t="shared" si="81"/>
        <v>1.6796159999999997E-2</v>
      </c>
      <c r="AG232" s="634"/>
      <c r="AH232" s="389"/>
      <c r="AI232" s="392"/>
      <c r="AJ232" s="382"/>
      <c r="AK232" s="381"/>
      <c r="AL232" s="381"/>
      <c r="AM232" s="419"/>
      <c r="AN232" s="382"/>
      <c r="AO232" s="381"/>
      <c r="AP232" s="381"/>
      <c r="AQ232" s="418"/>
      <c r="AR232" s="381"/>
      <c r="AS232" s="381"/>
      <c r="AT232" s="418"/>
      <c r="AU232" s="381"/>
      <c r="AV232" s="381"/>
      <c r="AW232" s="418"/>
      <c r="AX232" s="381"/>
      <c r="AY232" s="381"/>
      <c r="AZ232" s="418"/>
      <c r="BA232" s="381"/>
      <c r="BB232" s="381"/>
      <c r="BC232" s="418"/>
      <c r="BD232" s="381"/>
      <c r="BE232" s="381"/>
      <c r="BF232" s="418"/>
      <c r="BG232" s="427"/>
      <c r="BH232" s="348"/>
    </row>
    <row r="233" spans="1:60" ht="90.75" hidden="1" customHeight="1" thickBot="1" x14ac:dyDescent="0.35">
      <c r="A233" s="633"/>
      <c r="B233" s="538"/>
      <c r="C233" s="502"/>
      <c r="D233" s="372"/>
      <c r="E233" s="372"/>
      <c r="F233" s="372"/>
      <c r="G233" s="502"/>
      <c r="H233" s="372"/>
      <c r="I233" s="545"/>
      <c r="J233" s="382"/>
      <c r="K233" s="382"/>
      <c r="L233" s="382"/>
      <c r="M233" s="410"/>
      <c r="N233" s="416"/>
      <c r="O233" s="417"/>
      <c r="P233" s="399"/>
      <c r="Q233" s="392"/>
      <c r="R233" s="153" t="s">
        <v>856</v>
      </c>
      <c r="S233" s="160" t="s">
        <v>77</v>
      </c>
      <c r="T233" s="161" t="s">
        <v>857</v>
      </c>
      <c r="U233" s="160" t="s">
        <v>78</v>
      </c>
      <c r="V233" s="160" t="s">
        <v>79</v>
      </c>
      <c r="W233" s="78">
        <f>VLOOKUP(V233,'[16]Datos Validacion'!$K$6:$L$8,2,0)</f>
        <v>0.25</v>
      </c>
      <c r="X233" s="77" t="s">
        <v>95</v>
      </c>
      <c r="Y233" s="78">
        <f>VLOOKUP(X233,'[16]Datos Validacion'!$M$6:$N$7,2,0)</f>
        <v>0.15</v>
      </c>
      <c r="Z233" s="76" t="s">
        <v>81</v>
      </c>
      <c r="AA233" s="263" t="s">
        <v>858</v>
      </c>
      <c r="AB233" s="76" t="s">
        <v>83</v>
      </c>
      <c r="AC233" s="76" t="s">
        <v>493</v>
      </c>
      <c r="AD233" s="245">
        <f t="shared" si="63"/>
        <v>0.4</v>
      </c>
      <c r="AE233" s="221" t="str">
        <f t="shared" si="64"/>
        <v>MUY BAJA</v>
      </c>
      <c r="AF233" s="218">
        <f t="shared" si="81"/>
        <v>1.0077695999999997E-2</v>
      </c>
      <c r="AG233" s="634"/>
      <c r="AH233" s="389"/>
      <c r="AI233" s="392"/>
      <c r="AJ233" s="382"/>
      <c r="AK233" s="381"/>
      <c r="AL233" s="381"/>
      <c r="AM233" s="419"/>
      <c r="AN233" s="382"/>
      <c r="AO233" s="381"/>
      <c r="AP233" s="381"/>
      <c r="AQ233" s="418"/>
      <c r="AR233" s="381"/>
      <c r="AS233" s="381"/>
      <c r="AT233" s="418"/>
      <c r="AU233" s="381"/>
      <c r="AV233" s="381"/>
      <c r="AW233" s="418"/>
      <c r="AX233" s="381"/>
      <c r="AY233" s="381"/>
      <c r="AZ233" s="418"/>
      <c r="BA233" s="381"/>
      <c r="BB233" s="381"/>
      <c r="BC233" s="418"/>
      <c r="BD233" s="381"/>
      <c r="BE233" s="381"/>
      <c r="BF233" s="418"/>
      <c r="BG233" s="427"/>
      <c r="BH233" s="348"/>
    </row>
    <row r="234" spans="1:60" ht="55.5" hidden="1" customHeight="1" thickBot="1" x14ac:dyDescent="0.35">
      <c r="A234" s="629"/>
      <c r="B234" s="538"/>
      <c r="C234" s="502"/>
      <c r="D234" s="372"/>
      <c r="E234" s="372"/>
      <c r="F234" s="372"/>
      <c r="G234" s="502"/>
      <c r="H234" s="372"/>
      <c r="I234" s="545"/>
      <c r="J234" s="382"/>
      <c r="K234" s="382"/>
      <c r="L234" s="382"/>
      <c r="M234" s="410"/>
      <c r="N234" s="416"/>
      <c r="O234" s="417"/>
      <c r="P234" s="399"/>
      <c r="Q234" s="392"/>
      <c r="R234" s="153" t="s">
        <v>791</v>
      </c>
      <c r="S234" s="160" t="s">
        <v>77</v>
      </c>
      <c r="T234" s="77" t="s">
        <v>773</v>
      </c>
      <c r="U234" s="160" t="s">
        <v>78</v>
      </c>
      <c r="V234" s="160" t="s">
        <v>79</v>
      </c>
      <c r="W234" s="78">
        <f>VLOOKUP(V234,'[16]Datos Validacion'!$K$6:$L$8,2,0)</f>
        <v>0.25</v>
      </c>
      <c r="X234" s="77" t="s">
        <v>95</v>
      </c>
      <c r="Y234" s="78">
        <f>VLOOKUP(X234,'[16]Datos Validacion'!$M$6:$N$7,2,0)</f>
        <v>0.15</v>
      </c>
      <c r="Z234" s="76" t="s">
        <v>81</v>
      </c>
      <c r="AA234" s="263" t="s">
        <v>859</v>
      </c>
      <c r="AB234" s="76" t="s">
        <v>83</v>
      </c>
      <c r="AC234" s="281" t="s">
        <v>793</v>
      </c>
      <c r="AD234" s="245">
        <f t="shared" si="63"/>
        <v>0.4</v>
      </c>
      <c r="AE234" s="221" t="str">
        <f t="shared" si="64"/>
        <v>MUY BAJA</v>
      </c>
      <c r="AF234" s="218">
        <f t="shared" si="81"/>
        <v>6.0466175999999983E-3</v>
      </c>
      <c r="AG234" s="634"/>
      <c r="AH234" s="389"/>
      <c r="AI234" s="392"/>
      <c r="AJ234" s="382"/>
      <c r="AK234" s="381"/>
      <c r="AL234" s="381"/>
      <c r="AM234" s="419"/>
      <c r="AN234" s="382"/>
      <c r="AO234" s="381"/>
      <c r="AP234" s="381"/>
      <c r="AQ234" s="418"/>
      <c r="AR234" s="381"/>
      <c r="AS234" s="381"/>
      <c r="AT234" s="418"/>
      <c r="AU234" s="381"/>
      <c r="AV234" s="381"/>
      <c r="AW234" s="418"/>
      <c r="AX234" s="381"/>
      <c r="AY234" s="381"/>
      <c r="AZ234" s="418"/>
      <c r="BA234" s="381"/>
      <c r="BB234" s="381"/>
      <c r="BC234" s="418"/>
      <c r="BD234" s="381"/>
      <c r="BE234" s="381"/>
      <c r="BF234" s="418"/>
      <c r="BG234" s="427"/>
      <c r="BH234" s="348"/>
    </row>
    <row r="235" spans="1:60" ht="50.5" hidden="1" customHeight="1" thickBot="1" x14ac:dyDescent="0.35">
      <c r="A235" s="632" t="s">
        <v>3</v>
      </c>
      <c r="B235" s="538"/>
      <c r="C235" s="502" t="s">
        <v>757</v>
      </c>
      <c r="D235" s="372" t="s">
        <v>758</v>
      </c>
      <c r="E235" s="372" t="s">
        <v>860</v>
      </c>
      <c r="F235" s="81" t="s">
        <v>66</v>
      </c>
      <c r="G235" s="161" t="s">
        <v>861</v>
      </c>
      <c r="H235" s="372" t="s">
        <v>862</v>
      </c>
      <c r="I235" s="545" t="s">
        <v>863</v>
      </c>
      <c r="J235" s="382" t="s">
        <v>70</v>
      </c>
      <c r="K235" s="382" t="s">
        <v>864</v>
      </c>
      <c r="L235" s="382" t="s">
        <v>375</v>
      </c>
      <c r="M235" s="410">
        <f>VLOOKUP(L235,'[16]Datos Validacion'!$C$6:$D$10,2,0)</f>
        <v>1</v>
      </c>
      <c r="N235" s="416" t="s">
        <v>222</v>
      </c>
      <c r="O235" s="417">
        <f>VLOOKUP(N235,'[16]Datos Validacion'!$E$6:$F$15,2,0)</f>
        <v>0.2</v>
      </c>
      <c r="P235" s="399" t="s">
        <v>865</v>
      </c>
      <c r="Q235" s="392" t="s">
        <v>377</v>
      </c>
      <c r="R235" s="153" t="s">
        <v>866</v>
      </c>
      <c r="S235" s="76" t="s">
        <v>77</v>
      </c>
      <c r="T235" s="77" t="s">
        <v>1737</v>
      </c>
      <c r="U235" s="76" t="s">
        <v>78</v>
      </c>
      <c r="V235" s="76" t="s">
        <v>79</v>
      </c>
      <c r="W235" s="78">
        <f>VLOOKUP(V235,'[16]Datos Validacion'!$K$6:$L$8,2,0)</f>
        <v>0.25</v>
      </c>
      <c r="X235" s="77" t="s">
        <v>95</v>
      </c>
      <c r="Y235" s="78">
        <f>VLOOKUP(X235,'[16]Datos Validacion'!$M$6:$N$7,2,0)</f>
        <v>0.15</v>
      </c>
      <c r="Z235" s="76" t="s">
        <v>81</v>
      </c>
      <c r="AA235" s="145" t="s">
        <v>867</v>
      </c>
      <c r="AB235" s="76" t="s">
        <v>83</v>
      </c>
      <c r="AC235" s="77" t="s">
        <v>868</v>
      </c>
      <c r="AD235" s="245">
        <f t="shared" si="63"/>
        <v>0.4</v>
      </c>
      <c r="AE235" s="221" t="str">
        <f t="shared" si="64"/>
        <v>MEDIA</v>
      </c>
      <c r="AF235" s="221">
        <f>IF(OR(V235="prevenir",V235="detectar"),(M235-(M235*AD235)), M235)</f>
        <v>0.6</v>
      </c>
      <c r="AG235" s="389" t="str">
        <f t="shared" si="75"/>
        <v>LEVE</v>
      </c>
      <c r="AH235" s="389">
        <f t="shared" si="76"/>
        <v>0.2</v>
      </c>
      <c r="AI235" s="392" t="s">
        <v>145</v>
      </c>
      <c r="AJ235" s="382" t="s">
        <v>85</v>
      </c>
      <c r="AK235" s="381"/>
      <c r="AL235" s="381"/>
      <c r="AM235" s="384"/>
      <c r="AN235" s="382"/>
      <c r="AO235" s="381"/>
      <c r="AP235" s="382"/>
      <c r="AQ235" s="418"/>
      <c r="AR235" s="382"/>
      <c r="AS235" s="381"/>
      <c r="AT235" s="418"/>
      <c r="AU235" s="382"/>
      <c r="AV235" s="381"/>
      <c r="AW235" s="418"/>
      <c r="AX235" s="381"/>
      <c r="AY235" s="382"/>
      <c r="AZ235" s="418"/>
      <c r="BA235" s="382"/>
      <c r="BB235" s="381"/>
      <c r="BC235" s="418"/>
      <c r="BD235" s="381"/>
      <c r="BE235" s="382"/>
      <c r="BF235" s="418"/>
      <c r="BG235" s="418"/>
      <c r="BH235" s="348"/>
    </row>
    <row r="236" spans="1:60" ht="51" hidden="1" customHeight="1" thickBot="1" x14ac:dyDescent="0.35">
      <c r="A236" s="633"/>
      <c r="B236" s="538"/>
      <c r="C236" s="502"/>
      <c r="D236" s="372"/>
      <c r="E236" s="372"/>
      <c r="F236" s="372" t="s">
        <v>66</v>
      </c>
      <c r="G236" s="502" t="s">
        <v>869</v>
      </c>
      <c r="H236" s="372"/>
      <c r="I236" s="545"/>
      <c r="J236" s="382"/>
      <c r="K236" s="382"/>
      <c r="L236" s="382"/>
      <c r="M236" s="410"/>
      <c r="N236" s="416"/>
      <c r="O236" s="417"/>
      <c r="P236" s="399"/>
      <c r="Q236" s="392"/>
      <c r="R236" s="153" t="s">
        <v>870</v>
      </c>
      <c r="S236" s="76" t="s">
        <v>77</v>
      </c>
      <c r="T236" s="77" t="s">
        <v>1737</v>
      </c>
      <c r="U236" s="76" t="s">
        <v>78</v>
      </c>
      <c r="V236" s="76" t="s">
        <v>79</v>
      </c>
      <c r="W236" s="78">
        <f>VLOOKUP(V236,'[16]Datos Validacion'!$K$6:$L$8,2,0)</f>
        <v>0.25</v>
      </c>
      <c r="X236" s="77" t="s">
        <v>95</v>
      </c>
      <c r="Y236" s="78">
        <f>VLOOKUP(X236,'[16]Datos Validacion'!$M$6:$N$7,2,0)</f>
        <v>0.15</v>
      </c>
      <c r="Z236" s="76" t="s">
        <v>81</v>
      </c>
      <c r="AA236" s="145" t="s">
        <v>871</v>
      </c>
      <c r="AB236" s="76" t="s">
        <v>83</v>
      </c>
      <c r="AC236" s="77" t="s">
        <v>872</v>
      </c>
      <c r="AD236" s="245">
        <f t="shared" si="63"/>
        <v>0.4</v>
      </c>
      <c r="AE236" s="221" t="str">
        <f t="shared" si="64"/>
        <v>BAJA</v>
      </c>
      <c r="AF236" s="218">
        <f>+AF235-(AF235*AD236)</f>
        <v>0.36</v>
      </c>
      <c r="AG236" s="389"/>
      <c r="AH236" s="389"/>
      <c r="AI236" s="392"/>
      <c r="AJ236" s="382"/>
      <c r="AK236" s="381"/>
      <c r="AL236" s="381"/>
      <c r="AM236" s="419"/>
      <c r="AN236" s="382"/>
      <c r="AO236" s="381"/>
      <c r="AP236" s="381"/>
      <c r="AQ236" s="427"/>
      <c r="AR236" s="381"/>
      <c r="AS236" s="381"/>
      <c r="AT236" s="427"/>
      <c r="AU236" s="381"/>
      <c r="AV236" s="381"/>
      <c r="AW236" s="427"/>
      <c r="AX236" s="381"/>
      <c r="AY236" s="381"/>
      <c r="AZ236" s="427"/>
      <c r="BA236" s="381"/>
      <c r="BB236" s="381"/>
      <c r="BC236" s="427"/>
      <c r="BD236" s="381"/>
      <c r="BE236" s="381"/>
      <c r="BF236" s="427"/>
      <c r="BG236" s="418"/>
      <c r="BH236" s="348"/>
    </row>
    <row r="237" spans="1:60" ht="63.75" hidden="1" customHeight="1" thickBot="1" x14ac:dyDescent="0.35">
      <c r="A237" s="633"/>
      <c r="B237" s="538"/>
      <c r="C237" s="502"/>
      <c r="D237" s="372"/>
      <c r="E237" s="372"/>
      <c r="F237" s="372"/>
      <c r="G237" s="502"/>
      <c r="H237" s="372"/>
      <c r="I237" s="545"/>
      <c r="J237" s="382"/>
      <c r="K237" s="382"/>
      <c r="L237" s="382"/>
      <c r="M237" s="410"/>
      <c r="N237" s="416"/>
      <c r="O237" s="417"/>
      <c r="P237" s="399"/>
      <c r="Q237" s="392"/>
      <c r="R237" s="153" t="s">
        <v>873</v>
      </c>
      <c r="S237" s="76" t="s">
        <v>77</v>
      </c>
      <c r="T237" s="77" t="s">
        <v>1737</v>
      </c>
      <c r="U237" s="76" t="s">
        <v>78</v>
      </c>
      <c r="V237" s="76" t="s">
        <v>79</v>
      </c>
      <c r="W237" s="78">
        <f>VLOOKUP(V237,'[16]Datos Validacion'!$K$6:$L$8,2,0)</f>
        <v>0.25</v>
      </c>
      <c r="X237" s="77" t="s">
        <v>95</v>
      </c>
      <c r="Y237" s="78">
        <f>VLOOKUP(X237,'[16]Datos Validacion'!$M$6:$N$7,2,0)</f>
        <v>0.15</v>
      </c>
      <c r="Z237" s="76" t="s">
        <v>81</v>
      </c>
      <c r="AA237" s="145" t="s">
        <v>874</v>
      </c>
      <c r="AB237" s="76" t="s">
        <v>83</v>
      </c>
      <c r="AC237" s="77" t="s">
        <v>875</v>
      </c>
      <c r="AD237" s="245">
        <f t="shared" si="63"/>
        <v>0.4</v>
      </c>
      <c r="AE237" s="221" t="str">
        <f t="shared" si="64"/>
        <v>BAJA</v>
      </c>
      <c r="AF237" s="218">
        <f t="shared" ref="AF237:AF239" si="82">+AF236-(AF236*AD237)</f>
        <v>0.216</v>
      </c>
      <c r="AG237" s="389"/>
      <c r="AH237" s="389"/>
      <c r="AI237" s="392"/>
      <c r="AJ237" s="382"/>
      <c r="AK237" s="381"/>
      <c r="AL237" s="381"/>
      <c r="AM237" s="419"/>
      <c r="AN237" s="382"/>
      <c r="AO237" s="381"/>
      <c r="AP237" s="381"/>
      <c r="AQ237" s="427"/>
      <c r="AR237" s="381"/>
      <c r="AS237" s="381"/>
      <c r="AT237" s="427"/>
      <c r="AU237" s="381"/>
      <c r="AV237" s="381"/>
      <c r="AW237" s="427"/>
      <c r="AX237" s="381"/>
      <c r="AY237" s="381"/>
      <c r="AZ237" s="427"/>
      <c r="BA237" s="381"/>
      <c r="BB237" s="381"/>
      <c r="BC237" s="427"/>
      <c r="BD237" s="381"/>
      <c r="BE237" s="381"/>
      <c r="BF237" s="427"/>
      <c r="BG237" s="418"/>
      <c r="BH237" s="348"/>
    </row>
    <row r="238" spans="1:60" ht="38.25" hidden="1" customHeight="1" thickBot="1" x14ac:dyDescent="0.35">
      <c r="A238" s="633"/>
      <c r="B238" s="538"/>
      <c r="C238" s="502"/>
      <c r="D238" s="372"/>
      <c r="E238" s="372"/>
      <c r="F238" s="372"/>
      <c r="G238" s="502"/>
      <c r="H238" s="372"/>
      <c r="I238" s="545"/>
      <c r="J238" s="382"/>
      <c r="K238" s="382"/>
      <c r="L238" s="382"/>
      <c r="M238" s="410"/>
      <c r="N238" s="416"/>
      <c r="O238" s="417"/>
      <c r="P238" s="399"/>
      <c r="Q238" s="392"/>
      <c r="R238" s="153" t="s">
        <v>876</v>
      </c>
      <c r="S238" s="76" t="s">
        <v>77</v>
      </c>
      <c r="T238" s="77" t="s">
        <v>1737</v>
      </c>
      <c r="U238" s="76" t="s">
        <v>78</v>
      </c>
      <c r="V238" s="76" t="s">
        <v>79</v>
      </c>
      <c r="W238" s="78">
        <f>VLOOKUP(V238,'[16]Datos Validacion'!$K$6:$L$8,2,0)</f>
        <v>0.25</v>
      </c>
      <c r="X238" s="77" t="s">
        <v>95</v>
      </c>
      <c r="Y238" s="78">
        <f>VLOOKUP(X238,'[16]Datos Validacion'!$M$6:$N$7,2,0)</f>
        <v>0.15</v>
      </c>
      <c r="Z238" s="76" t="s">
        <v>81</v>
      </c>
      <c r="AA238" s="145" t="s">
        <v>877</v>
      </c>
      <c r="AB238" s="76" t="s">
        <v>83</v>
      </c>
      <c r="AC238" s="77" t="s">
        <v>878</v>
      </c>
      <c r="AD238" s="245">
        <f t="shared" si="63"/>
        <v>0.4</v>
      </c>
      <c r="AE238" s="221" t="str">
        <f t="shared" si="64"/>
        <v>MUY BAJA</v>
      </c>
      <c r="AF238" s="218">
        <f t="shared" si="82"/>
        <v>0.12959999999999999</v>
      </c>
      <c r="AG238" s="389"/>
      <c r="AH238" s="389"/>
      <c r="AI238" s="392"/>
      <c r="AJ238" s="382"/>
      <c r="AK238" s="381"/>
      <c r="AL238" s="381"/>
      <c r="AM238" s="419"/>
      <c r="AN238" s="382"/>
      <c r="AO238" s="381"/>
      <c r="AP238" s="381"/>
      <c r="AQ238" s="427"/>
      <c r="AR238" s="381"/>
      <c r="AS238" s="381"/>
      <c r="AT238" s="427"/>
      <c r="AU238" s="381"/>
      <c r="AV238" s="381"/>
      <c r="AW238" s="427"/>
      <c r="AX238" s="381"/>
      <c r="AY238" s="381"/>
      <c r="AZ238" s="427"/>
      <c r="BA238" s="381"/>
      <c r="BB238" s="381"/>
      <c r="BC238" s="427"/>
      <c r="BD238" s="381"/>
      <c r="BE238" s="381"/>
      <c r="BF238" s="427"/>
      <c r="BG238" s="418"/>
      <c r="BH238" s="348"/>
    </row>
    <row r="239" spans="1:60" ht="61.5" hidden="1" customHeight="1" thickBot="1" x14ac:dyDescent="0.35">
      <c r="A239" s="629"/>
      <c r="B239" s="538"/>
      <c r="C239" s="502"/>
      <c r="D239" s="372"/>
      <c r="E239" s="372"/>
      <c r="F239" s="372"/>
      <c r="G239" s="502"/>
      <c r="H239" s="372"/>
      <c r="I239" s="545"/>
      <c r="J239" s="382"/>
      <c r="K239" s="382"/>
      <c r="L239" s="382"/>
      <c r="M239" s="410"/>
      <c r="N239" s="416"/>
      <c r="O239" s="417"/>
      <c r="P239" s="399"/>
      <c r="Q239" s="392"/>
      <c r="R239" s="153" t="s">
        <v>879</v>
      </c>
      <c r="S239" s="76" t="s">
        <v>77</v>
      </c>
      <c r="T239" s="77" t="s">
        <v>880</v>
      </c>
      <c r="U239" s="76" t="s">
        <v>78</v>
      </c>
      <c r="V239" s="76" t="s">
        <v>79</v>
      </c>
      <c r="W239" s="78">
        <f>VLOOKUP(V239,'[16]Datos Validacion'!$K$6:$L$8,2,0)</f>
        <v>0.25</v>
      </c>
      <c r="X239" s="77" t="s">
        <v>95</v>
      </c>
      <c r="Y239" s="78">
        <f>VLOOKUP(X239,'[16]Datos Validacion'!$M$6:$N$7,2,0)</f>
        <v>0.15</v>
      </c>
      <c r="Z239" s="76" t="s">
        <v>81</v>
      </c>
      <c r="AA239" s="145" t="s">
        <v>881</v>
      </c>
      <c r="AB239" s="76" t="s">
        <v>83</v>
      </c>
      <c r="AC239" s="77" t="s">
        <v>882</v>
      </c>
      <c r="AD239" s="245">
        <f t="shared" si="63"/>
        <v>0.4</v>
      </c>
      <c r="AE239" s="221" t="str">
        <f t="shared" si="64"/>
        <v>MUY BAJA</v>
      </c>
      <c r="AF239" s="218">
        <f t="shared" si="82"/>
        <v>7.7759999999999996E-2</v>
      </c>
      <c r="AG239" s="389"/>
      <c r="AH239" s="389"/>
      <c r="AI239" s="392"/>
      <c r="AJ239" s="382"/>
      <c r="AK239" s="381"/>
      <c r="AL239" s="381"/>
      <c r="AM239" s="419"/>
      <c r="AN239" s="382"/>
      <c r="AO239" s="381"/>
      <c r="AP239" s="381"/>
      <c r="AQ239" s="427"/>
      <c r="AR239" s="381"/>
      <c r="AS239" s="381"/>
      <c r="AT239" s="427"/>
      <c r="AU239" s="381"/>
      <c r="AV239" s="381"/>
      <c r="AW239" s="427"/>
      <c r="AX239" s="381"/>
      <c r="AY239" s="381"/>
      <c r="AZ239" s="427"/>
      <c r="BA239" s="381"/>
      <c r="BB239" s="381"/>
      <c r="BC239" s="427"/>
      <c r="BD239" s="381"/>
      <c r="BE239" s="381"/>
      <c r="BF239" s="427"/>
      <c r="BG239" s="418"/>
      <c r="BH239" s="348"/>
    </row>
    <row r="240" spans="1:60" s="74" customFormat="1" ht="104.25" hidden="1" customHeight="1" thickBot="1" x14ac:dyDescent="0.4">
      <c r="A240" s="396" t="s">
        <v>3</v>
      </c>
      <c r="B240" s="403"/>
      <c r="C240" s="404" t="s">
        <v>883</v>
      </c>
      <c r="D240" s="382" t="s">
        <v>884</v>
      </c>
      <c r="E240" s="382" t="s">
        <v>885</v>
      </c>
      <c r="F240" s="382" t="s">
        <v>66</v>
      </c>
      <c r="G240" s="342" t="s">
        <v>1361</v>
      </c>
      <c r="H240" s="382" t="s">
        <v>886</v>
      </c>
      <c r="I240" s="382" t="s">
        <v>1360</v>
      </c>
      <c r="J240" s="382" t="s">
        <v>243</v>
      </c>
      <c r="K240" s="382" t="s">
        <v>1362</v>
      </c>
      <c r="L240" s="382" t="s">
        <v>72</v>
      </c>
      <c r="M240" s="410">
        <f>VLOOKUP(L240,'[17]Datos Validacion'!$C$6:$D$10,2,0)</f>
        <v>0.6</v>
      </c>
      <c r="N240" s="416" t="s">
        <v>75</v>
      </c>
      <c r="O240" s="417">
        <f>VLOOKUP(N240,'[17]Datos Validacion'!$E$6:$F$15,2,0)</f>
        <v>0.6</v>
      </c>
      <c r="P240" s="399" t="s">
        <v>488</v>
      </c>
      <c r="Q240" s="392" t="s">
        <v>75</v>
      </c>
      <c r="R240" s="400" t="s">
        <v>1363</v>
      </c>
      <c r="S240" s="403" t="s">
        <v>77</v>
      </c>
      <c r="T240" s="404" t="s">
        <v>887</v>
      </c>
      <c r="U240" s="404" t="s">
        <v>78</v>
      </c>
      <c r="V240" s="403" t="s">
        <v>79</v>
      </c>
      <c r="W240" s="410">
        <f>VLOOKUP(V240,'[17]Datos Validacion'!$K$6:$L$8,2,0)</f>
        <v>0.25</v>
      </c>
      <c r="X240" s="404" t="s">
        <v>95</v>
      </c>
      <c r="Y240" s="410">
        <f>VLOOKUP(X240,'[17]Datos Validacion'!$M$6:$N$7,2,0)</f>
        <v>0.15</v>
      </c>
      <c r="Z240" s="403" t="s">
        <v>81</v>
      </c>
      <c r="AA240" s="386" t="s">
        <v>888</v>
      </c>
      <c r="AB240" s="403" t="s">
        <v>83</v>
      </c>
      <c r="AC240" s="404" t="s">
        <v>889</v>
      </c>
      <c r="AD240" s="421">
        <f>+W240+Y240</f>
        <v>0.4</v>
      </c>
      <c r="AE240" s="389" t="str">
        <f>IF(AF240&lt;=20%,"MUY BAJA",IF(AF240&lt;=40%,"BAJA",IF(AF240&lt;=60%,"MEDIA",IF(AF240&lt;=80%,"ALTA","MUY ALTA"))))</f>
        <v>BAJA</v>
      </c>
      <c r="AF240" s="389">
        <f>IF(OR(V240="prevenir",V240="detectar"),(M240-(M240*AD240)), M240)</f>
        <v>0.36</v>
      </c>
      <c r="AG240" s="389" t="str">
        <f>IF(AH240&lt;=20%,"LEVE",IF(AH240&lt;=40%,"MENOR",IF(AH240&lt;=60%,"MODERADO",IF(AH240&lt;=80%,"MAYOR","CATASTROFICO"))))</f>
        <v>MODERADO</v>
      </c>
      <c r="AH240" s="389">
        <f t="shared" ref="AH240:AH244" si="83">IF(V240="corregir",(O240-(O240*AD240)), O240)</f>
        <v>0.6</v>
      </c>
      <c r="AI240" s="392" t="s">
        <v>75</v>
      </c>
      <c r="AJ240" s="382" t="s">
        <v>85</v>
      </c>
      <c r="AK240" s="381"/>
      <c r="AL240" s="381"/>
      <c r="AM240" s="419"/>
      <c r="AN240" s="382"/>
      <c r="AO240" s="381"/>
      <c r="AP240" s="381"/>
      <c r="AQ240" s="418"/>
      <c r="AR240" s="381"/>
      <c r="AS240" s="381"/>
      <c r="AT240" s="418"/>
      <c r="AU240" s="381"/>
      <c r="AV240" s="381"/>
      <c r="AW240" s="418"/>
      <c r="AX240" s="381"/>
      <c r="AY240" s="381"/>
      <c r="AZ240" s="418"/>
      <c r="BA240" s="381"/>
      <c r="BB240" s="381"/>
      <c r="BC240" s="418"/>
      <c r="BD240" s="381"/>
      <c r="BE240" s="381"/>
      <c r="BF240" s="418"/>
      <c r="BG240" s="418"/>
      <c r="BH240" s="347"/>
    </row>
    <row r="241" spans="1:60" s="74" customFormat="1" ht="153.75" hidden="1" customHeight="1" thickBot="1" x14ac:dyDescent="0.4">
      <c r="A241" s="398"/>
      <c r="B241" s="403"/>
      <c r="C241" s="404"/>
      <c r="D241" s="382"/>
      <c r="E241" s="382"/>
      <c r="F241" s="382"/>
      <c r="G241" s="342" t="s">
        <v>890</v>
      </c>
      <c r="H241" s="382"/>
      <c r="I241" s="382"/>
      <c r="J241" s="382"/>
      <c r="K241" s="382"/>
      <c r="L241" s="382"/>
      <c r="M241" s="410"/>
      <c r="N241" s="416"/>
      <c r="O241" s="417"/>
      <c r="P241" s="399"/>
      <c r="Q241" s="392"/>
      <c r="R241" s="400"/>
      <c r="S241" s="403"/>
      <c r="T241" s="404"/>
      <c r="U241" s="404"/>
      <c r="V241" s="403"/>
      <c r="W241" s="410"/>
      <c r="X241" s="404"/>
      <c r="Y241" s="410"/>
      <c r="Z241" s="403"/>
      <c r="AA241" s="386"/>
      <c r="AB241" s="403"/>
      <c r="AC241" s="404"/>
      <c r="AD241" s="421"/>
      <c r="AE241" s="389"/>
      <c r="AF241" s="389"/>
      <c r="AG241" s="389"/>
      <c r="AH241" s="389"/>
      <c r="AI241" s="392"/>
      <c r="AJ241" s="382"/>
      <c r="AK241" s="381"/>
      <c r="AL241" s="381"/>
      <c r="AM241" s="419"/>
      <c r="AN241" s="382"/>
      <c r="AO241" s="381"/>
      <c r="AP241" s="381"/>
      <c r="AQ241" s="418"/>
      <c r="AR241" s="381"/>
      <c r="AS241" s="381"/>
      <c r="AT241" s="418"/>
      <c r="AU241" s="381"/>
      <c r="AV241" s="381"/>
      <c r="AW241" s="418"/>
      <c r="AX241" s="381"/>
      <c r="AY241" s="381"/>
      <c r="AZ241" s="418"/>
      <c r="BA241" s="381"/>
      <c r="BB241" s="381"/>
      <c r="BC241" s="418"/>
      <c r="BD241" s="381"/>
      <c r="BE241" s="381"/>
      <c r="BF241" s="418"/>
      <c r="BG241" s="418"/>
      <c r="BH241" s="347"/>
    </row>
    <row r="242" spans="1:60" s="74" customFormat="1" ht="38.25" hidden="1" customHeight="1" thickBot="1" x14ac:dyDescent="0.4">
      <c r="A242" s="628" t="s">
        <v>3</v>
      </c>
      <c r="B242" s="403"/>
      <c r="C242" s="404" t="s">
        <v>883</v>
      </c>
      <c r="D242" s="382" t="s">
        <v>486</v>
      </c>
      <c r="E242" s="382" t="s">
        <v>487</v>
      </c>
      <c r="F242" s="382" t="s">
        <v>66</v>
      </c>
      <c r="G242" s="120" t="s">
        <v>891</v>
      </c>
      <c r="H242" s="382" t="s">
        <v>892</v>
      </c>
      <c r="I242" s="382" t="s">
        <v>893</v>
      </c>
      <c r="J242" s="382" t="s">
        <v>70</v>
      </c>
      <c r="K242" s="382" t="s">
        <v>894</v>
      </c>
      <c r="L242" s="382" t="s">
        <v>116</v>
      </c>
      <c r="M242" s="410">
        <v>0.2</v>
      </c>
      <c r="N242" s="416" t="s">
        <v>222</v>
      </c>
      <c r="O242" s="417">
        <v>0.2</v>
      </c>
      <c r="P242" s="399" t="s">
        <v>895</v>
      </c>
      <c r="Q242" s="392" t="s">
        <v>145</v>
      </c>
      <c r="R242" s="153" t="s">
        <v>896</v>
      </c>
      <c r="S242" s="76" t="s">
        <v>77</v>
      </c>
      <c r="T242" s="77" t="s">
        <v>897</v>
      </c>
      <c r="U242" s="77" t="s">
        <v>78</v>
      </c>
      <c r="V242" s="76" t="s">
        <v>79</v>
      </c>
      <c r="W242" s="78">
        <v>0.25</v>
      </c>
      <c r="X242" s="77" t="s">
        <v>95</v>
      </c>
      <c r="Y242" s="78">
        <v>0.15</v>
      </c>
      <c r="Z242" s="76" t="s">
        <v>81</v>
      </c>
      <c r="AA242" s="145" t="s">
        <v>898</v>
      </c>
      <c r="AB242" s="76" t="s">
        <v>83</v>
      </c>
      <c r="AC242" s="77" t="s">
        <v>899</v>
      </c>
      <c r="AD242" s="245">
        <f t="shared" ref="AD242:AD256" si="84">+W242+Y242</f>
        <v>0.4</v>
      </c>
      <c r="AE242" s="221" t="str">
        <f t="shared" ref="AE242:AE243" si="85">IF(AF242&lt;=20%,"MUY BAJA",IF(AF242&lt;=40%,"BAJA",IF(AF242&lt;=60%,"media",IF(AF242&lt;=80%,"alta","MUY alta"))))</f>
        <v>MUY BAJA</v>
      </c>
      <c r="AF242" s="221">
        <f>IF(OR(V242="prevenir",V242="detectar"),(M242-(M242*AD242)), M242)</f>
        <v>0.12</v>
      </c>
      <c r="AG242" s="389" t="str">
        <f>IF(AH242&lt;=20%,"LEVE",IF(AH242&lt;=40%,"MENOR",IF(AH242&lt;=60%,"MODERADO",IF(AH242&lt;=80%,"MAYOR","CATASTROFICO"))))</f>
        <v>LEVE</v>
      </c>
      <c r="AH242" s="389">
        <f t="shared" si="83"/>
        <v>0.2</v>
      </c>
      <c r="AI242" s="392" t="s">
        <v>145</v>
      </c>
      <c r="AJ242" s="382" t="s">
        <v>85</v>
      </c>
      <c r="AK242" s="381"/>
      <c r="AL242" s="381"/>
      <c r="AM242" s="419"/>
      <c r="AN242" s="382"/>
      <c r="AO242" s="381"/>
      <c r="AP242" s="381"/>
      <c r="AQ242" s="418"/>
      <c r="AR242" s="381"/>
      <c r="AS242" s="381"/>
      <c r="AT242" s="418"/>
      <c r="AU242" s="381"/>
      <c r="AV242" s="381"/>
      <c r="AW242" s="418"/>
      <c r="AX242" s="381"/>
      <c r="AY242" s="381"/>
      <c r="AZ242" s="418"/>
      <c r="BA242" s="381"/>
      <c r="BB242" s="381"/>
      <c r="BC242" s="418"/>
      <c r="BD242" s="381"/>
      <c r="BE242" s="381"/>
      <c r="BF242" s="418"/>
      <c r="BG242" s="427"/>
      <c r="BH242" s="347"/>
    </row>
    <row r="243" spans="1:60" s="74" customFormat="1" ht="43.5" hidden="1" customHeight="1" thickBot="1" x14ac:dyDescent="0.4">
      <c r="A243" s="629"/>
      <c r="B243" s="403"/>
      <c r="C243" s="404"/>
      <c r="D243" s="382"/>
      <c r="E243" s="382"/>
      <c r="F243" s="382"/>
      <c r="G243" s="120" t="s">
        <v>900</v>
      </c>
      <c r="H243" s="382"/>
      <c r="I243" s="382"/>
      <c r="J243" s="382"/>
      <c r="K243" s="382"/>
      <c r="L243" s="382"/>
      <c r="M243" s="410"/>
      <c r="N243" s="416"/>
      <c r="O243" s="417"/>
      <c r="P243" s="399"/>
      <c r="Q243" s="392"/>
      <c r="R243" s="153" t="s">
        <v>901</v>
      </c>
      <c r="S243" s="76" t="s">
        <v>77</v>
      </c>
      <c r="T243" s="77" t="s">
        <v>897</v>
      </c>
      <c r="U243" s="77" t="s">
        <v>78</v>
      </c>
      <c r="V243" s="76" t="s">
        <v>79</v>
      </c>
      <c r="W243" s="78">
        <v>0.25</v>
      </c>
      <c r="X243" s="77" t="s">
        <v>95</v>
      </c>
      <c r="Y243" s="78">
        <v>0.15</v>
      </c>
      <c r="Z243" s="76" t="s">
        <v>81</v>
      </c>
      <c r="AA243" s="145" t="s">
        <v>902</v>
      </c>
      <c r="AB243" s="76" t="s">
        <v>83</v>
      </c>
      <c r="AC243" s="77" t="s">
        <v>903</v>
      </c>
      <c r="AD243" s="245">
        <f t="shared" si="84"/>
        <v>0.4</v>
      </c>
      <c r="AE243" s="221" t="str">
        <f t="shared" si="85"/>
        <v>MUY BAJA</v>
      </c>
      <c r="AF243" s="218">
        <f t="shared" ref="AF243" si="86">+AF242-(AF242*AD243)</f>
        <v>7.1999999999999995E-2</v>
      </c>
      <c r="AG243" s="389"/>
      <c r="AH243" s="389"/>
      <c r="AI243" s="392"/>
      <c r="AJ243" s="382"/>
      <c r="AK243" s="381"/>
      <c r="AL243" s="381"/>
      <c r="AM243" s="419"/>
      <c r="AN243" s="382"/>
      <c r="AO243" s="381"/>
      <c r="AP243" s="381"/>
      <c r="AQ243" s="418"/>
      <c r="AR243" s="381"/>
      <c r="AS243" s="381"/>
      <c r="AT243" s="418"/>
      <c r="AU243" s="381"/>
      <c r="AV243" s="381"/>
      <c r="AW243" s="418"/>
      <c r="AX243" s="381"/>
      <c r="AY243" s="381"/>
      <c r="AZ243" s="418"/>
      <c r="BA243" s="381"/>
      <c r="BB243" s="381"/>
      <c r="BC243" s="418"/>
      <c r="BD243" s="381"/>
      <c r="BE243" s="381"/>
      <c r="BF243" s="418"/>
      <c r="BG243" s="427"/>
      <c r="BH243" s="347"/>
    </row>
    <row r="244" spans="1:60" ht="38.25" hidden="1" customHeight="1" thickBot="1" x14ac:dyDescent="0.35">
      <c r="A244" s="396" t="s">
        <v>3</v>
      </c>
      <c r="B244" s="403"/>
      <c r="C244" s="404" t="s">
        <v>883</v>
      </c>
      <c r="D244" s="382" t="s">
        <v>884</v>
      </c>
      <c r="E244" s="382" t="s">
        <v>885</v>
      </c>
      <c r="F244" s="382" t="s">
        <v>66</v>
      </c>
      <c r="G244" s="378" t="s">
        <v>904</v>
      </c>
      <c r="H244" s="382" t="s">
        <v>905</v>
      </c>
      <c r="I244" s="418" t="s">
        <v>1364</v>
      </c>
      <c r="J244" s="382" t="s">
        <v>70</v>
      </c>
      <c r="K244" s="382" t="s">
        <v>906</v>
      </c>
      <c r="L244" s="382" t="s">
        <v>72</v>
      </c>
      <c r="M244" s="410">
        <f>VLOOKUP(L244,'[17]Datos Validacion'!$C$6:$D$10,2,0)</f>
        <v>0.6</v>
      </c>
      <c r="N244" s="416" t="s">
        <v>75</v>
      </c>
      <c r="O244" s="417">
        <f>VLOOKUP(N244,'[17]Datos Validacion'!$E$6:$F$15,2,0)</f>
        <v>0.6</v>
      </c>
      <c r="P244" s="631" t="s">
        <v>907</v>
      </c>
      <c r="Q244" s="392" t="s">
        <v>75</v>
      </c>
      <c r="R244" s="153" t="s">
        <v>908</v>
      </c>
      <c r="S244" s="76" t="s">
        <v>77</v>
      </c>
      <c r="T244" s="93" t="s">
        <v>909</v>
      </c>
      <c r="U244" s="76" t="s">
        <v>78</v>
      </c>
      <c r="V244" s="76" t="s">
        <v>79</v>
      </c>
      <c r="W244" s="78">
        <f>VLOOKUP(V244,'[17]Datos Validacion'!$K$6:$L$8,2,0)</f>
        <v>0.25</v>
      </c>
      <c r="X244" s="77" t="s">
        <v>95</v>
      </c>
      <c r="Y244" s="78">
        <f>VLOOKUP(X244,'[17]Datos Validacion'!$M$6:$N$7,2,0)</f>
        <v>0.15</v>
      </c>
      <c r="Z244" s="76" t="s">
        <v>81</v>
      </c>
      <c r="AA244" s="145" t="s">
        <v>910</v>
      </c>
      <c r="AB244" s="76" t="s">
        <v>83</v>
      </c>
      <c r="AC244" s="77" t="s">
        <v>911</v>
      </c>
      <c r="AD244" s="245">
        <f t="shared" si="84"/>
        <v>0.4</v>
      </c>
      <c r="AE244" s="221" t="str">
        <f>IF(AF244&lt;=20%,"MUY BAJA",IF(AF244&lt;=40%,"BAJA",IF(AF244&lt;=60%,"MEDIA",IF(AF244&lt;=80%,"ALTA","MUY ALTA"))))</f>
        <v>BAJA</v>
      </c>
      <c r="AF244" s="221">
        <f t="shared" ref="AF244" si="87">IF(OR(V244="prevenir",V244="detectar"),(M244-(M244*AD244)), M244)</f>
        <v>0.36</v>
      </c>
      <c r="AG244" s="389" t="str">
        <f t="shared" ref="AG244" si="88">IF(AH244&lt;=20%,"LEVE",IF(AH244&lt;=40%,"MENOR",IF(AH244&lt;=60%,"MODERADO",IF(AH244&lt;=80%,"MAYOR","CATASTROFICO"))))</f>
        <v>MODERADO</v>
      </c>
      <c r="AH244" s="389">
        <f t="shared" si="83"/>
        <v>0.6</v>
      </c>
      <c r="AI244" s="392" t="s">
        <v>75</v>
      </c>
      <c r="AJ244" s="382" t="s">
        <v>85</v>
      </c>
      <c r="AK244" s="381"/>
      <c r="AL244" s="381"/>
      <c r="AM244" s="419"/>
      <c r="AN244" s="382"/>
      <c r="AO244" s="381"/>
      <c r="AP244" s="381"/>
      <c r="AQ244" s="418"/>
      <c r="AR244" s="381"/>
      <c r="AS244" s="381"/>
      <c r="AT244" s="418"/>
      <c r="AU244" s="381"/>
      <c r="AV244" s="381"/>
      <c r="AW244" s="418"/>
      <c r="AX244" s="381"/>
      <c r="AY244" s="381"/>
      <c r="AZ244" s="418"/>
      <c r="BA244" s="381"/>
      <c r="BB244" s="381"/>
      <c r="BC244" s="418"/>
      <c r="BD244" s="381"/>
      <c r="BE244" s="381"/>
      <c r="BF244" s="418"/>
      <c r="BG244" s="418"/>
      <c r="BH244" s="348"/>
    </row>
    <row r="245" spans="1:60" ht="25.5" hidden="1" customHeight="1" thickBot="1" x14ac:dyDescent="0.35">
      <c r="A245" s="397"/>
      <c r="B245" s="403"/>
      <c r="C245" s="404"/>
      <c r="D245" s="382"/>
      <c r="E245" s="382"/>
      <c r="F245" s="382"/>
      <c r="G245" s="378"/>
      <c r="H245" s="382"/>
      <c r="I245" s="418"/>
      <c r="J245" s="382"/>
      <c r="K245" s="382"/>
      <c r="L245" s="382"/>
      <c r="M245" s="410"/>
      <c r="N245" s="416"/>
      <c r="O245" s="417"/>
      <c r="P245" s="631"/>
      <c r="Q245" s="392"/>
      <c r="R245" s="153" t="s">
        <v>912</v>
      </c>
      <c r="S245" s="76" t="s">
        <v>77</v>
      </c>
      <c r="T245" s="93" t="s">
        <v>897</v>
      </c>
      <c r="U245" s="76" t="s">
        <v>78</v>
      </c>
      <c r="V245" s="76" t="s">
        <v>79</v>
      </c>
      <c r="W245" s="78">
        <v>0.25</v>
      </c>
      <c r="X245" s="77" t="s">
        <v>95</v>
      </c>
      <c r="Y245" s="78">
        <v>0.15</v>
      </c>
      <c r="Z245" s="76" t="s">
        <v>81</v>
      </c>
      <c r="AA245" s="145" t="s">
        <v>913</v>
      </c>
      <c r="AB245" s="76" t="s">
        <v>83</v>
      </c>
      <c r="AC245" s="77" t="s">
        <v>520</v>
      </c>
      <c r="AD245" s="245">
        <f t="shared" si="84"/>
        <v>0.4</v>
      </c>
      <c r="AE245" s="221" t="str">
        <f t="shared" ref="AE245:AE249" si="89">IF(AF245&lt;=20%,"MUY BAJA",IF(AF245&lt;=40%,"BAJA",IF(AF245&lt;=60%,"media",IF(AF245&lt;=80%,"alta","MUY alta"))))</f>
        <v>BAJA</v>
      </c>
      <c r="AF245" s="218">
        <f t="shared" ref="AF245:AF249" si="90">+AF244-(AF244*AD245)</f>
        <v>0.216</v>
      </c>
      <c r="AG245" s="389"/>
      <c r="AH245" s="389"/>
      <c r="AI245" s="392"/>
      <c r="AJ245" s="382"/>
      <c r="AK245" s="381"/>
      <c r="AL245" s="381"/>
      <c r="AM245" s="419"/>
      <c r="AN245" s="382"/>
      <c r="AO245" s="381"/>
      <c r="AP245" s="381"/>
      <c r="AQ245" s="418"/>
      <c r="AR245" s="381"/>
      <c r="AS245" s="381"/>
      <c r="AT245" s="418"/>
      <c r="AU245" s="381"/>
      <c r="AV245" s="381"/>
      <c r="AW245" s="418"/>
      <c r="AX245" s="381"/>
      <c r="AY245" s="381"/>
      <c r="AZ245" s="418"/>
      <c r="BA245" s="381"/>
      <c r="BB245" s="381"/>
      <c r="BC245" s="418"/>
      <c r="BD245" s="381"/>
      <c r="BE245" s="381"/>
      <c r="BF245" s="418"/>
      <c r="BG245" s="418"/>
      <c r="BH245" s="348"/>
    </row>
    <row r="246" spans="1:60" ht="38.25" hidden="1" customHeight="1" thickBot="1" x14ac:dyDescent="0.35">
      <c r="A246" s="397"/>
      <c r="B246" s="403"/>
      <c r="C246" s="404"/>
      <c r="D246" s="382"/>
      <c r="E246" s="382"/>
      <c r="F246" s="382"/>
      <c r="G246" s="378" t="s">
        <v>914</v>
      </c>
      <c r="H246" s="382"/>
      <c r="I246" s="418"/>
      <c r="J246" s="382"/>
      <c r="K246" s="382"/>
      <c r="L246" s="382"/>
      <c r="M246" s="410"/>
      <c r="N246" s="416"/>
      <c r="O246" s="417"/>
      <c r="P246" s="631"/>
      <c r="Q246" s="392"/>
      <c r="R246" s="153" t="s">
        <v>915</v>
      </c>
      <c r="S246" s="76" t="s">
        <v>77</v>
      </c>
      <c r="T246" s="93" t="s">
        <v>916</v>
      </c>
      <c r="U246" s="76" t="s">
        <v>78</v>
      </c>
      <c r="V246" s="76" t="s">
        <v>79</v>
      </c>
      <c r="W246" s="78">
        <f>VLOOKUP(V246,'[17]Datos Validacion'!$K$6:$L$8,2,0)</f>
        <v>0.25</v>
      </c>
      <c r="X246" s="77" t="s">
        <v>95</v>
      </c>
      <c r="Y246" s="78">
        <f>VLOOKUP(X246,'[17]Datos Validacion'!$M$6:$N$7,2,0)</f>
        <v>0.15</v>
      </c>
      <c r="Z246" s="76" t="s">
        <v>81</v>
      </c>
      <c r="AA246" s="145" t="s">
        <v>917</v>
      </c>
      <c r="AB246" s="76" t="s">
        <v>83</v>
      </c>
      <c r="AC246" s="77" t="s">
        <v>918</v>
      </c>
      <c r="AD246" s="245">
        <f t="shared" si="84"/>
        <v>0.4</v>
      </c>
      <c r="AE246" s="221" t="str">
        <f t="shared" si="89"/>
        <v>MUY BAJA</v>
      </c>
      <c r="AF246" s="218">
        <f t="shared" si="90"/>
        <v>0.12959999999999999</v>
      </c>
      <c r="AG246" s="389"/>
      <c r="AH246" s="389"/>
      <c r="AI246" s="392"/>
      <c r="AJ246" s="382"/>
      <c r="AK246" s="381"/>
      <c r="AL246" s="381"/>
      <c r="AM246" s="419"/>
      <c r="AN246" s="382"/>
      <c r="AO246" s="381"/>
      <c r="AP246" s="381"/>
      <c r="AQ246" s="418"/>
      <c r="AR246" s="381"/>
      <c r="AS246" s="381"/>
      <c r="AT246" s="418"/>
      <c r="AU246" s="381"/>
      <c r="AV246" s="381"/>
      <c r="AW246" s="418"/>
      <c r="AX246" s="381"/>
      <c r="AY246" s="381"/>
      <c r="AZ246" s="418"/>
      <c r="BA246" s="381"/>
      <c r="BB246" s="381"/>
      <c r="BC246" s="418"/>
      <c r="BD246" s="381"/>
      <c r="BE246" s="381"/>
      <c r="BF246" s="418"/>
      <c r="BG246" s="418"/>
      <c r="BH246" s="348"/>
    </row>
    <row r="247" spans="1:60" ht="38.25" hidden="1" customHeight="1" thickBot="1" x14ac:dyDescent="0.35">
      <c r="A247" s="397"/>
      <c r="B247" s="403"/>
      <c r="C247" s="404"/>
      <c r="D247" s="382"/>
      <c r="E247" s="382"/>
      <c r="F247" s="382"/>
      <c r="G247" s="378"/>
      <c r="H247" s="382"/>
      <c r="I247" s="418"/>
      <c r="J247" s="382"/>
      <c r="K247" s="382"/>
      <c r="L247" s="382"/>
      <c r="M247" s="410"/>
      <c r="N247" s="416"/>
      <c r="O247" s="417"/>
      <c r="P247" s="631"/>
      <c r="Q247" s="392"/>
      <c r="R247" s="153" t="s">
        <v>919</v>
      </c>
      <c r="S247" s="76" t="s">
        <v>77</v>
      </c>
      <c r="T247" s="93" t="s">
        <v>916</v>
      </c>
      <c r="U247" s="76" t="s">
        <v>78</v>
      </c>
      <c r="V247" s="76" t="s">
        <v>79</v>
      </c>
      <c r="W247" s="78">
        <f>VLOOKUP(V247,'[17]Datos Validacion'!$K$6:$L$8,2,0)</f>
        <v>0.25</v>
      </c>
      <c r="X247" s="77" t="s">
        <v>95</v>
      </c>
      <c r="Y247" s="78">
        <f>VLOOKUP(X247,'[17]Datos Validacion'!$M$6:$N$7,2,0)</f>
        <v>0.15</v>
      </c>
      <c r="Z247" s="76" t="s">
        <v>81</v>
      </c>
      <c r="AA247" s="145" t="s">
        <v>920</v>
      </c>
      <c r="AB247" s="76" t="s">
        <v>83</v>
      </c>
      <c r="AC247" s="77" t="s">
        <v>921</v>
      </c>
      <c r="AD247" s="245">
        <f t="shared" si="84"/>
        <v>0.4</v>
      </c>
      <c r="AE247" s="221" t="str">
        <f t="shared" si="89"/>
        <v>MUY BAJA</v>
      </c>
      <c r="AF247" s="218">
        <f t="shared" si="90"/>
        <v>7.7759999999999996E-2</v>
      </c>
      <c r="AG247" s="389"/>
      <c r="AH247" s="389"/>
      <c r="AI247" s="392"/>
      <c r="AJ247" s="382"/>
      <c r="AK247" s="381"/>
      <c r="AL247" s="381"/>
      <c r="AM247" s="419"/>
      <c r="AN247" s="382"/>
      <c r="AO247" s="381"/>
      <c r="AP247" s="381"/>
      <c r="AQ247" s="418"/>
      <c r="AR247" s="381"/>
      <c r="AS247" s="381"/>
      <c r="AT247" s="418"/>
      <c r="AU247" s="381"/>
      <c r="AV247" s="381"/>
      <c r="AW247" s="418"/>
      <c r="AX247" s="381"/>
      <c r="AY247" s="381"/>
      <c r="AZ247" s="418"/>
      <c r="BA247" s="381"/>
      <c r="BB247" s="381"/>
      <c r="BC247" s="418"/>
      <c r="BD247" s="381"/>
      <c r="BE247" s="381"/>
      <c r="BF247" s="418"/>
      <c r="BG247" s="418"/>
      <c r="BH247" s="348"/>
    </row>
    <row r="248" spans="1:60" ht="51" hidden="1" customHeight="1" thickBot="1" x14ac:dyDescent="0.35">
      <c r="A248" s="397"/>
      <c r="B248" s="403"/>
      <c r="C248" s="404"/>
      <c r="D248" s="382"/>
      <c r="E248" s="382"/>
      <c r="F248" s="382"/>
      <c r="G248" s="378" t="s">
        <v>922</v>
      </c>
      <c r="H248" s="382"/>
      <c r="I248" s="418"/>
      <c r="J248" s="382"/>
      <c r="K248" s="382"/>
      <c r="L248" s="382"/>
      <c r="M248" s="410"/>
      <c r="N248" s="416"/>
      <c r="O248" s="417"/>
      <c r="P248" s="631"/>
      <c r="Q248" s="392"/>
      <c r="R248" s="153" t="s">
        <v>923</v>
      </c>
      <c r="S248" s="76" t="s">
        <v>77</v>
      </c>
      <c r="T248" s="93" t="s">
        <v>924</v>
      </c>
      <c r="U248" s="76" t="s">
        <v>78</v>
      </c>
      <c r="V248" s="76" t="s">
        <v>79</v>
      </c>
      <c r="W248" s="78">
        <f>VLOOKUP(V248,'[17]Datos Validacion'!$K$6:$L$8,2,0)</f>
        <v>0.25</v>
      </c>
      <c r="X248" s="77" t="s">
        <v>95</v>
      </c>
      <c r="Y248" s="78">
        <f>VLOOKUP(X248,'[17]Datos Validacion'!$M$6:$N$7,2,0)</f>
        <v>0.15</v>
      </c>
      <c r="Z248" s="76" t="s">
        <v>81</v>
      </c>
      <c r="AA248" s="145" t="s">
        <v>925</v>
      </c>
      <c r="AB248" s="76" t="s">
        <v>83</v>
      </c>
      <c r="AC248" s="77" t="s">
        <v>926</v>
      </c>
      <c r="AD248" s="245">
        <f t="shared" si="84"/>
        <v>0.4</v>
      </c>
      <c r="AE248" s="221" t="str">
        <f t="shared" si="89"/>
        <v>MUY BAJA</v>
      </c>
      <c r="AF248" s="218">
        <f t="shared" si="90"/>
        <v>4.6655999999999996E-2</v>
      </c>
      <c r="AG248" s="389"/>
      <c r="AH248" s="389"/>
      <c r="AI248" s="392"/>
      <c r="AJ248" s="382"/>
      <c r="AK248" s="381"/>
      <c r="AL248" s="381"/>
      <c r="AM248" s="419"/>
      <c r="AN248" s="382"/>
      <c r="AO248" s="381"/>
      <c r="AP248" s="381"/>
      <c r="AQ248" s="418"/>
      <c r="AR248" s="381"/>
      <c r="AS248" s="381"/>
      <c r="AT248" s="418"/>
      <c r="AU248" s="381"/>
      <c r="AV248" s="381"/>
      <c r="AW248" s="418"/>
      <c r="AX248" s="381"/>
      <c r="AY248" s="381"/>
      <c r="AZ248" s="418"/>
      <c r="BA248" s="381"/>
      <c r="BB248" s="381"/>
      <c r="BC248" s="418"/>
      <c r="BD248" s="381"/>
      <c r="BE248" s="381"/>
      <c r="BF248" s="418"/>
      <c r="BG248" s="418"/>
      <c r="BH248" s="348"/>
    </row>
    <row r="249" spans="1:60" ht="85.5" hidden="1" customHeight="1" thickBot="1" x14ac:dyDescent="0.35">
      <c r="A249" s="398"/>
      <c r="B249" s="403"/>
      <c r="C249" s="404"/>
      <c r="D249" s="382"/>
      <c r="E249" s="382"/>
      <c r="F249" s="382"/>
      <c r="G249" s="378"/>
      <c r="H249" s="382"/>
      <c r="I249" s="418"/>
      <c r="J249" s="382"/>
      <c r="K249" s="382"/>
      <c r="L249" s="382"/>
      <c r="M249" s="410"/>
      <c r="N249" s="416"/>
      <c r="O249" s="417"/>
      <c r="P249" s="631"/>
      <c r="Q249" s="392"/>
      <c r="R249" s="153" t="s">
        <v>927</v>
      </c>
      <c r="S249" s="76" t="s">
        <v>77</v>
      </c>
      <c r="T249" s="77" t="s">
        <v>928</v>
      </c>
      <c r="U249" s="76" t="s">
        <v>78</v>
      </c>
      <c r="V249" s="76" t="s">
        <v>79</v>
      </c>
      <c r="W249" s="78">
        <f>VLOOKUP(V249,'[17]Datos Validacion'!$K$6:$L$8,2,0)</f>
        <v>0.25</v>
      </c>
      <c r="X249" s="77" t="s">
        <v>95</v>
      </c>
      <c r="Y249" s="78">
        <f>VLOOKUP(X249,'[17]Datos Validacion'!$M$6:$N$7,2,0)</f>
        <v>0.15</v>
      </c>
      <c r="Z249" s="76" t="s">
        <v>81</v>
      </c>
      <c r="AA249" s="145" t="s">
        <v>929</v>
      </c>
      <c r="AB249" s="76" t="s">
        <v>83</v>
      </c>
      <c r="AC249" s="77" t="s">
        <v>930</v>
      </c>
      <c r="AD249" s="245">
        <f t="shared" si="84"/>
        <v>0.4</v>
      </c>
      <c r="AE249" s="221" t="str">
        <f t="shared" si="89"/>
        <v>MUY BAJA</v>
      </c>
      <c r="AF249" s="218">
        <f t="shared" si="90"/>
        <v>2.7993599999999997E-2</v>
      </c>
      <c r="AG249" s="389"/>
      <c r="AH249" s="389"/>
      <c r="AI249" s="392"/>
      <c r="AJ249" s="382"/>
      <c r="AK249" s="381"/>
      <c r="AL249" s="381"/>
      <c r="AM249" s="419"/>
      <c r="AN249" s="382"/>
      <c r="AO249" s="381"/>
      <c r="AP249" s="381"/>
      <c r="AQ249" s="418"/>
      <c r="AR249" s="381"/>
      <c r="AS249" s="381"/>
      <c r="AT249" s="418"/>
      <c r="AU249" s="381"/>
      <c r="AV249" s="381"/>
      <c r="AW249" s="418"/>
      <c r="AX249" s="381"/>
      <c r="AY249" s="381"/>
      <c r="AZ249" s="418"/>
      <c r="BA249" s="381"/>
      <c r="BB249" s="381"/>
      <c r="BC249" s="418"/>
      <c r="BD249" s="381"/>
      <c r="BE249" s="381"/>
      <c r="BF249" s="418"/>
      <c r="BG249" s="418"/>
      <c r="BH249" s="348"/>
    </row>
    <row r="250" spans="1:60" ht="45.75" hidden="1" customHeight="1" thickBot="1" x14ac:dyDescent="0.35">
      <c r="A250" s="428" t="s">
        <v>3</v>
      </c>
      <c r="B250" s="538"/>
      <c r="C250" s="432" t="s">
        <v>931</v>
      </c>
      <c r="D250" s="372" t="s">
        <v>932</v>
      </c>
      <c r="E250" s="372" t="s">
        <v>933</v>
      </c>
      <c r="F250" s="372" t="s">
        <v>66</v>
      </c>
      <c r="G250" s="473" t="s">
        <v>934</v>
      </c>
      <c r="H250" s="372" t="s">
        <v>935</v>
      </c>
      <c r="I250" s="545" t="s">
        <v>936</v>
      </c>
      <c r="J250" s="382" t="s">
        <v>70</v>
      </c>
      <c r="K250" s="382" t="s">
        <v>937</v>
      </c>
      <c r="L250" s="382" t="s">
        <v>151</v>
      </c>
      <c r="M250" s="410">
        <f>VLOOKUP(L250,'[18]Datos Validacion'!$C$6:$D$10,2,0)</f>
        <v>0.4</v>
      </c>
      <c r="N250" s="416" t="s">
        <v>73</v>
      </c>
      <c r="O250" s="410">
        <f>VLOOKUP(N250,'[18]Datos Validacion'!$E$6:$F$13,2,0)</f>
        <v>0.4</v>
      </c>
      <c r="P250" s="399" t="s">
        <v>938</v>
      </c>
      <c r="Q250" s="392" t="s">
        <v>75</v>
      </c>
      <c r="R250" s="163" t="s">
        <v>939</v>
      </c>
      <c r="S250" s="76" t="s">
        <v>77</v>
      </c>
      <c r="T250" s="77" t="s">
        <v>940</v>
      </c>
      <c r="U250" s="76" t="s">
        <v>78</v>
      </c>
      <c r="V250" s="76" t="s">
        <v>79</v>
      </c>
      <c r="W250" s="78">
        <f>VLOOKUP(V250,'[18]Datos Validacion'!$K$6:$L$8,2,0)</f>
        <v>0.25</v>
      </c>
      <c r="X250" s="77" t="s">
        <v>95</v>
      </c>
      <c r="Y250" s="78">
        <f>VLOOKUP(X250,'[18]Datos Validacion'!$M$6:$N$7,2,0)</f>
        <v>0.15</v>
      </c>
      <c r="Z250" s="76" t="s">
        <v>81</v>
      </c>
      <c r="AA250" s="126" t="s">
        <v>941</v>
      </c>
      <c r="AB250" s="76" t="s">
        <v>83</v>
      </c>
      <c r="AC250" s="77" t="s">
        <v>942</v>
      </c>
      <c r="AD250" s="245">
        <f t="shared" si="84"/>
        <v>0.4</v>
      </c>
      <c r="AE250" s="221" t="s">
        <v>151</v>
      </c>
      <c r="AF250" s="221">
        <f>IF(OR(V250="prevenir",V250="detectar"),(M250-(M250*AD250)), M250)</f>
        <v>0.24</v>
      </c>
      <c r="AG250" s="389" t="s">
        <v>73</v>
      </c>
      <c r="AH250" s="389">
        <f t="shared" ref="AH250:AH254" si="91">IF(V250="corregir",(O250-(O250*AD250)), O250)</f>
        <v>0.4</v>
      </c>
      <c r="AI250" s="392" t="s">
        <v>145</v>
      </c>
      <c r="AJ250" s="382" t="s">
        <v>85</v>
      </c>
      <c r="AK250" s="381"/>
      <c r="AL250" s="381"/>
      <c r="AM250" s="630"/>
      <c r="AN250" s="437"/>
      <c r="AO250" s="381"/>
      <c r="AP250" s="381"/>
      <c r="AQ250" s="418"/>
      <c r="AR250" s="381"/>
      <c r="AS250" s="381"/>
      <c r="AT250" s="418"/>
      <c r="AU250" s="381"/>
      <c r="AV250" s="381"/>
      <c r="AW250" s="418"/>
      <c r="AX250" s="381"/>
      <c r="AY250" s="381"/>
      <c r="AZ250" s="418"/>
      <c r="BA250" s="381"/>
      <c r="BB250" s="381"/>
      <c r="BC250" s="418"/>
      <c r="BD250" s="381"/>
      <c r="BE250" s="381"/>
      <c r="BF250" s="418"/>
      <c r="BG250" s="418"/>
      <c r="BH250" s="348"/>
    </row>
    <row r="251" spans="1:60" ht="26.25" hidden="1" customHeight="1" thickBot="1" x14ac:dyDescent="0.35">
      <c r="A251" s="429"/>
      <c r="B251" s="538"/>
      <c r="C251" s="432"/>
      <c r="D251" s="372"/>
      <c r="E251" s="372"/>
      <c r="F251" s="372"/>
      <c r="G251" s="473"/>
      <c r="H251" s="372"/>
      <c r="I251" s="545"/>
      <c r="J251" s="382"/>
      <c r="K251" s="382"/>
      <c r="L251" s="382"/>
      <c r="M251" s="410"/>
      <c r="N251" s="416"/>
      <c r="O251" s="410"/>
      <c r="P251" s="399"/>
      <c r="Q251" s="392"/>
      <c r="R251" s="163" t="s">
        <v>943</v>
      </c>
      <c r="S251" s="76" t="s">
        <v>77</v>
      </c>
      <c r="T251" s="77" t="s">
        <v>940</v>
      </c>
      <c r="U251" s="76" t="s">
        <v>78</v>
      </c>
      <c r="V251" s="76" t="s">
        <v>183</v>
      </c>
      <c r="W251" s="78">
        <f>VLOOKUP(V251,'[18]Datos Validacion'!$K$6:$L$8,2,0)</f>
        <v>0.15</v>
      </c>
      <c r="X251" s="77" t="s">
        <v>95</v>
      </c>
      <c r="Y251" s="78">
        <f>VLOOKUP(X251,'[18]Datos Validacion'!$M$6:$N$7,2,0)</f>
        <v>0.15</v>
      </c>
      <c r="Z251" s="76" t="s">
        <v>81</v>
      </c>
      <c r="AA251" s="126" t="s">
        <v>941</v>
      </c>
      <c r="AB251" s="76" t="s">
        <v>83</v>
      </c>
      <c r="AC251" s="77" t="s">
        <v>944</v>
      </c>
      <c r="AD251" s="245">
        <f t="shared" si="84"/>
        <v>0.3</v>
      </c>
      <c r="AE251" s="221" t="s">
        <v>116</v>
      </c>
      <c r="AF251" s="218">
        <f>+AF250-(AF250*AD251)</f>
        <v>0.16799999999999998</v>
      </c>
      <c r="AG251" s="389"/>
      <c r="AH251" s="389"/>
      <c r="AI251" s="392"/>
      <c r="AJ251" s="382"/>
      <c r="AK251" s="381"/>
      <c r="AL251" s="381"/>
      <c r="AM251" s="437"/>
      <c r="AN251" s="437"/>
      <c r="AO251" s="381"/>
      <c r="AP251" s="381"/>
      <c r="AQ251" s="418"/>
      <c r="AR251" s="381"/>
      <c r="AS251" s="381"/>
      <c r="AT251" s="418"/>
      <c r="AU251" s="381"/>
      <c r="AV251" s="381"/>
      <c r="AW251" s="418"/>
      <c r="AX251" s="381"/>
      <c r="AY251" s="381"/>
      <c r="AZ251" s="418"/>
      <c r="BA251" s="381"/>
      <c r="BB251" s="381"/>
      <c r="BC251" s="418"/>
      <c r="BD251" s="381"/>
      <c r="BE251" s="381"/>
      <c r="BF251" s="418"/>
      <c r="BG251" s="418"/>
      <c r="BH251" s="348"/>
    </row>
    <row r="252" spans="1:60" ht="39" hidden="1" customHeight="1" thickBot="1" x14ac:dyDescent="0.35">
      <c r="A252" s="429"/>
      <c r="B252" s="538"/>
      <c r="C252" s="432"/>
      <c r="D252" s="372"/>
      <c r="E252" s="372"/>
      <c r="F252" s="372" t="s">
        <v>66</v>
      </c>
      <c r="G252" s="420" t="s">
        <v>945</v>
      </c>
      <c r="H252" s="372"/>
      <c r="I252" s="545"/>
      <c r="J252" s="382"/>
      <c r="K252" s="382"/>
      <c r="L252" s="382"/>
      <c r="M252" s="410"/>
      <c r="N252" s="416"/>
      <c r="O252" s="410"/>
      <c r="P252" s="399"/>
      <c r="Q252" s="392"/>
      <c r="R252" s="163" t="s">
        <v>946</v>
      </c>
      <c r="S252" s="76" t="s">
        <v>77</v>
      </c>
      <c r="T252" s="77" t="s">
        <v>940</v>
      </c>
      <c r="U252" s="76" t="s">
        <v>78</v>
      </c>
      <c r="V252" s="76" t="s">
        <v>79</v>
      </c>
      <c r="W252" s="78">
        <f>VLOOKUP(V252,'[18]Datos Validacion'!$K$6:$L$8,2,0)</f>
        <v>0.25</v>
      </c>
      <c r="X252" s="77" t="s">
        <v>95</v>
      </c>
      <c r="Y252" s="78">
        <f>VLOOKUP(X252,'[18]Datos Validacion'!$M$6:$N$7,2,0)</f>
        <v>0.15</v>
      </c>
      <c r="Z252" s="76" t="s">
        <v>81</v>
      </c>
      <c r="AA252" s="126" t="s">
        <v>947</v>
      </c>
      <c r="AB252" s="76" t="s">
        <v>83</v>
      </c>
      <c r="AC252" s="77" t="s">
        <v>948</v>
      </c>
      <c r="AD252" s="245">
        <f t="shared" si="84"/>
        <v>0.4</v>
      </c>
      <c r="AE252" s="221" t="s">
        <v>116</v>
      </c>
      <c r="AF252" s="218">
        <f t="shared" ref="AF252:AF253" si="92">+AF251-(AF251*AD252)</f>
        <v>0.10079999999999999</v>
      </c>
      <c r="AG252" s="389"/>
      <c r="AH252" s="389"/>
      <c r="AI252" s="392"/>
      <c r="AJ252" s="382"/>
      <c r="AK252" s="381"/>
      <c r="AL252" s="381"/>
      <c r="AM252" s="437"/>
      <c r="AN252" s="437"/>
      <c r="AO252" s="381"/>
      <c r="AP252" s="381"/>
      <c r="AQ252" s="418"/>
      <c r="AR252" s="381"/>
      <c r="AS252" s="381"/>
      <c r="AT252" s="418"/>
      <c r="AU252" s="381"/>
      <c r="AV252" s="381"/>
      <c r="AW252" s="418"/>
      <c r="AX252" s="381"/>
      <c r="AY252" s="381"/>
      <c r="AZ252" s="418"/>
      <c r="BA252" s="381"/>
      <c r="BB252" s="381"/>
      <c r="BC252" s="418"/>
      <c r="BD252" s="381"/>
      <c r="BE252" s="381"/>
      <c r="BF252" s="418"/>
      <c r="BG252" s="418"/>
      <c r="BH252" s="348"/>
    </row>
    <row r="253" spans="1:60" ht="26.25" hidden="1" customHeight="1" thickBot="1" x14ac:dyDescent="0.35">
      <c r="A253" s="430"/>
      <c r="B253" s="538"/>
      <c r="C253" s="432"/>
      <c r="D253" s="372"/>
      <c r="E253" s="372"/>
      <c r="F253" s="372"/>
      <c r="G253" s="420"/>
      <c r="H253" s="372"/>
      <c r="I253" s="545"/>
      <c r="J253" s="382"/>
      <c r="K253" s="382"/>
      <c r="L253" s="382"/>
      <c r="M253" s="410"/>
      <c r="N253" s="416"/>
      <c r="O253" s="410"/>
      <c r="P253" s="399"/>
      <c r="Q253" s="392"/>
      <c r="R253" s="120" t="s">
        <v>949</v>
      </c>
      <c r="S253" s="76" t="s">
        <v>77</v>
      </c>
      <c r="T253" s="77" t="s">
        <v>940</v>
      </c>
      <c r="U253" s="76" t="s">
        <v>78</v>
      </c>
      <c r="V253" s="76" t="s">
        <v>183</v>
      </c>
      <c r="W253" s="78">
        <f>VLOOKUP(V253,'[18]Datos Validacion'!$K$6:$L$8,2,0)</f>
        <v>0.15</v>
      </c>
      <c r="X253" s="77" t="s">
        <v>95</v>
      </c>
      <c r="Y253" s="78">
        <f>VLOOKUP(X253,'[18]Datos Validacion'!$M$6:$N$7,2,0)</f>
        <v>0.15</v>
      </c>
      <c r="Z253" s="76" t="s">
        <v>81</v>
      </c>
      <c r="AA253" s="126" t="s">
        <v>947</v>
      </c>
      <c r="AB253" s="76" t="s">
        <v>83</v>
      </c>
      <c r="AC253" s="77" t="s">
        <v>252</v>
      </c>
      <c r="AD253" s="245">
        <f t="shared" si="84"/>
        <v>0.3</v>
      </c>
      <c r="AE253" s="221" t="s">
        <v>116</v>
      </c>
      <c r="AF253" s="218">
        <f t="shared" si="92"/>
        <v>7.0559999999999984E-2</v>
      </c>
      <c r="AG253" s="389"/>
      <c r="AH253" s="389"/>
      <c r="AI253" s="392"/>
      <c r="AJ253" s="382"/>
      <c r="AK253" s="381"/>
      <c r="AL253" s="381"/>
      <c r="AM253" s="437"/>
      <c r="AN253" s="437"/>
      <c r="AO253" s="381"/>
      <c r="AP253" s="381"/>
      <c r="AQ253" s="418"/>
      <c r="AR253" s="381"/>
      <c r="AS253" s="381"/>
      <c r="AT253" s="418"/>
      <c r="AU253" s="381"/>
      <c r="AV253" s="381"/>
      <c r="AW253" s="418"/>
      <c r="AX253" s="381"/>
      <c r="AY253" s="381"/>
      <c r="AZ253" s="418"/>
      <c r="BA253" s="381"/>
      <c r="BB253" s="381"/>
      <c r="BC253" s="418"/>
      <c r="BD253" s="381"/>
      <c r="BE253" s="381"/>
      <c r="BF253" s="418"/>
      <c r="BG253" s="418"/>
      <c r="BH253" s="348"/>
    </row>
    <row r="254" spans="1:60" ht="105.75" hidden="1" customHeight="1" thickBot="1" x14ac:dyDescent="0.35">
      <c r="A254" s="171" t="s">
        <v>3</v>
      </c>
      <c r="B254" s="80"/>
      <c r="C254" s="93" t="s">
        <v>931</v>
      </c>
      <c r="D254" s="222" t="s">
        <v>950</v>
      </c>
      <c r="E254" s="222" t="s">
        <v>951</v>
      </c>
      <c r="F254" s="222" t="s">
        <v>66</v>
      </c>
      <c r="G254" s="121" t="s">
        <v>952</v>
      </c>
      <c r="H254" s="222" t="s">
        <v>953</v>
      </c>
      <c r="I254" s="222" t="s">
        <v>954</v>
      </c>
      <c r="J254" s="222" t="s">
        <v>70</v>
      </c>
      <c r="K254" s="222" t="s">
        <v>955</v>
      </c>
      <c r="L254" s="222" t="s">
        <v>116</v>
      </c>
      <c r="M254" s="78">
        <f>VLOOKUP(L254,'[18]Datos Validacion'!$C$6:$D$10,2,0)</f>
        <v>0.2</v>
      </c>
      <c r="N254" s="319" t="s">
        <v>222</v>
      </c>
      <c r="O254" s="78">
        <f>VLOOKUP(N254,'[18]Datos Validacion'!$E$6:$F$13,2,0)</f>
        <v>0.2</v>
      </c>
      <c r="P254" s="79" t="s">
        <v>290</v>
      </c>
      <c r="Q254" s="317" t="s">
        <v>145</v>
      </c>
      <c r="R254" s="163" t="s">
        <v>956</v>
      </c>
      <c r="S254" s="76" t="s">
        <v>77</v>
      </c>
      <c r="T254" s="77" t="s">
        <v>957</v>
      </c>
      <c r="U254" s="76" t="s">
        <v>78</v>
      </c>
      <c r="V254" s="76" t="s">
        <v>79</v>
      </c>
      <c r="W254" s="78">
        <f>VLOOKUP(V254,'[18]Datos Validacion'!$K$6:$L$8,2,0)</f>
        <v>0.25</v>
      </c>
      <c r="X254" s="77" t="s">
        <v>95</v>
      </c>
      <c r="Y254" s="78">
        <f>VLOOKUP(X254,'[18]Datos Validacion'!$M$6:$N$7,2,0)</f>
        <v>0.15</v>
      </c>
      <c r="Z254" s="76" t="s">
        <v>81</v>
      </c>
      <c r="AA254" s="145" t="s">
        <v>958</v>
      </c>
      <c r="AB254" s="76" t="s">
        <v>83</v>
      </c>
      <c r="AC254" s="76" t="s">
        <v>959</v>
      </c>
      <c r="AD254" s="245">
        <f t="shared" si="84"/>
        <v>0.4</v>
      </c>
      <c r="AE254" s="221" t="str">
        <f t="shared" ref="AE254:AE260" si="93">IF(AF254&lt;=20%,"MUY BAJA",IF(AF254&lt;=40%,"BAJA",IF(AF254&lt;=60%,"MEDIA",IF(AF254&lt;=80%,"ALTA","MUY ALTA"))))</f>
        <v>MUY BAJA</v>
      </c>
      <c r="AF254" s="343">
        <f t="shared" ref="AF254" si="94">IF(OR(V254="prevenir",V254="detectar"),(M254-(M254*AD254)), M254)</f>
        <v>0.12</v>
      </c>
      <c r="AG254" s="221" t="str">
        <f t="shared" ref="AG254" si="95">IF(AH254&lt;=20%,"LEVE",IF(AH254&lt;=40%,"MENOR",IF(AH254&lt;=60%,"MODERADO",IF(AH254&lt;=80%,"MAYOR","CATASTROFICO"))))</f>
        <v>LEVE</v>
      </c>
      <c r="AH254" s="221">
        <f t="shared" si="91"/>
        <v>0.2</v>
      </c>
      <c r="AI254" s="317" t="s">
        <v>145</v>
      </c>
      <c r="AJ254" s="222" t="s">
        <v>85</v>
      </c>
      <c r="AK254" s="154"/>
      <c r="AL254" s="154"/>
      <c r="AM254" s="353"/>
      <c r="AN254" s="355"/>
      <c r="AO254" s="355"/>
      <c r="AP254" s="355"/>
      <c r="AQ254" s="356"/>
      <c r="AR254" s="355"/>
      <c r="AS254" s="355"/>
      <c r="AT254" s="356"/>
      <c r="AU254" s="355"/>
      <c r="AV254" s="355"/>
      <c r="AW254" s="356"/>
      <c r="AX254" s="355"/>
      <c r="AY254" s="355"/>
      <c r="AZ254" s="356"/>
      <c r="BA254" s="355"/>
      <c r="BB254" s="355"/>
      <c r="BC254" s="356"/>
      <c r="BD254" s="355"/>
      <c r="BE254" s="355"/>
      <c r="BF254" s="356"/>
      <c r="BG254" s="357"/>
      <c r="BH254" s="348"/>
    </row>
    <row r="255" spans="1:60" ht="74.25" hidden="1" customHeight="1" thickBot="1" x14ac:dyDescent="0.35">
      <c r="A255" s="628" t="s">
        <v>3</v>
      </c>
      <c r="B255" s="538"/>
      <c r="C255" s="538" t="s">
        <v>931</v>
      </c>
      <c r="D255" s="372" t="s">
        <v>960</v>
      </c>
      <c r="E255" s="372" t="s">
        <v>961</v>
      </c>
      <c r="F255" s="81" t="s">
        <v>103</v>
      </c>
      <c r="G255" s="82" t="s">
        <v>962</v>
      </c>
      <c r="H255" s="372" t="s">
        <v>963</v>
      </c>
      <c r="I255" s="502" t="s">
        <v>964</v>
      </c>
      <c r="J255" s="382" t="s">
        <v>70</v>
      </c>
      <c r="K255" s="382" t="s">
        <v>965</v>
      </c>
      <c r="L255" s="382" t="s">
        <v>151</v>
      </c>
      <c r="M255" s="410">
        <f>VLOOKUP(L255,'[18]Datos Validacion'!$C$6:$D$10,2,0)</f>
        <v>0.4</v>
      </c>
      <c r="N255" s="416" t="s">
        <v>222</v>
      </c>
      <c r="O255" s="410">
        <f>VLOOKUP(N255,'[18]Datos Validacion'!$E$6:$F$13,2,0)</f>
        <v>0.2</v>
      </c>
      <c r="P255" s="399" t="s">
        <v>966</v>
      </c>
      <c r="Q255" s="392" t="s">
        <v>145</v>
      </c>
      <c r="R255" s="344" t="s">
        <v>967</v>
      </c>
      <c r="S255" s="76" t="s">
        <v>77</v>
      </c>
      <c r="T255" s="77" t="s">
        <v>968</v>
      </c>
      <c r="U255" s="76" t="s">
        <v>78</v>
      </c>
      <c r="V255" s="76" t="s">
        <v>79</v>
      </c>
      <c r="W255" s="78">
        <f>VLOOKUP(V255,'[18]Datos Validacion'!$K$6:$L$8,2,0)</f>
        <v>0.25</v>
      </c>
      <c r="X255" s="77" t="s">
        <v>95</v>
      </c>
      <c r="Y255" s="78">
        <f>VLOOKUP(X255,'[18]Datos Validacion'!$M$6:$N$7,2,0)</f>
        <v>0.15</v>
      </c>
      <c r="Z255" s="76" t="s">
        <v>81</v>
      </c>
      <c r="AA255" s="145" t="s">
        <v>969</v>
      </c>
      <c r="AB255" s="76" t="s">
        <v>83</v>
      </c>
      <c r="AC255" s="77" t="s">
        <v>970</v>
      </c>
      <c r="AD255" s="245">
        <f t="shared" si="84"/>
        <v>0.4</v>
      </c>
      <c r="AE255" s="221" t="str">
        <f t="shared" si="93"/>
        <v>BAJA</v>
      </c>
      <c r="AF255" s="221">
        <f>IF(OR(V255="prevenir",V255="detectar"),(M255-(M255*AD255)), M255)</f>
        <v>0.24</v>
      </c>
      <c r="AG255" s="389" t="str">
        <f>IF(AH255&lt;=20%,"LEVE",IF(AH255&lt;=40%,"MENOR",IF(AH255&lt;=60%,"MODERADO",IF(AH255&lt;=80%,"MAYOR","CATASTROFICO"))))</f>
        <v>LEVE</v>
      </c>
      <c r="AH255" s="389">
        <f>IF(V255="corregir",(O255-(O255*AD255)), O255)</f>
        <v>0.2</v>
      </c>
      <c r="AI255" s="392" t="s">
        <v>145</v>
      </c>
      <c r="AJ255" s="382" t="s">
        <v>85</v>
      </c>
      <c r="AK255" s="381"/>
      <c r="AL255" s="381"/>
      <c r="AM255" s="419"/>
      <c r="AN255" s="382"/>
      <c r="AO255" s="381"/>
      <c r="AP255" s="381"/>
      <c r="AQ255" s="418"/>
      <c r="AR255" s="381"/>
      <c r="AS255" s="381"/>
      <c r="AT255" s="418"/>
      <c r="AU255" s="381"/>
      <c r="AV255" s="381"/>
      <c r="AW255" s="418"/>
      <c r="AX255" s="381"/>
      <c r="AY255" s="381"/>
      <c r="AZ255" s="418"/>
      <c r="BA255" s="381"/>
      <c r="BB255" s="381"/>
      <c r="BC255" s="427"/>
      <c r="BD255" s="381"/>
      <c r="BE255" s="381"/>
      <c r="BF255" s="418"/>
      <c r="BG255" s="418"/>
      <c r="BH255" s="348"/>
    </row>
    <row r="256" spans="1:60" ht="67.5" hidden="1" customHeight="1" thickBot="1" x14ac:dyDescent="0.35">
      <c r="A256" s="629"/>
      <c r="B256" s="538"/>
      <c r="C256" s="538"/>
      <c r="D256" s="372"/>
      <c r="E256" s="372"/>
      <c r="F256" s="81" t="s">
        <v>66</v>
      </c>
      <c r="G256" s="82" t="s">
        <v>971</v>
      </c>
      <c r="H256" s="372"/>
      <c r="I256" s="502"/>
      <c r="J256" s="382"/>
      <c r="K256" s="382"/>
      <c r="L256" s="382"/>
      <c r="M256" s="410"/>
      <c r="N256" s="416"/>
      <c r="O256" s="410"/>
      <c r="P256" s="399"/>
      <c r="Q256" s="392"/>
      <c r="R256" s="344" t="s">
        <v>972</v>
      </c>
      <c r="S256" s="76" t="s">
        <v>77</v>
      </c>
      <c r="T256" s="77" t="s">
        <v>968</v>
      </c>
      <c r="U256" s="76" t="s">
        <v>78</v>
      </c>
      <c r="V256" s="76" t="s">
        <v>79</v>
      </c>
      <c r="W256" s="78">
        <f>VLOOKUP(V256,'[18]Datos Validacion'!$K$6:$L$8,2,0)</f>
        <v>0.25</v>
      </c>
      <c r="X256" s="77" t="s">
        <v>95</v>
      </c>
      <c r="Y256" s="78">
        <f>VLOOKUP(X256,'[18]Datos Validacion'!$M$6:$N$7,2,0)</f>
        <v>0.15</v>
      </c>
      <c r="Z256" s="76" t="s">
        <v>81</v>
      </c>
      <c r="AA256" s="145" t="s">
        <v>973</v>
      </c>
      <c r="AB256" s="76" t="s">
        <v>83</v>
      </c>
      <c r="AC256" s="77" t="s">
        <v>974</v>
      </c>
      <c r="AD256" s="245">
        <f t="shared" si="84"/>
        <v>0.4</v>
      </c>
      <c r="AE256" s="221" t="str">
        <f t="shared" si="93"/>
        <v>MUY BAJA</v>
      </c>
      <c r="AF256" s="218">
        <f>+AF255-(AF255*AD256)</f>
        <v>0.14399999999999999</v>
      </c>
      <c r="AG256" s="389"/>
      <c r="AH256" s="389"/>
      <c r="AI256" s="392"/>
      <c r="AJ256" s="382"/>
      <c r="AK256" s="381"/>
      <c r="AL256" s="381"/>
      <c r="AM256" s="419"/>
      <c r="AN256" s="382"/>
      <c r="AO256" s="381"/>
      <c r="AP256" s="381"/>
      <c r="AQ256" s="418"/>
      <c r="AR256" s="381"/>
      <c r="AS256" s="381"/>
      <c r="AT256" s="418"/>
      <c r="AU256" s="381"/>
      <c r="AV256" s="381"/>
      <c r="AW256" s="418"/>
      <c r="AX256" s="381"/>
      <c r="AY256" s="381"/>
      <c r="AZ256" s="418"/>
      <c r="BA256" s="381"/>
      <c r="BB256" s="381"/>
      <c r="BC256" s="427"/>
      <c r="BD256" s="381"/>
      <c r="BE256" s="381"/>
      <c r="BF256" s="418"/>
      <c r="BG256" s="418"/>
      <c r="BH256" s="348"/>
    </row>
    <row r="257" spans="1:60" ht="50.5" hidden="1" customHeight="1" thickBot="1" x14ac:dyDescent="0.35">
      <c r="A257" s="396" t="s">
        <v>3</v>
      </c>
      <c r="B257" s="403"/>
      <c r="C257" s="404" t="s">
        <v>931</v>
      </c>
      <c r="D257" s="382" t="s">
        <v>975</v>
      </c>
      <c r="E257" s="382" t="s">
        <v>976</v>
      </c>
      <c r="F257" s="382" t="s">
        <v>66</v>
      </c>
      <c r="G257" s="378" t="s">
        <v>977</v>
      </c>
      <c r="H257" s="382" t="s">
        <v>978</v>
      </c>
      <c r="I257" s="572" t="s">
        <v>979</v>
      </c>
      <c r="J257" s="382" t="s">
        <v>70</v>
      </c>
      <c r="K257" s="382" t="s">
        <v>980</v>
      </c>
      <c r="L257" s="382" t="s">
        <v>151</v>
      </c>
      <c r="M257" s="410">
        <f>VLOOKUP(L257,'[18]Datos Validacion'!$C$6:$D$10,2,0)</f>
        <v>0.4</v>
      </c>
      <c r="N257" s="416" t="s">
        <v>75</v>
      </c>
      <c r="O257" s="410">
        <f>VLOOKUP(N257,'[18]Datos Validacion'!$E$6:$F$13,2,0)</f>
        <v>0.6</v>
      </c>
      <c r="P257" s="399" t="s">
        <v>396</v>
      </c>
      <c r="Q257" s="392" t="s">
        <v>75</v>
      </c>
      <c r="R257" s="120" t="s">
        <v>981</v>
      </c>
      <c r="S257" s="76" t="s">
        <v>77</v>
      </c>
      <c r="T257" s="77" t="s">
        <v>982</v>
      </c>
      <c r="U257" s="76" t="s">
        <v>78</v>
      </c>
      <c r="V257" s="76" t="s">
        <v>79</v>
      </c>
      <c r="W257" s="78">
        <f>VLOOKUP(V257,'[18]Datos Validacion'!$K$6:$L$8,2,0)</f>
        <v>0.25</v>
      </c>
      <c r="X257" s="77" t="s">
        <v>95</v>
      </c>
      <c r="Y257" s="78">
        <f>VLOOKUP(X257,'[18]Datos Validacion'!$M$6:$N$7,2,0)</f>
        <v>0.15</v>
      </c>
      <c r="Z257" s="76" t="s">
        <v>81</v>
      </c>
      <c r="AA257" s="126" t="s">
        <v>983</v>
      </c>
      <c r="AB257" s="76" t="s">
        <v>83</v>
      </c>
      <c r="AC257" s="77" t="s">
        <v>984</v>
      </c>
      <c r="AD257" s="245">
        <f t="shared" ref="AD257:AD263" si="96">+W257+Y257</f>
        <v>0.4</v>
      </c>
      <c r="AE257" s="221" t="str">
        <f t="shared" si="93"/>
        <v>BAJA</v>
      </c>
      <c r="AF257" s="221">
        <f>IF(OR(V257="prevenir",V257="detectar"),(M257-(M257*AD257)), M257)</f>
        <v>0.24</v>
      </c>
      <c r="AG257" s="389" t="str">
        <f>IF(AH257&lt;=20%,"LEVE",IF(AH257&lt;=40%,"MENOR",IF(AH257&lt;=60%,"MODERADO",IF(AH257&lt;=80%,"MAYOR","CATASTROFICO"))))</f>
        <v>MODERADO</v>
      </c>
      <c r="AH257" s="389">
        <f>IF(V257="corregir",(O257-(O257*AD257)), O257)</f>
        <v>0.6</v>
      </c>
      <c r="AI257" s="392" t="s">
        <v>75</v>
      </c>
      <c r="AJ257" s="382" t="s">
        <v>85</v>
      </c>
      <c r="AK257" s="437"/>
      <c r="AL257" s="381"/>
      <c r="AM257" s="419"/>
      <c r="AN257" s="419"/>
      <c r="AO257" s="381"/>
      <c r="AP257" s="419"/>
      <c r="AQ257" s="385"/>
      <c r="AR257" s="419"/>
      <c r="AS257" s="381"/>
      <c r="AT257" s="385"/>
      <c r="AU257" s="419"/>
      <c r="AV257" s="381"/>
      <c r="AW257" s="385"/>
      <c r="AX257" s="381"/>
      <c r="AY257" s="419"/>
      <c r="AZ257" s="385"/>
      <c r="BA257" s="381"/>
      <c r="BB257" s="419"/>
      <c r="BC257" s="385"/>
      <c r="BD257" s="381"/>
      <c r="BE257" s="419"/>
      <c r="BF257" s="385"/>
      <c r="BG257" s="427"/>
      <c r="BH257" s="348"/>
    </row>
    <row r="258" spans="1:60" ht="41.25" hidden="1" customHeight="1" thickBot="1" x14ac:dyDescent="0.35">
      <c r="A258" s="398"/>
      <c r="B258" s="403"/>
      <c r="C258" s="404"/>
      <c r="D258" s="382"/>
      <c r="E258" s="382"/>
      <c r="F258" s="382"/>
      <c r="G258" s="378"/>
      <c r="H258" s="382"/>
      <c r="I258" s="572"/>
      <c r="J258" s="382"/>
      <c r="K258" s="382"/>
      <c r="L258" s="382"/>
      <c r="M258" s="410"/>
      <c r="N258" s="416"/>
      <c r="O258" s="410"/>
      <c r="P258" s="399"/>
      <c r="Q258" s="392"/>
      <c r="R258" s="120" t="s">
        <v>985</v>
      </c>
      <c r="S258" s="76" t="s">
        <v>77</v>
      </c>
      <c r="T258" s="77" t="s">
        <v>982</v>
      </c>
      <c r="U258" s="76" t="s">
        <v>78</v>
      </c>
      <c r="V258" s="76" t="s">
        <v>79</v>
      </c>
      <c r="W258" s="78">
        <f>VLOOKUP(V258,'[18]Datos Validacion'!$K$6:$L$8,2,0)</f>
        <v>0.25</v>
      </c>
      <c r="X258" s="77" t="s">
        <v>95</v>
      </c>
      <c r="Y258" s="78">
        <f>VLOOKUP(X258,'[18]Datos Validacion'!$M$6:$N$7,2,0)</f>
        <v>0.15</v>
      </c>
      <c r="Z258" s="76" t="s">
        <v>81</v>
      </c>
      <c r="AA258" s="345" t="s">
        <v>986</v>
      </c>
      <c r="AB258" s="76" t="s">
        <v>83</v>
      </c>
      <c r="AC258" s="77" t="s">
        <v>136</v>
      </c>
      <c r="AD258" s="245">
        <f t="shared" si="96"/>
        <v>0.4</v>
      </c>
      <c r="AE258" s="221" t="str">
        <f t="shared" si="93"/>
        <v>MUY BAJA</v>
      </c>
      <c r="AF258" s="221">
        <f>IF(OR(V258="prevenir",V258="detectar"),(M258-(M258*AD258)), M258)</f>
        <v>0</v>
      </c>
      <c r="AG258" s="389"/>
      <c r="AH258" s="389"/>
      <c r="AI258" s="392"/>
      <c r="AJ258" s="382"/>
      <c r="AK258" s="437"/>
      <c r="AL258" s="381"/>
      <c r="AM258" s="419"/>
      <c r="AN258" s="419"/>
      <c r="AO258" s="381"/>
      <c r="AP258" s="419"/>
      <c r="AQ258" s="385"/>
      <c r="AR258" s="419"/>
      <c r="AS258" s="381"/>
      <c r="AT258" s="385"/>
      <c r="AU258" s="419"/>
      <c r="AV258" s="381"/>
      <c r="AW258" s="385"/>
      <c r="AX258" s="381"/>
      <c r="AY258" s="419"/>
      <c r="AZ258" s="385"/>
      <c r="BA258" s="381"/>
      <c r="BB258" s="419"/>
      <c r="BC258" s="385"/>
      <c r="BD258" s="381"/>
      <c r="BE258" s="419"/>
      <c r="BF258" s="385"/>
      <c r="BG258" s="427"/>
      <c r="BH258" s="348"/>
    </row>
    <row r="259" spans="1:60" ht="61.5" hidden="1" customHeight="1" thickBot="1" x14ac:dyDescent="0.35">
      <c r="A259" s="625" t="s">
        <v>3</v>
      </c>
      <c r="B259" s="403"/>
      <c r="C259" s="399" t="s">
        <v>931</v>
      </c>
      <c r="D259" s="382" t="s">
        <v>975</v>
      </c>
      <c r="E259" s="382" t="s">
        <v>987</v>
      </c>
      <c r="F259" s="222" t="s">
        <v>66</v>
      </c>
      <c r="G259" s="121" t="s">
        <v>988</v>
      </c>
      <c r="H259" s="382" t="s">
        <v>989</v>
      </c>
      <c r="I259" s="572" t="s">
        <v>990</v>
      </c>
      <c r="J259" s="382" t="s">
        <v>70</v>
      </c>
      <c r="K259" s="382" t="s">
        <v>991</v>
      </c>
      <c r="L259" s="382" t="s">
        <v>151</v>
      </c>
      <c r="M259" s="410">
        <f>VLOOKUP(L259,'[18]Datos Validacion'!$C$6:$D$10,2,0)</f>
        <v>0.4</v>
      </c>
      <c r="N259" s="416" t="s">
        <v>222</v>
      </c>
      <c r="O259" s="410">
        <f>VLOOKUP(N259,'[18]Datos Validacion'!$E$6:$F$13,2,0)</f>
        <v>0.2</v>
      </c>
      <c r="P259" s="399" t="s">
        <v>966</v>
      </c>
      <c r="Q259" s="392" t="s">
        <v>145</v>
      </c>
      <c r="R259" s="120" t="s">
        <v>992</v>
      </c>
      <c r="S259" s="76" t="s">
        <v>77</v>
      </c>
      <c r="T259" s="77" t="s">
        <v>993</v>
      </c>
      <c r="U259" s="76" t="s">
        <v>78</v>
      </c>
      <c r="V259" s="76" t="s">
        <v>79</v>
      </c>
      <c r="W259" s="130">
        <f>VLOOKUP(V259,'[18]Datos Validacion'!$K$6:$L$8,2,0)</f>
        <v>0.25</v>
      </c>
      <c r="X259" s="77" t="s">
        <v>95</v>
      </c>
      <c r="Y259" s="130">
        <f>VLOOKUP(X259,'[18]Datos Validacion'!$M$6:$N$7,2,0)</f>
        <v>0.15</v>
      </c>
      <c r="Z259" s="76" t="s">
        <v>81</v>
      </c>
      <c r="AA259" s="126" t="s">
        <v>994</v>
      </c>
      <c r="AB259" s="167" t="s">
        <v>83</v>
      </c>
      <c r="AC259" s="77" t="s">
        <v>995</v>
      </c>
      <c r="AD259" s="245">
        <f t="shared" si="96"/>
        <v>0.4</v>
      </c>
      <c r="AE259" s="221" t="str">
        <f t="shared" si="93"/>
        <v>BAJA</v>
      </c>
      <c r="AF259" s="221">
        <f>IF(OR(V259="prevenir",V259="detectar"),(M259-(M259*AD259)), M259)</f>
        <v>0.24</v>
      </c>
      <c r="AG259" s="389" t="str">
        <f>IF(AH259&lt;=20%,"LEVE",IF(AH259&lt;=40%,"MENOR",IF(AH259&lt;=60%,"MODERADO",IF(AH259&lt;=80%,"MAYOR","CATASTROFICO"))))</f>
        <v>LEVE</v>
      </c>
      <c r="AH259" s="389">
        <f>IF(V259="corregir",(O259-(O259*AD259)), O259)</f>
        <v>0.2</v>
      </c>
      <c r="AI259" s="392" t="s">
        <v>145</v>
      </c>
      <c r="AJ259" s="382" t="s">
        <v>85</v>
      </c>
      <c r="AK259" s="381"/>
      <c r="AL259" s="381"/>
      <c r="AM259" s="419"/>
      <c r="AN259" s="419"/>
      <c r="AO259" s="381"/>
      <c r="AP259" s="419"/>
      <c r="AQ259" s="385"/>
      <c r="AR259" s="419"/>
      <c r="AS259" s="381"/>
      <c r="AT259" s="385"/>
      <c r="AU259" s="419"/>
      <c r="AV259" s="381"/>
      <c r="AW259" s="385"/>
      <c r="AX259" s="419"/>
      <c r="AY259" s="381"/>
      <c r="AZ259" s="385"/>
      <c r="BA259" s="381"/>
      <c r="BB259" s="419"/>
      <c r="BC259" s="385"/>
      <c r="BD259" s="419"/>
      <c r="BE259" s="381"/>
      <c r="BF259" s="385"/>
      <c r="BG259" s="427"/>
      <c r="BH259" s="348"/>
    </row>
    <row r="260" spans="1:60" ht="51" hidden="1" customHeight="1" thickBot="1" x14ac:dyDescent="0.35">
      <c r="A260" s="627"/>
      <c r="B260" s="403"/>
      <c r="C260" s="399"/>
      <c r="D260" s="382"/>
      <c r="E260" s="382"/>
      <c r="F260" s="222" t="s">
        <v>66</v>
      </c>
      <c r="G260" s="121" t="s">
        <v>996</v>
      </c>
      <c r="H260" s="382"/>
      <c r="I260" s="572"/>
      <c r="J260" s="382"/>
      <c r="K260" s="382"/>
      <c r="L260" s="382"/>
      <c r="M260" s="410"/>
      <c r="N260" s="416"/>
      <c r="O260" s="410"/>
      <c r="P260" s="399"/>
      <c r="Q260" s="392"/>
      <c r="R260" s="120" t="s">
        <v>997</v>
      </c>
      <c r="S260" s="76" t="s">
        <v>77</v>
      </c>
      <c r="T260" s="77" t="s">
        <v>993</v>
      </c>
      <c r="U260" s="76" t="s">
        <v>78</v>
      </c>
      <c r="V260" s="76" t="s">
        <v>79</v>
      </c>
      <c r="W260" s="78">
        <f>VLOOKUP(V260,'[18]Datos Validacion'!$K$6:$L$8,2,0)</f>
        <v>0.25</v>
      </c>
      <c r="X260" s="77" t="s">
        <v>95</v>
      </c>
      <c r="Y260" s="78">
        <f>VLOOKUP(X260,'[18]Datos Validacion'!$M$6:$N$7,2,0)</f>
        <v>0.15</v>
      </c>
      <c r="Z260" s="76" t="s">
        <v>81</v>
      </c>
      <c r="AA260" s="286" t="s">
        <v>994</v>
      </c>
      <c r="AB260" s="76" t="s">
        <v>83</v>
      </c>
      <c r="AC260" s="77" t="s">
        <v>998</v>
      </c>
      <c r="AD260" s="245">
        <f t="shared" si="96"/>
        <v>0.4</v>
      </c>
      <c r="AE260" s="221" t="str">
        <f t="shared" si="93"/>
        <v>MUY BAJA</v>
      </c>
      <c r="AF260" s="221">
        <f>+AF259-(AF259*AD259)</f>
        <v>0.14399999999999999</v>
      </c>
      <c r="AG260" s="389"/>
      <c r="AH260" s="389"/>
      <c r="AI260" s="392"/>
      <c r="AJ260" s="382"/>
      <c r="AK260" s="381"/>
      <c r="AL260" s="381"/>
      <c r="AM260" s="419"/>
      <c r="AN260" s="419"/>
      <c r="AO260" s="381"/>
      <c r="AP260" s="419"/>
      <c r="AQ260" s="385"/>
      <c r="AR260" s="419"/>
      <c r="AS260" s="381"/>
      <c r="AT260" s="385"/>
      <c r="AU260" s="419"/>
      <c r="AV260" s="381"/>
      <c r="AW260" s="385"/>
      <c r="AX260" s="419"/>
      <c r="AY260" s="381"/>
      <c r="AZ260" s="385"/>
      <c r="BA260" s="381"/>
      <c r="BB260" s="419"/>
      <c r="BC260" s="385"/>
      <c r="BD260" s="419"/>
      <c r="BE260" s="381"/>
      <c r="BF260" s="385"/>
      <c r="BG260" s="427"/>
      <c r="BH260" s="348"/>
    </row>
    <row r="261" spans="1:60" ht="108.75" hidden="1" customHeight="1" thickBot="1" x14ac:dyDescent="0.35">
      <c r="A261" s="625" t="s">
        <v>3</v>
      </c>
      <c r="B261" s="403"/>
      <c r="C261" s="399" t="s">
        <v>931</v>
      </c>
      <c r="D261" s="399" t="s">
        <v>950</v>
      </c>
      <c r="E261" s="399" t="s">
        <v>951</v>
      </c>
      <c r="F261" s="222" t="s">
        <v>492</v>
      </c>
      <c r="G261" s="121" t="s">
        <v>999</v>
      </c>
      <c r="H261" s="382" t="s">
        <v>1000</v>
      </c>
      <c r="I261" s="572" t="s">
        <v>1001</v>
      </c>
      <c r="J261" s="382" t="s">
        <v>70</v>
      </c>
      <c r="K261" s="382" t="s">
        <v>1002</v>
      </c>
      <c r="L261" s="382" t="s">
        <v>72</v>
      </c>
      <c r="M261" s="410">
        <f>VLOOKUP(L261,'[18]Datos Validacion'!$C$6:$D$10,2,0)</f>
        <v>0.6</v>
      </c>
      <c r="N261" s="416" t="s">
        <v>73</v>
      </c>
      <c r="O261" s="410">
        <f>VLOOKUP(N261,'[18]Datos Validacion'!$E$6:$F$13,2,0)</f>
        <v>0.4</v>
      </c>
      <c r="P261" s="399" t="s">
        <v>152</v>
      </c>
      <c r="Q261" s="392" t="s">
        <v>75</v>
      </c>
      <c r="R261" s="120" t="s">
        <v>1003</v>
      </c>
      <c r="S261" s="76" t="s">
        <v>77</v>
      </c>
      <c r="T261" s="77" t="s">
        <v>940</v>
      </c>
      <c r="U261" s="76" t="s">
        <v>78</v>
      </c>
      <c r="V261" s="76" t="s">
        <v>79</v>
      </c>
      <c r="W261" s="78">
        <f>VLOOKUP(V261,'[18]Datos Validacion'!$K$6:$L$8,2,0)</f>
        <v>0.25</v>
      </c>
      <c r="X261" s="77" t="s">
        <v>95</v>
      </c>
      <c r="Y261" s="78">
        <f>VLOOKUP(X261,'[18]Datos Validacion'!$M$6:$N$7,2,0)</f>
        <v>0.15</v>
      </c>
      <c r="Z261" s="76" t="s">
        <v>81</v>
      </c>
      <c r="AA261" s="286" t="s">
        <v>1004</v>
      </c>
      <c r="AB261" s="76" t="s">
        <v>83</v>
      </c>
      <c r="AC261" s="77" t="s">
        <v>1005</v>
      </c>
      <c r="AD261" s="245">
        <f t="shared" si="96"/>
        <v>0.4</v>
      </c>
      <c r="AE261" s="221" t="s">
        <v>116</v>
      </c>
      <c r="AF261" s="221">
        <f>IF(OR(V261="prevenir",V261="detectar"),(M261-(M261*AD261)), M261)</f>
        <v>0.36</v>
      </c>
      <c r="AG261" s="389" t="str">
        <f t="shared" ref="AG261" si="97">IF(AH261&lt;=20%,"LEVE",IF(AH261&lt;=40%,"MENOR",IF(AH261&lt;=60%,"MODERADO",IF(AH261&lt;=80%,"MAYOR","CATASTROFICO"))))</f>
        <v>MENOR</v>
      </c>
      <c r="AH261" s="389">
        <f>IF(V261="corregir",(O261-(O261*AD261)), O261)</f>
        <v>0.4</v>
      </c>
      <c r="AI261" s="392" t="s">
        <v>145</v>
      </c>
      <c r="AJ261" s="382" t="s">
        <v>85</v>
      </c>
      <c r="AK261" s="381"/>
      <c r="AL261" s="381"/>
      <c r="AM261" s="422"/>
      <c r="AN261" s="422"/>
      <c r="AO261" s="422"/>
      <c r="AP261" s="422"/>
      <c r="AQ261" s="423"/>
      <c r="AR261" s="422"/>
      <c r="AS261" s="422"/>
      <c r="AT261" s="423"/>
      <c r="AU261" s="422"/>
      <c r="AV261" s="422"/>
      <c r="AW261" s="423"/>
      <c r="AX261" s="422"/>
      <c r="AY261" s="422"/>
      <c r="AZ261" s="423"/>
      <c r="BA261" s="422"/>
      <c r="BB261" s="422"/>
      <c r="BC261" s="423"/>
      <c r="BD261" s="422"/>
      <c r="BE261" s="422"/>
      <c r="BF261" s="423"/>
      <c r="BG261" s="423"/>
      <c r="BH261" s="348"/>
    </row>
    <row r="262" spans="1:60" ht="26.25" hidden="1" customHeight="1" thickBot="1" x14ac:dyDescent="0.35">
      <c r="A262" s="626"/>
      <c r="B262" s="403"/>
      <c r="C262" s="399"/>
      <c r="D262" s="399"/>
      <c r="E262" s="399"/>
      <c r="F262" s="222" t="s">
        <v>66</v>
      </c>
      <c r="G262" s="121" t="s">
        <v>1006</v>
      </c>
      <c r="H262" s="382"/>
      <c r="I262" s="572"/>
      <c r="J262" s="382"/>
      <c r="K262" s="382"/>
      <c r="L262" s="382"/>
      <c r="M262" s="410"/>
      <c r="N262" s="416"/>
      <c r="O262" s="410"/>
      <c r="P262" s="399"/>
      <c r="Q262" s="392"/>
      <c r="R262" s="120" t="s">
        <v>1007</v>
      </c>
      <c r="S262" s="76" t="s">
        <v>77</v>
      </c>
      <c r="T262" s="77" t="s">
        <v>940</v>
      </c>
      <c r="U262" s="76" t="s">
        <v>78</v>
      </c>
      <c r="V262" s="76" t="s">
        <v>183</v>
      </c>
      <c r="W262" s="78">
        <f>VLOOKUP(V262,'[18]Datos Validacion'!$K$6:$L$8,2,0)</f>
        <v>0.15</v>
      </c>
      <c r="X262" s="77" t="s">
        <v>95</v>
      </c>
      <c r="Y262" s="78">
        <f>VLOOKUP(X262,'[18]Datos Validacion'!$M$6:$N$7,2,0)</f>
        <v>0.15</v>
      </c>
      <c r="Z262" s="76" t="s">
        <v>81</v>
      </c>
      <c r="AA262" s="286" t="s">
        <v>1004</v>
      </c>
      <c r="AB262" s="76" t="s">
        <v>83</v>
      </c>
      <c r="AC262" s="77" t="s">
        <v>1005</v>
      </c>
      <c r="AD262" s="245">
        <f t="shared" si="96"/>
        <v>0.3</v>
      </c>
      <c r="AE262" s="221" t="s">
        <v>116</v>
      </c>
      <c r="AF262" s="218">
        <f>+AF261-(AF261*AD262)</f>
        <v>0.252</v>
      </c>
      <c r="AG262" s="389"/>
      <c r="AH262" s="389"/>
      <c r="AI262" s="392"/>
      <c r="AJ262" s="382"/>
      <c r="AK262" s="381"/>
      <c r="AL262" s="381"/>
      <c r="AM262" s="422"/>
      <c r="AN262" s="422"/>
      <c r="AO262" s="422"/>
      <c r="AP262" s="422"/>
      <c r="AQ262" s="423"/>
      <c r="AR262" s="422"/>
      <c r="AS262" s="422"/>
      <c r="AT262" s="423"/>
      <c r="AU262" s="422"/>
      <c r="AV262" s="422"/>
      <c r="AW262" s="423"/>
      <c r="AX262" s="422"/>
      <c r="AY262" s="422"/>
      <c r="AZ262" s="423"/>
      <c r="BA262" s="422"/>
      <c r="BB262" s="422"/>
      <c r="BC262" s="423"/>
      <c r="BD262" s="422"/>
      <c r="BE262" s="422"/>
      <c r="BF262" s="423"/>
      <c r="BG262" s="423"/>
      <c r="BH262" s="348"/>
    </row>
    <row r="263" spans="1:60" ht="26.25" hidden="1" customHeight="1" thickBot="1" x14ac:dyDescent="0.35">
      <c r="A263" s="626"/>
      <c r="B263" s="403"/>
      <c r="C263" s="399"/>
      <c r="D263" s="399"/>
      <c r="E263" s="399"/>
      <c r="F263" s="222" t="s">
        <v>492</v>
      </c>
      <c r="G263" s="121" t="s">
        <v>1008</v>
      </c>
      <c r="H263" s="382"/>
      <c r="I263" s="572"/>
      <c r="J263" s="382"/>
      <c r="K263" s="382"/>
      <c r="L263" s="382"/>
      <c r="M263" s="410"/>
      <c r="N263" s="416"/>
      <c r="O263" s="410"/>
      <c r="P263" s="399"/>
      <c r="Q263" s="392"/>
      <c r="R263" s="412" t="s">
        <v>1009</v>
      </c>
      <c r="S263" s="403" t="s">
        <v>77</v>
      </c>
      <c r="T263" s="404" t="s">
        <v>940</v>
      </c>
      <c r="U263" s="403" t="s">
        <v>78</v>
      </c>
      <c r="V263" s="403" t="s">
        <v>79</v>
      </c>
      <c r="W263" s="410">
        <f>VLOOKUP(V263,'[18]Datos Validacion'!$K$6:$L$8,2,0)</f>
        <v>0.25</v>
      </c>
      <c r="X263" s="404" t="s">
        <v>95</v>
      </c>
      <c r="Y263" s="410">
        <f>VLOOKUP(X263,'[18]Datos Validacion'!$M$6:$N$7,2,0)</f>
        <v>0.15</v>
      </c>
      <c r="Z263" s="403" t="s">
        <v>81</v>
      </c>
      <c r="AA263" s="420" t="s">
        <v>1004</v>
      </c>
      <c r="AB263" s="403" t="s">
        <v>83</v>
      </c>
      <c r="AC263" s="404" t="s">
        <v>1010</v>
      </c>
      <c r="AD263" s="421">
        <f t="shared" si="96"/>
        <v>0.4</v>
      </c>
      <c r="AE263" s="389" t="s">
        <v>116</v>
      </c>
      <c r="AF263" s="390">
        <f>+AF262-(AF262*AD263)</f>
        <v>0.1512</v>
      </c>
      <c r="AG263" s="389"/>
      <c r="AH263" s="389"/>
      <c r="AI263" s="392"/>
      <c r="AJ263" s="382"/>
      <c r="AK263" s="381"/>
      <c r="AL263" s="381"/>
      <c r="AM263" s="422"/>
      <c r="AN263" s="422"/>
      <c r="AO263" s="422"/>
      <c r="AP263" s="422"/>
      <c r="AQ263" s="423"/>
      <c r="AR263" s="422"/>
      <c r="AS263" s="422"/>
      <c r="AT263" s="423"/>
      <c r="AU263" s="422"/>
      <c r="AV263" s="422"/>
      <c r="AW263" s="423"/>
      <c r="AX263" s="422"/>
      <c r="AY263" s="422"/>
      <c r="AZ263" s="423"/>
      <c r="BA263" s="422"/>
      <c r="BB263" s="422"/>
      <c r="BC263" s="423"/>
      <c r="BD263" s="422"/>
      <c r="BE263" s="422"/>
      <c r="BF263" s="423"/>
      <c r="BG263" s="423"/>
      <c r="BH263" s="348"/>
    </row>
    <row r="264" spans="1:60" ht="26.25" hidden="1" customHeight="1" thickBot="1" x14ac:dyDescent="0.35">
      <c r="A264" s="626"/>
      <c r="B264" s="403"/>
      <c r="C264" s="399"/>
      <c r="D264" s="399"/>
      <c r="E264" s="399"/>
      <c r="F264" s="222" t="s">
        <v>66</v>
      </c>
      <c r="G264" s="121" t="s">
        <v>1011</v>
      </c>
      <c r="H264" s="382"/>
      <c r="I264" s="572"/>
      <c r="J264" s="382"/>
      <c r="K264" s="382"/>
      <c r="L264" s="382"/>
      <c r="M264" s="410"/>
      <c r="N264" s="416"/>
      <c r="O264" s="410"/>
      <c r="P264" s="399"/>
      <c r="Q264" s="392"/>
      <c r="R264" s="412"/>
      <c r="S264" s="403"/>
      <c r="T264" s="404"/>
      <c r="U264" s="403"/>
      <c r="V264" s="403"/>
      <c r="W264" s="410"/>
      <c r="X264" s="404"/>
      <c r="Y264" s="410"/>
      <c r="Z264" s="403"/>
      <c r="AA264" s="420"/>
      <c r="AB264" s="403"/>
      <c r="AC264" s="404"/>
      <c r="AD264" s="421"/>
      <c r="AE264" s="389"/>
      <c r="AF264" s="390"/>
      <c r="AG264" s="389"/>
      <c r="AH264" s="389"/>
      <c r="AI264" s="392"/>
      <c r="AJ264" s="382"/>
      <c r="AK264" s="381"/>
      <c r="AL264" s="381"/>
      <c r="AM264" s="422"/>
      <c r="AN264" s="422"/>
      <c r="AO264" s="422"/>
      <c r="AP264" s="422"/>
      <c r="AQ264" s="423"/>
      <c r="AR264" s="422"/>
      <c r="AS264" s="422"/>
      <c r="AT264" s="423"/>
      <c r="AU264" s="422"/>
      <c r="AV264" s="422"/>
      <c r="AW264" s="423"/>
      <c r="AX264" s="422"/>
      <c r="AY264" s="422"/>
      <c r="AZ264" s="423"/>
      <c r="BA264" s="422"/>
      <c r="BB264" s="422"/>
      <c r="BC264" s="423"/>
      <c r="BD264" s="422"/>
      <c r="BE264" s="422"/>
      <c r="BF264" s="423"/>
      <c r="BG264" s="423"/>
      <c r="BH264" s="348"/>
    </row>
    <row r="265" spans="1:60" ht="50.5" hidden="1" customHeight="1" thickBot="1" x14ac:dyDescent="0.35">
      <c r="A265" s="626"/>
      <c r="B265" s="403"/>
      <c r="C265" s="399"/>
      <c r="D265" s="399"/>
      <c r="E265" s="399"/>
      <c r="F265" s="222" t="s">
        <v>66</v>
      </c>
      <c r="G265" s="121" t="s">
        <v>1012</v>
      </c>
      <c r="H265" s="382"/>
      <c r="I265" s="572"/>
      <c r="J265" s="382"/>
      <c r="K265" s="382"/>
      <c r="L265" s="382"/>
      <c r="M265" s="410"/>
      <c r="N265" s="416"/>
      <c r="O265" s="410"/>
      <c r="P265" s="399"/>
      <c r="Q265" s="392"/>
      <c r="R265" s="120" t="s">
        <v>1013</v>
      </c>
      <c r="S265" s="76" t="s">
        <v>77</v>
      </c>
      <c r="T265" s="77" t="s">
        <v>940</v>
      </c>
      <c r="U265" s="76" t="s">
        <v>78</v>
      </c>
      <c r="V265" s="76" t="s">
        <v>183</v>
      </c>
      <c r="W265" s="78">
        <f>VLOOKUP(V265,'[18]Datos Validacion'!$K$6:$L$8,2,0)</f>
        <v>0.15</v>
      </c>
      <c r="X265" s="77" t="s">
        <v>95</v>
      </c>
      <c r="Y265" s="78">
        <f>VLOOKUP(X265,'[18]Datos Validacion'!$M$6:$N$7,2,0)</f>
        <v>0.15</v>
      </c>
      <c r="Z265" s="76" t="s">
        <v>81</v>
      </c>
      <c r="AA265" s="286" t="s">
        <v>1004</v>
      </c>
      <c r="AB265" s="76" t="s">
        <v>83</v>
      </c>
      <c r="AC265" s="77" t="s">
        <v>1014</v>
      </c>
      <c r="AD265" s="245">
        <f>+W265+Y265</f>
        <v>0.3</v>
      </c>
      <c r="AE265" s="221" t="s">
        <v>116</v>
      </c>
      <c r="AF265" s="218">
        <f>+AF263-(AF263*AD265)</f>
        <v>0.10584</v>
      </c>
      <c r="AG265" s="389"/>
      <c r="AH265" s="389"/>
      <c r="AI265" s="392"/>
      <c r="AJ265" s="382"/>
      <c r="AK265" s="381"/>
      <c r="AL265" s="381"/>
      <c r="AM265" s="422"/>
      <c r="AN265" s="422"/>
      <c r="AO265" s="422"/>
      <c r="AP265" s="422"/>
      <c r="AQ265" s="423"/>
      <c r="AR265" s="422"/>
      <c r="AS265" s="422"/>
      <c r="AT265" s="423"/>
      <c r="AU265" s="422"/>
      <c r="AV265" s="422"/>
      <c r="AW265" s="423"/>
      <c r="AX265" s="422"/>
      <c r="AY265" s="422"/>
      <c r="AZ265" s="423"/>
      <c r="BA265" s="422"/>
      <c r="BB265" s="422"/>
      <c r="BC265" s="423"/>
      <c r="BD265" s="422"/>
      <c r="BE265" s="422"/>
      <c r="BF265" s="423"/>
      <c r="BG265" s="423"/>
      <c r="BH265" s="348"/>
    </row>
    <row r="266" spans="1:60" ht="50.5" hidden="1" customHeight="1" thickBot="1" x14ac:dyDescent="0.35">
      <c r="A266" s="626"/>
      <c r="B266" s="403"/>
      <c r="C266" s="399"/>
      <c r="D266" s="399"/>
      <c r="E266" s="399"/>
      <c r="F266" s="222" t="s">
        <v>66</v>
      </c>
      <c r="G266" s="121" t="s">
        <v>1015</v>
      </c>
      <c r="H266" s="382"/>
      <c r="I266" s="572"/>
      <c r="J266" s="382"/>
      <c r="K266" s="382"/>
      <c r="L266" s="382"/>
      <c r="M266" s="410"/>
      <c r="N266" s="416"/>
      <c r="O266" s="410"/>
      <c r="P266" s="399"/>
      <c r="Q266" s="392"/>
      <c r="R266" s="404" t="s">
        <v>1016</v>
      </c>
      <c r="S266" s="403" t="s">
        <v>77</v>
      </c>
      <c r="T266" s="404" t="s">
        <v>940</v>
      </c>
      <c r="U266" s="403" t="s">
        <v>78</v>
      </c>
      <c r="V266" s="403" t="s">
        <v>183</v>
      </c>
      <c r="W266" s="410">
        <f>VLOOKUP(V266,'[18]Datos Validacion'!$K$6:$L$8,2,0)</f>
        <v>0.15</v>
      </c>
      <c r="X266" s="404" t="s">
        <v>95</v>
      </c>
      <c r="Y266" s="410">
        <f>VLOOKUP(X266,'[18]Datos Validacion'!$M$6:$N$7,2,0)</f>
        <v>0.15</v>
      </c>
      <c r="Z266" s="403" t="s">
        <v>81</v>
      </c>
      <c r="AA266" s="420" t="s">
        <v>1004</v>
      </c>
      <c r="AB266" s="403" t="s">
        <v>83</v>
      </c>
      <c r="AC266" s="404" t="s">
        <v>1017</v>
      </c>
      <c r="AD266" s="421">
        <f>+W266+Y266</f>
        <v>0.3</v>
      </c>
      <c r="AE266" s="389" t="s">
        <v>116</v>
      </c>
      <c r="AF266" s="390">
        <f>+AF265-(AF265*AD266)</f>
        <v>7.4088000000000001E-2</v>
      </c>
      <c r="AG266" s="389"/>
      <c r="AH266" s="389"/>
      <c r="AI266" s="392"/>
      <c r="AJ266" s="382"/>
      <c r="AK266" s="381"/>
      <c r="AL266" s="381"/>
      <c r="AM266" s="422"/>
      <c r="AN266" s="422"/>
      <c r="AO266" s="422"/>
      <c r="AP266" s="422"/>
      <c r="AQ266" s="423"/>
      <c r="AR266" s="422"/>
      <c r="AS266" s="422"/>
      <c r="AT266" s="423"/>
      <c r="AU266" s="422"/>
      <c r="AV266" s="422"/>
      <c r="AW266" s="423"/>
      <c r="AX266" s="422"/>
      <c r="AY266" s="422"/>
      <c r="AZ266" s="423"/>
      <c r="BA266" s="422"/>
      <c r="BB266" s="422"/>
      <c r="BC266" s="423"/>
      <c r="BD266" s="422"/>
      <c r="BE266" s="422"/>
      <c r="BF266" s="423"/>
      <c r="BG266" s="423"/>
      <c r="BH266" s="348"/>
    </row>
    <row r="267" spans="1:60" ht="38" hidden="1" customHeight="1" thickBot="1" x14ac:dyDescent="0.35">
      <c r="A267" s="626"/>
      <c r="B267" s="403"/>
      <c r="C267" s="399"/>
      <c r="D267" s="399"/>
      <c r="E267" s="399"/>
      <c r="F267" s="222" t="s">
        <v>66</v>
      </c>
      <c r="G267" s="121" t="s">
        <v>1018</v>
      </c>
      <c r="H267" s="382"/>
      <c r="I267" s="572"/>
      <c r="J267" s="382"/>
      <c r="K267" s="382"/>
      <c r="L267" s="382"/>
      <c r="M267" s="410"/>
      <c r="N267" s="416"/>
      <c r="O267" s="410"/>
      <c r="P267" s="399"/>
      <c r="Q267" s="392"/>
      <c r="R267" s="404"/>
      <c r="S267" s="403"/>
      <c r="T267" s="404"/>
      <c r="U267" s="403"/>
      <c r="V267" s="403"/>
      <c r="W267" s="410"/>
      <c r="X267" s="404"/>
      <c r="Y267" s="410"/>
      <c r="Z267" s="403"/>
      <c r="AA267" s="420"/>
      <c r="AB267" s="403"/>
      <c r="AC267" s="404"/>
      <c r="AD267" s="421"/>
      <c r="AE267" s="389"/>
      <c r="AF267" s="390"/>
      <c r="AG267" s="389"/>
      <c r="AH267" s="389"/>
      <c r="AI267" s="392"/>
      <c r="AJ267" s="382"/>
      <c r="AK267" s="381"/>
      <c r="AL267" s="381"/>
      <c r="AM267" s="422"/>
      <c r="AN267" s="422"/>
      <c r="AO267" s="422"/>
      <c r="AP267" s="422"/>
      <c r="AQ267" s="423"/>
      <c r="AR267" s="422"/>
      <c r="AS267" s="422"/>
      <c r="AT267" s="423"/>
      <c r="AU267" s="422"/>
      <c r="AV267" s="422"/>
      <c r="AW267" s="423"/>
      <c r="AX267" s="422"/>
      <c r="AY267" s="422"/>
      <c r="AZ267" s="423"/>
      <c r="BA267" s="422"/>
      <c r="BB267" s="422"/>
      <c r="BC267" s="423"/>
      <c r="BD267" s="422"/>
      <c r="BE267" s="422"/>
      <c r="BF267" s="423"/>
      <c r="BG267" s="423"/>
      <c r="BH267" s="348"/>
    </row>
    <row r="268" spans="1:60" ht="26.25" hidden="1" customHeight="1" thickBot="1" x14ac:dyDescent="0.35">
      <c r="A268" s="626"/>
      <c r="B268" s="403"/>
      <c r="C268" s="399"/>
      <c r="D268" s="399"/>
      <c r="E268" s="399"/>
      <c r="F268" s="222" t="s">
        <v>66</v>
      </c>
      <c r="G268" s="75" t="s">
        <v>1019</v>
      </c>
      <c r="H268" s="382"/>
      <c r="I268" s="572"/>
      <c r="J268" s="382"/>
      <c r="K268" s="382"/>
      <c r="L268" s="382"/>
      <c r="M268" s="410"/>
      <c r="N268" s="416"/>
      <c r="O268" s="410"/>
      <c r="P268" s="399"/>
      <c r="Q268" s="392"/>
      <c r="R268" s="404" t="s">
        <v>1020</v>
      </c>
      <c r="S268" s="403" t="s">
        <v>77</v>
      </c>
      <c r="T268" s="404" t="s">
        <v>940</v>
      </c>
      <c r="U268" s="403" t="s">
        <v>78</v>
      </c>
      <c r="V268" s="403" t="s">
        <v>79</v>
      </c>
      <c r="W268" s="410">
        <f>VLOOKUP(V268,'[18]Datos Validacion'!$K$6:$L$8,2,0)</f>
        <v>0.25</v>
      </c>
      <c r="X268" s="404" t="s">
        <v>95</v>
      </c>
      <c r="Y268" s="410">
        <f>VLOOKUP(X268,'[18]Datos Validacion'!$M$6:$N$7,2,0)</f>
        <v>0.15</v>
      </c>
      <c r="Z268" s="403" t="s">
        <v>81</v>
      </c>
      <c r="AA268" s="420" t="s">
        <v>1004</v>
      </c>
      <c r="AB268" s="403" t="s">
        <v>83</v>
      </c>
      <c r="AC268" s="404" t="s">
        <v>1021</v>
      </c>
      <c r="AD268" s="421">
        <f>+W268+Y268</f>
        <v>0.4</v>
      </c>
      <c r="AE268" s="389" t="s">
        <v>116</v>
      </c>
      <c r="AF268" s="390">
        <f>+AF266-(AF266*AD268)</f>
        <v>4.4452800000000001E-2</v>
      </c>
      <c r="AG268" s="389"/>
      <c r="AH268" s="389"/>
      <c r="AI268" s="392"/>
      <c r="AJ268" s="382"/>
      <c r="AK268" s="381"/>
      <c r="AL268" s="381"/>
      <c r="AM268" s="422"/>
      <c r="AN268" s="422"/>
      <c r="AO268" s="422"/>
      <c r="AP268" s="422"/>
      <c r="AQ268" s="423"/>
      <c r="AR268" s="422"/>
      <c r="AS268" s="422"/>
      <c r="AT268" s="423"/>
      <c r="AU268" s="422"/>
      <c r="AV268" s="422"/>
      <c r="AW268" s="423"/>
      <c r="AX268" s="422"/>
      <c r="AY268" s="422"/>
      <c r="AZ268" s="423"/>
      <c r="BA268" s="422"/>
      <c r="BB268" s="422"/>
      <c r="BC268" s="423"/>
      <c r="BD268" s="422"/>
      <c r="BE268" s="422"/>
      <c r="BF268" s="423"/>
      <c r="BG268" s="423"/>
      <c r="BH268" s="348"/>
    </row>
    <row r="269" spans="1:60" ht="38" hidden="1" customHeight="1" thickBot="1" x14ac:dyDescent="0.35">
      <c r="A269" s="627"/>
      <c r="B269" s="403"/>
      <c r="C269" s="399"/>
      <c r="D269" s="399"/>
      <c r="E269" s="399"/>
      <c r="F269" s="222" t="s">
        <v>66</v>
      </c>
      <c r="G269" s="75" t="s">
        <v>1022</v>
      </c>
      <c r="H269" s="382"/>
      <c r="I269" s="572"/>
      <c r="J269" s="382"/>
      <c r="K269" s="382"/>
      <c r="L269" s="382"/>
      <c r="M269" s="410"/>
      <c r="N269" s="416"/>
      <c r="O269" s="410"/>
      <c r="P269" s="399"/>
      <c r="Q269" s="392"/>
      <c r="R269" s="404"/>
      <c r="S269" s="403"/>
      <c r="T269" s="404"/>
      <c r="U269" s="403"/>
      <c r="V269" s="403"/>
      <c r="W269" s="410"/>
      <c r="X269" s="404"/>
      <c r="Y269" s="410"/>
      <c r="Z269" s="403"/>
      <c r="AA269" s="420"/>
      <c r="AB269" s="403"/>
      <c r="AC269" s="404"/>
      <c r="AD269" s="421"/>
      <c r="AE269" s="389"/>
      <c r="AF269" s="390"/>
      <c r="AG269" s="389"/>
      <c r="AH269" s="389"/>
      <c r="AI269" s="392"/>
      <c r="AJ269" s="382"/>
      <c r="AK269" s="381"/>
      <c r="AL269" s="381"/>
      <c r="AM269" s="422"/>
      <c r="AN269" s="422"/>
      <c r="AO269" s="422"/>
      <c r="AP269" s="422"/>
      <c r="AQ269" s="423"/>
      <c r="AR269" s="422"/>
      <c r="AS269" s="422"/>
      <c r="AT269" s="423"/>
      <c r="AU269" s="422"/>
      <c r="AV269" s="422"/>
      <c r="AW269" s="423"/>
      <c r="AX269" s="422"/>
      <c r="AY269" s="422"/>
      <c r="AZ269" s="423"/>
      <c r="BA269" s="422"/>
      <c r="BB269" s="422"/>
      <c r="BC269" s="423"/>
      <c r="BD269" s="422"/>
      <c r="BE269" s="422"/>
      <c r="BF269" s="423"/>
      <c r="BG269" s="423"/>
      <c r="BH269" s="348"/>
    </row>
    <row r="270" spans="1:60" ht="53.25" hidden="1" customHeight="1" x14ac:dyDescent="0.3">
      <c r="A270" s="396" t="s">
        <v>3</v>
      </c>
      <c r="B270" s="403"/>
      <c r="C270" s="403" t="s">
        <v>1601</v>
      </c>
      <c r="D270" s="404" t="s">
        <v>1602</v>
      </c>
      <c r="E270" s="382" t="s">
        <v>1603</v>
      </c>
      <c r="F270" s="222" t="s">
        <v>66</v>
      </c>
      <c r="G270" s="121" t="s">
        <v>1604</v>
      </c>
      <c r="H270" s="382" t="s">
        <v>1605</v>
      </c>
      <c r="I270" s="382" t="s">
        <v>1606</v>
      </c>
      <c r="J270" s="382" t="s">
        <v>70</v>
      </c>
      <c r="K270" s="382" t="s">
        <v>1607</v>
      </c>
      <c r="L270" s="382" t="s">
        <v>72</v>
      </c>
      <c r="M270" s="410">
        <v>0.6</v>
      </c>
      <c r="N270" s="416" t="s">
        <v>75</v>
      </c>
      <c r="O270" s="417">
        <v>0.8</v>
      </c>
      <c r="P270" s="382" t="s">
        <v>1608</v>
      </c>
      <c r="Q270" s="392" t="s">
        <v>75</v>
      </c>
      <c r="R270" s="418" t="s">
        <v>1609</v>
      </c>
      <c r="S270" s="383" t="s">
        <v>77</v>
      </c>
      <c r="T270" s="399" t="s">
        <v>1610</v>
      </c>
      <c r="U270" s="383" t="s">
        <v>78</v>
      </c>
      <c r="V270" s="383" t="s">
        <v>1023</v>
      </c>
      <c r="W270" s="410">
        <f>VLOOKUP(V270,'[19]Datos Validacion'!$K$6:$L$8,2,0)</f>
        <v>0.1</v>
      </c>
      <c r="X270" s="399" t="s">
        <v>95</v>
      </c>
      <c r="Y270" s="410">
        <f>VLOOKUP(X270,'[19]Datos Validacion'!$M$6:$N$7,2,0)</f>
        <v>0.15</v>
      </c>
      <c r="Z270" s="383" t="s">
        <v>81</v>
      </c>
      <c r="AA270" s="386" t="s">
        <v>1613</v>
      </c>
      <c r="AB270" s="383" t="s">
        <v>83</v>
      </c>
      <c r="AC270" s="382" t="s">
        <v>1642</v>
      </c>
      <c r="AD270" s="413">
        <f t="shared" ref="AD270:AD278" si="98">+W270+Y270</f>
        <v>0.25</v>
      </c>
      <c r="AE270" s="390" t="str">
        <f>IF(AF270&lt;=20%,"MUY BAJA",IF(AF270&lt;=40%,"BAJA",IF(AF270&lt;=60%,"MEDIA",IF(AF270&lt;=80%,"ALTA","MUY ALTA"))))</f>
        <v>MEDIA</v>
      </c>
      <c r="AF270" s="390">
        <f t="shared" ref="AF270" si="99">IF(OR(V270="prevenir",V270="detectar"),(M270-(M270*AD270)), M270)</f>
        <v>0.6</v>
      </c>
      <c r="AG270" s="390" t="s">
        <v>75</v>
      </c>
      <c r="AH270" s="390">
        <v>0.60000000000000009</v>
      </c>
      <c r="AI270" s="392" t="s">
        <v>75</v>
      </c>
      <c r="AJ270" s="382" t="s">
        <v>85</v>
      </c>
      <c r="AK270" s="381"/>
      <c r="AL270" s="381"/>
      <c r="AM270" s="411"/>
      <c r="AN270" s="411"/>
      <c r="AO270" s="414"/>
      <c r="AP270" s="411"/>
      <c r="AQ270" s="415"/>
      <c r="AR270" s="414"/>
      <c r="AS270" s="414"/>
      <c r="AT270" s="415"/>
      <c r="AU270" s="411"/>
      <c r="AV270" s="411"/>
      <c r="AW270" s="415"/>
      <c r="AX270" s="411"/>
      <c r="AY270" s="411"/>
      <c r="AZ270" s="415"/>
      <c r="BA270" s="411"/>
      <c r="BB270" s="411"/>
      <c r="BC270" s="415"/>
      <c r="BD270" s="414"/>
      <c r="BE270" s="414"/>
      <c r="BF270" s="415"/>
      <c r="BG270" s="415"/>
      <c r="BH270" s="348"/>
    </row>
    <row r="271" spans="1:60" ht="58.5" hidden="1" customHeight="1" x14ac:dyDescent="0.3">
      <c r="A271" s="397"/>
      <c r="B271" s="403"/>
      <c r="C271" s="403"/>
      <c r="D271" s="404"/>
      <c r="E271" s="382"/>
      <c r="F271" s="222" t="s">
        <v>66</v>
      </c>
      <c r="G271" s="75" t="s">
        <v>1611</v>
      </c>
      <c r="H271" s="382"/>
      <c r="I271" s="382"/>
      <c r="J271" s="382"/>
      <c r="K271" s="382"/>
      <c r="L271" s="382"/>
      <c r="M271" s="410"/>
      <c r="N271" s="416"/>
      <c r="O271" s="417"/>
      <c r="P271" s="382"/>
      <c r="Q271" s="392"/>
      <c r="R271" s="418"/>
      <c r="S271" s="383"/>
      <c r="T271" s="399"/>
      <c r="U271" s="383"/>
      <c r="V271" s="383"/>
      <c r="W271" s="410"/>
      <c r="X271" s="399"/>
      <c r="Y271" s="410"/>
      <c r="Z271" s="383"/>
      <c r="AA271" s="386"/>
      <c r="AB271" s="383"/>
      <c r="AC271" s="382"/>
      <c r="AD271" s="413"/>
      <c r="AE271" s="390"/>
      <c r="AF271" s="390"/>
      <c r="AG271" s="390"/>
      <c r="AH271" s="390"/>
      <c r="AI271" s="392"/>
      <c r="AJ271" s="382"/>
      <c r="AK271" s="381"/>
      <c r="AL271" s="381"/>
      <c r="AM271" s="411"/>
      <c r="AN271" s="411"/>
      <c r="AO271" s="414"/>
      <c r="AP271" s="411"/>
      <c r="AQ271" s="415"/>
      <c r="AR271" s="414"/>
      <c r="AS271" s="414"/>
      <c r="AT271" s="415"/>
      <c r="AU271" s="411"/>
      <c r="AV271" s="411"/>
      <c r="AW271" s="415"/>
      <c r="AX271" s="411"/>
      <c r="AY271" s="411"/>
      <c r="AZ271" s="415"/>
      <c r="BA271" s="411"/>
      <c r="BB271" s="411"/>
      <c r="BC271" s="415"/>
      <c r="BD271" s="414"/>
      <c r="BE271" s="414"/>
      <c r="BF271" s="415"/>
      <c r="BG271" s="415"/>
      <c r="BH271" s="348"/>
    </row>
    <row r="272" spans="1:60" ht="81.75" hidden="1" customHeight="1" x14ac:dyDescent="0.3">
      <c r="A272" s="397"/>
      <c r="B272" s="403"/>
      <c r="C272" s="403"/>
      <c r="D272" s="404"/>
      <c r="E272" s="382"/>
      <c r="F272" s="222" t="s">
        <v>66</v>
      </c>
      <c r="G272" s="75" t="s">
        <v>1635</v>
      </c>
      <c r="H272" s="382"/>
      <c r="I272" s="382"/>
      <c r="J272" s="382"/>
      <c r="K272" s="382"/>
      <c r="L272" s="382"/>
      <c r="M272" s="410"/>
      <c r="N272" s="416"/>
      <c r="O272" s="417"/>
      <c r="P272" s="382"/>
      <c r="Q272" s="392"/>
      <c r="R272" s="75" t="s">
        <v>1636</v>
      </c>
      <c r="S272" s="80" t="s">
        <v>77</v>
      </c>
      <c r="T272" s="93" t="s">
        <v>1610</v>
      </c>
      <c r="U272" s="80" t="s">
        <v>78</v>
      </c>
      <c r="V272" s="80" t="s">
        <v>79</v>
      </c>
      <c r="W272" s="130">
        <f>VLOOKUP(V272,'[19]Datos Validacion'!$K$6:$L$8,2,0)</f>
        <v>0.25</v>
      </c>
      <c r="X272" s="93" t="s">
        <v>95</v>
      </c>
      <c r="Y272" s="78">
        <f>VLOOKUP(X272,'[19]Datos Validacion'!$M$6:$N$7,2,0)</f>
        <v>0.15</v>
      </c>
      <c r="Z272" s="80" t="s">
        <v>81</v>
      </c>
      <c r="AA272" s="145" t="s">
        <v>1613</v>
      </c>
      <c r="AB272" s="80" t="s">
        <v>83</v>
      </c>
      <c r="AC272" s="222" t="s">
        <v>1643</v>
      </c>
      <c r="AD272" s="271">
        <f t="shared" si="98"/>
        <v>0.4</v>
      </c>
      <c r="AE272" s="218" t="str">
        <f>IF(AF272&lt;=20%,"MUY BAJA",IF(AF272&lt;=40%,"BAJA",IF(AF272&lt;=60%,"MEDIA",IF(AF272&lt;=80%,"ALTA","MUY ALTA"))))</f>
        <v>BAJA</v>
      </c>
      <c r="AF272" s="218">
        <f>+AF270-(AF270*AD272)</f>
        <v>0.36</v>
      </c>
      <c r="AG272" s="390"/>
      <c r="AH272" s="390"/>
      <c r="AI272" s="392"/>
      <c r="AJ272" s="382"/>
      <c r="AK272" s="381"/>
      <c r="AL272" s="381"/>
      <c r="AM272" s="411"/>
      <c r="AN272" s="411"/>
      <c r="AO272" s="414"/>
      <c r="AP272" s="411"/>
      <c r="AQ272" s="415"/>
      <c r="AR272" s="414"/>
      <c r="AS272" s="414"/>
      <c r="AT272" s="415"/>
      <c r="AU272" s="411"/>
      <c r="AV272" s="411"/>
      <c r="AW272" s="415"/>
      <c r="AX272" s="411"/>
      <c r="AY272" s="411"/>
      <c r="AZ272" s="415"/>
      <c r="BA272" s="411"/>
      <c r="BB272" s="411"/>
      <c r="BC272" s="415"/>
      <c r="BD272" s="414"/>
      <c r="BE272" s="414"/>
      <c r="BF272" s="415"/>
      <c r="BG272" s="415"/>
      <c r="BH272" s="348"/>
    </row>
    <row r="273" spans="1:60" ht="45" hidden="1" customHeight="1" x14ac:dyDescent="0.3">
      <c r="A273" s="397"/>
      <c r="B273" s="403"/>
      <c r="C273" s="403"/>
      <c r="D273" s="404"/>
      <c r="E273" s="382"/>
      <c r="F273" s="222" t="s">
        <v>66</v>
      </c>
      <c r="G273" s="121" t="s">
        <v>1612</v>
      </c>
      <c r="H273" s="382"/>
      <c r="I273" s="382"/>
      <c r="J273" s="382"/>
      <c r="K273" s="382"/>
      <c r="L273" s="382"/>
      <c r="M273" s="410"/>
      <c r="N273" s="416"/>
      <c r="O273" s="417"/>
      <c r="P273" s="382"/>
      <c r="Q273" s="392"/>
      <c r="R273" s="75" t="s">
        <v>1637</v>
      </c>
      <c r="S273" s="80" t="s">
        <v>77</v>
      </c>
      <c r="T273" s="93" t="s">
        <v>1610</v>
      </c>
      <c r="U273" s="80" t="s">
        <v>78</v>
      </c>
      <c r="V273" s="80" t="s">
        <v>183</v>
      </c>
      <c r="W273" s="130">
        <f>VLOOKUP(V273,'[19]Datos Validacion'!$K$6:$L$8,2,0)</f>
        <v>0.15</v>
      </c>
      <c r="X273" s="93" t="s">
        <v>95</v>
      </c>
      <c r="Y273" s="78">
        <f>VLOOKUP(X273,'[19]Datos Validacion'!$M$6:$N$7,2,0)</f>
        <v>0.15</v>
      </c>
      <c r="Z273" s="80" t="s">
        <v>81</v>
      </c>
      <c r="AA273" s="145" t="s">
        <v>1613</v>
      </c>
      <c r="AB273" s="80" t="s">
        <v>83</v>
      </c>
      <c r="AC273" s="222" t="s">
        <v>1614</v>
      </c>
      <c r="AD273" s="271">
        <f t="shared" si="98"/>
        <v>0.3</v>
      </c>
      <c r="AE273" s="218" t="str">
        <f t="shared" ref="AE273:AE278" si="100">IF(AF273&lt;=20%,"MUY BAJA",IF(AF273&lt;=40%,"BAJA",IF(AF273&lt;=60%,"MEDIA",IF(AF273&lt;=80%,"ALTA","MUY ALTA"))))</f>
        <v>BAJA</v>
      </c>
      <c r="AF273" s="218">
        <f t="shared" ref="AF273:AF278" si="101">+AF272-(AF272*AD273)</f>
        <v>0.252</v>
      </c>
      <c r="AG273" s="390"/>
      <c r="AH273" s="390"/>
      <c r="AI273" s="392"/>
      <c r="AJ273" s="382"/>
      <c r="AK273" s="381"/>
      <c r="AL273" s="381"/>
      <c r="AM273" s="411"/>
      <c r="AN273" s="411"/>
      <c r="AO273" s="414"/>
      <c r="AP273" s="411"/>
      <c r="AQ273" s="415"/>
      <c r="AR273" s="414"/>
      <c r="AS273" s="414"/>
      <c r="AT273" s="415"/>
      <c r="AU273" s="411"/>
      <c r="AV273" s="411"/>
      <c r="AW273" s="415"/>
      <c r="AX273" s="411"/>
      <c r="AY273" s="411"/>
      <c r="AZ273" s="415"/>
      <c r="BA273" s="411"/>
      <c r="BB273" s="411"/>
      <c r="BC273" s="415"/>
      <c r="BD273" s="414"/>
      <c r="BE273" s="414"/>
      <c r="BF273" s="415"/>
      <c r="BG273" s="415"/>
      <c r="BH273" s="348"/>
    </row>
    <row r="274" spans="1:60" ht="25.5" hidden="1" customHeight="1" x14ac:dyDescent="0.3">
      <c r="A274" s="397"/>
      <c r="B274" s="403"/>
      <c r="C274" s="403"/>
      <c r="D274" s="404"/>
      <c r="E274" s="382"/>
      <c r="F274" s="382" t="s">
        <v>66</v>
      </c>
      <c r="G274" s="412" t="s">
        <v>1615</v>
      </c>
      <c r="H274" s="382"/>
      <c r="I274" s="382"/>
      <c r="J274" s="382"/>
      <c r="K274" s="382"/>
      <c r="L274" s="382"/>
      <c r="M274" s="410"/>
      <c r="N274" s="416"/>
      <c r="O274" s="417"/>
      <c r="P274" s="382"/>
      <c r="Q274" s="392"/>
      <c r="R274" s="75" t="s">
        <v>1638</v>
      </c>
      <c r="S274" s="80" t="s">
        <v>77</v>
      </c>
      <c r="T274" s="93" t="s">
        <v>1610</v>
      </c>
      <c r="U274" s="80" t="s">
        <v>78</v>
      </c>
      <c r="V274" s="80" t="s">
        <v>79</v>
      </c>
      <c r="W274" s="130">
        <f>VLOOKUP(V274,'[19]Datos Validacion'!$K$6:$L$8,2,0)</f>
        <v>0.25</v>
      </c>
      <c r="X274" s="93" t="s">
        <v>95</v>
      </c>
      <c r="Y274" s="78">
        <f>VLOOKUP(X274,'[19]Datos Validacion'!$M$6:$N$7,2,0)</f>
        <v>0.15</v>
      </c>
      <c r="Z274" s="80" t="s">
        <v>81</v>
      </c>
      <c r="AA274" s="145" t="s">
        <v>1616</v>
      </c>
      <c r="AB274" s="80" t="s">
        <v>83</v>
      </c>
      <c r="AC274" s="222" t="s">
        <v>1617</v>
      </c>
      <c r="AD274" s="271">
        <f t="shared" si="98"/>
        <v>0.4</v>
      </c>
      <c r="AE274" s="218" t="str">
        <f t="shared" si="100"/>
        <v>MUY BAJA</v>
      </c>
      <c r="AF274" s="218">
        <f t="shared" si="101"/>
        <v>0.1512</v>
      </c>
      <c r="AG274" s="390"/>
      <c r="AH274" s="390"/>
      <c r="AI274" s="392"/>
      <c r="AJ274" s="382"/>
      <c r="AK274" s="381"/>
      <c r="AL274" s="381"/>
      <c r="AM274" s="411"/>
      <c r="AN274" s="411"/>
      <c r="AO274" s="414"/>
      <c r="AP274" s="411"/>
      <c r="AQ274" s="415"/>
      <c r="AR274" s="414"/>
      <c r="AS274" s="414"/>
      <c r="AT274" s="415"/>
      <c r="AU274" s="411"/>
      <c r="AV274" s="411"/>
      <c r="AW274" s="415"/>
      <c r="AX274" s="411"/>
      <c r="AY274" s="411"/>
      <c r="AZ274" s="415"/>
      <c r="BA274" s="411"/>
      <c r="BB274" s="411"/>
      <c r="BC274" s="415"/>
      <c r="BD274" s="414"/>
      <c r="BE274" s="414"/>
      <c r="BF274" s="415"/>
      <c r="BG274" s="415"/>
      <c r="BH274" s="348"/>
    </row>
    <row r="275" spans="1:60" ht="37.5" hidden="1" customHeight="1" x14ac:dyDescent="0.3">
      <c r="A275" s="397"/>
      <c r="B275" s="403"/>
      <c r="C275" s="403"/>
      <c r="D275" s="404"/>
      <c r="E275" s="382"/>
      <c r="F275" s="382"/>
      <c r="G275" s="412"/>
      <c r="H275" s="382"/>
      <c r="I275" s="382"/>
      <c r="J275" s="382"/>
      <c r="K275" s="382"/>
      <c r="L275" s="382"/>
      <c r="M275" s="410"/>
      <c r="N275" s="416"/>
      <c r="O275" s="417"/>
      <c r="P275" s="382"/>
      <c r="Q275" s="392"/>
      <c r="R275" s="75" t="s">
        <v>1639</v>
      </c>
      <c r="S275" s="80" t="s">
        <v>77</v>
      </c>
      <c r="T275" s="93" t="s">
        <v>1610</v>
      </c>
      <c r="U275" s="80" t="s">
        <v>78</v>
      </c>
      <c r="V275" s="80" t="s">
        <v>79</v>
      </c>
      <c r="W275" s="130">
        <f>VLOOKUP(V275,'[19]Datos Validacion'!$K$6:$L$8,2,0)</f>
        <v>0.25</v>
      </c>
      <c r="X275" s="93" t="s">
        <v>95</v>
      </c>
      <c r="Y275" s="78">
        <f>VLOOKUP(X275,'[19]Datos Validacion'!$M$6:$N$7,2,0)</f>
        <v>0.15</v>
      </c>
      <c r="Z275" s="80" t="s">
        <v>81</v>
      </c>
      <c r="AA275" s="145" t="s">
        <v>1618</v>
      </c>
      <c r="AB275" s="80" t="s">
        <v>83</v>
      </c>
      <c r="AC275" s="222" t="s">
        <v>1619</v>
      </c>
      <c r="AD275" s="271">
        <f t="shared" si="98"/>
        <v>0.4</v>
      </c>
      <c r="AE275" s="218" t="str">
        <f t="shared" si="100"/>
        <v>MUY BAJA</v>
      </c>
      <c r="AF275" s="218">
        <f t="shared" si="101"/>
        <v>9.0719999999999995E-2</v>
      </c>
      <c r="AG275" s="390"/>
      <c r="AH275" s="390"/>
      <c r="AI275" s="392"/>
      <c r="AJ275" s="382"/>
      <c r="AK275" s="381"/>
      <c r="AL275" s="381"/>
      <c r="AM275" s="411"/>
      <c r="AN275" s="411"/>
      <c r="AO275" s="414"/>
      <c r="AP275" s="411"/>
      <c r="AQ275" s="415"/>
      <c r="AR275" s="414"/>
      <c r="AS275" s="414"/>
      <c r="AT275" s="415"/>
      <c r="AU275" s="411"/>
      <c r="AV275" s="411"/>
      <c r="AW275" s="415"/>
      <c r="AX275" s="411"/>
      <c r="AY275" s="411"/>
      <c r="AZ275" s="415"/>
      <c r="BA275" s="411"/>
      <c r="BB275" s="411"/>
      <c r="BC275" s="415"/>
      <c r="BD275" s="414"/>
      <c r="BE275" s="414"/>
      <c r="BF275" s="415"/>
      <c r="BG275" s="415"/>
      <c r="BH275" s="348"/>
    </row>
    <row r="276" spans="1:60" ht="25" hidden="1" customHeight="1" x14ac:dyDescent="0.3">
      <c r="A276" s="397"/>
      <c r="B276" s="403"/>
      <c r="C276" s="403"/>
      <c r="D276" s="404"/>
      <c r="E276" s="382"/>
      <c r="F276" s="382" t="s">
        <v>66</v>
      </c>
      <c r="G276" s="412" t="s">
        <v>1620</v>
      </c>
      <c r="H276" s="382"/>
      <c r="I276" s="382"/>
      <c r="J276" s="382"/>
      <c r="K276" s="382"/>
      <c r="L276" s="382"/>
      <c r="M276" s="410"/>
      <c r="N276" s="416"/>
      <c r="O276" s="417"/>
      <c r="P276" s="382"/>
      <c r="Q276" s="392"/>
      <c r="R276" s="75" t="s">
        <v>1640</v>
      </c>
      <c r="S276" s="80" t="s">
        <v>77</v>
      </c>
      <c r="T276" s="93" t="s">
        <v>1610</v>
      </c>
      <c r="U276" s="80" t="s">
        <v>78</v>
      </c>
      <c r="V276" s="80" t="s">
        <v>79</v>
      </c>
      <c r="W276" s="130">
        <f>VLOOKUP(V276,'[19]Datos Validacion'!$K$6:$L$8,2,0)</f>
        <v>0.25</v>
      </c>
      <c r="X276" s="93" t="s">
        <v>95</v>
      </c>
      <c r="Y276" s="78">
        <f>VLOOKUP(X276,'[19]Datos Validacion'!$M$6:$N$7,2,0)</f>
        <v>0.15</v>
      </c>
      <c r="Z276" s="80" t="s">
        <v>81</v>
      </c>
      <c r="AA276" s="145" t="s">
        <v>1621</v>
      </c>
      <c r="AB276" s="80" t="s">
        <v>83</v>
      </c>
      <c r="AC276" s="222" t="s">
        <v>1622</v>
      </c>
      <c r="AD276" s="271">
        <f t="shared" si="98"/>
        <v>0.4</v>
      </c>
      <c r="AE276" s="218" t="str">
        <f t="shared" si="100"/>
        <v>MUY BAJA</v>
      </c>
      <c r="AF276" s="218">
        <f t="shared" si="101"/>
        <v>5.4431999999999994E-2</v>
      </c>
      <c r="AG276" s="390"/>
      <c r="AH276" s="390"/>
      <c r="AI276" s="392"/>
      <c r="AJ276" s="382"/>
      <c r="AK276" s="381"/>
      <c r="AL276" s="381"/>
      <c r="AM276" s="411"/>
      <c r="AN276" s="411"/>
      <c r="AO276" s="414"/>
      <c r="AP276" s="411"/>
      <c r="AQ276" s="415"/>
      <c r="AR276" s="414"/>
      <c r="AS276" s="414"/>
      <c r="AT276" s="415"/>
      <c r="AU276" s="411"/>
      <c r="AV276" s="411"/>
      <c r="AW276" s="415"/>
      <c r="AX276" s="411"/>
      <c r="AY276" s="411"/>
      <c r="AZ276" s="415"/>
      <c r="BA276" s="411"/>
      <c r="BB276" s="411"/>
      <c r="BC276" s="415"/>
      <c r="BD276" s="414"/>
      <c r="BE276" s="414"/>
      <c r="BF276" s="415"/>
      <c r="BG276" s="415"/>
      <c r="BH276" s="348"/>
    </row>
    <row r="277" spans="1:60" ht="18.75" hidden="1" customHeight="1" x14ac:dyDescent="0.3">
      <c r="A277" s="397"/>
      <c r="B277" s="403"/>
      <c r="C277" s="403"/>
      <c r="D277" s="404"/>
      <c r="E277" s="382"/>
      <c r="F277" s="382"/>
      <c r="G277" s="412"/>
      <c r="H277" s="382"/>
      <c r="I277" s="382"/>
      <c r="J277" s="382"/>
      <c r="K277" s="382"/>
      <c r="L277" s="382"/>
      <c r="M277" s="410"/>
      <c r="N277" s="416"/>
      <c r="O277" s="417"/>
      <c r="P277" s="382"/>
      <c r="Q277" s="392"/>
      <c r="R277" s="75" t="s">
        <v>1623</v>
      </c>
      <c r="S277" s="80" t="s">
        <v>77</v>
      </c>
      <c r="T277" s="93" t="s">
        <v>1610</v>
      </c>
      <c r="U277" s="80" t="s">
        <v>78</v>
      </c>
      <c r="V277" s="80" t="s">
        <v>79</v>
      </c>
      <c r="W277" s="130">
        <f>VLOOKUP(V277,'[19]Datos Validacion'!$K$6:$L$8,2,0)</f>
        <v>0.25</v>
      </c>
      <c r="X277" s="93" t="s">
        <v>95</v>
      </c>
      <c r="Y277" s="78">
        <f>VLOOKUP(X277,'[19]Datos Validacion'!$M$6:$N$7,2,0)</f>
        <v>0.15</v>
      </c>
      <c r="Z277" s="80" t="s">
        <v>81</v>
      </c>
      <c r="AA277" s="145" t="s">
        <v>1624</v>
      </c>
      <c r="AB277" s="80" t="s">
        <v>83</v>
      </c>
      <c r="AC277" s="222" t="s">
        <v>1625</v>
      </c>
      <c r="AD277" s="271">
        <f t="shared" si="98"/>
        <v>0.4</v>
      </c>
      <c r="AE277" s="218" t="str">
        <f t="shared" si="100"/>
        <v>MUY BAJA</v>
      </c>
      <c r="AF277" s="218">
        <f t="shared" si="101"/>
        <v>3.2659199999999999E-2</v>
      </c>
      <c r="AG277" s="390"/>
      <c r="AH277" s="390"/>
      <c r="AI277" s="392"/>
      <c r="AJ277" s="382"/>
      <c r="AK277" s="381"/>
      <c r="AL277" s="381"/>
      <c r="AM277" s="411"/>
      <c r="AN277" s="411"/>
      <c r="AO277" s="414"/>
      <c r="AP277" s="411"/>
      <c r="AQ277" s="415"/>
      <c r="AR277" s="414"/>
      <c r="AS277" s="414"/>
      <c r="AT277" s="415"/>
      <c r="AU277" s="411"/>
      <c r="AV277" s="411"/>
      <c r="AW277" s="415"/>
      <c r="AX277" s="411"/>
      <c r="AY277" s="411"/>
      <c r="AZ277" s="415"/>
      <c r="BA277" s="411"/>
      <c r="BB277" s="411"/>
      <c r="BC277" s="415"/>
      <c r="BD277" s="414"/>
      <c r="BE277" s="414"/>
      <c r="BF277" s="415"/>
      <c r="BG277" s="415"/>
      <c r="BH277" s="348"/>
    </row>
    <row r="278" spans="1:60" ht="77.25" hidden="1" customHeight="1" thickBot="1" x14ac:dyDescent="0.35">
      <c r="A278" s="398"/>
      <c r="B278" s="403"/>
      <c r="C278" s="403"/>
      <c r="D278" s="404"/>
      <c r="E278" s="382"/>
      <c r="F278" s="222" t="s">
        <v>66</v>
      </c>
      <c r="G278" s="121" t="s">
        <v>1626</v>
      </c>
      <c r="H278" s="382"/>
      <c r="I278" s="382"/>
      <c r="J278" s="382"/>
      <c r="K278" s="382"/>
      <c r="L278" s="382"/>
      <c r="M278" s="410"/>
      <c r="N278" s="416"/>
      <c r="O278" s="417"/>
      <c r="P278" s="382"/>
      <c r="Q278" s="392"/>
      <c r="R278" s="75" t="s">
        <v>1641</v>
      </c>
      <c r="S278" s="80" t="s">
        <v>77</v>
      </c>
      <c r="T278" s="93" t="s">
        <v>1610</v>
      </c>
      <c r="U278" s="80" t="s">
        <v>78</v>
      </c>
      <c r="V278" s="80" t="s">
        <v>79</v>
      </c>
      <c r="W278" s="130">
        <f>VLOOKUP(V278,'[19]Datos Validacion'!$K$6:$L$8,2,0)</f>
        <v>0.25</v>
      </c>
      <c r="X278" s="93" t="s">
        <v>95</v>
      </c>
      <c r="Y278" s="130">
        <f>VLOOKUP(X278,'[19]Datos Validacion'!$M$6:$N$7,2,0)</f>
        <v>0.15</v>
      </c>
      <c r="Z278" s="80" t="s">
        <v>81</v>
      </c>
      <c r="AA278" s="145" t="s">
        <v>1621</v>
      </c>
      <c r="AB278" s="80" t="s">
        <v>83</v>
      </c>
      <c r="AC278" s="222" t="s">
        <v>1627</v>
      </c>
      <c r="AD278" s="271">
        <f t="shared" si="98"/>
        <v>0.4</v>
      </c>
      <c r="AE278" s="218" t="str">
        <f t="shared" si="100"/>
        <v>MUY BAJA</v>
      </c>
      <c r="AF278" s="322">
        <f t="shared" si="101"/>
        <v>1.9595519999999998E-2</v>
      </c>
      <c r="AG278" s="390"/>
      <c r="AH278" s="390"/>
      <c r="AI278" s="392"/>
      <c r="AJ278" s="382"/>
      <c r="AK278" s="381"/>
      <c r="AL278" s="381"/>
      <c r="AM278" s="411"/>
      <c r="AN278" s="411"/>
      <c r="AO278" s="414"/>
      <c r="AP278" s="411"/>
      <c r="AQ278" s="415"/>
      <c r="AR278" s="414"/>
      <c r="AS278" s="414"/>
      <c r="AT278" s="415"/>
      <c r="AU278" s="411"/>
      <c r="AV278" s="411"/>
      <c r="AW278" s="415"/>
      <c r="AX278" s="411"/>
      <c r="AY278" s="411"/>
      <c r="AZ278" s="415"/>
      <c r="BA278" s="411"/>
      <c r="BB278" s="411"/>
      <c r="BC278" s="415"/>
      <c r="BD278" s="414"/>
      <c r="BE278" s="414"/>
      <c r="BF278" s="415"/>
      <c r="BG278" s="415"/>
      <c r="BH278" s="348"/>
    </row>
    <row r="279" spans="1:60" ht="136.5" customHeight="1" x14ac:dyDescent="0.3">
      <c r="A279" s="396" t="s">
        <v>3</v>
      </c>
      <c r="B279" s="403"/>
      <c r="C279" s="403" t="s">
        <v>1628</v>
      </c>
      <c r="D279" s="404" t="s">
        <v>1602</v>
      </c>
      <c r="E279" s="404" t="s">
        <v>1629</v>
      </c>
      <c r="F279" s="222" t="s">
        <v>66</v>
      </c>
      <c r="G279" s="121" t="s">
        <v>1630</v>
      </c>
      <c r="H279" s="382" t="s">
        <v>1631</v>
      </c>
      <c r="I279" s="382" t="s">
        <v>1632</v>
      </c>
      <c r="J279" s="382" t="s">
        <v>70</v>
      </c>
      <c r="K279" s="382" t="s">
        <v>1633</v>
      </c>
      <c r="L279" s="382" t="s">
        <v>72</v>
      </c>
      <c r="M279" s="410">
        <f>VLOOKUP(L279,'[19]Datos Validacion'!$C$6:$D$10,2,0)</f>
        <v>0.6</v>
      </c>
      <c r="N279" s="416" t="s">
        <v>376</v>
      </c>
      <c r="O279" s="417">
        <f>VLOOKUP(N279,'[19]Datos Validacion'!$E$6:$F$15,2,0)</f>
        <v>0.8</v>
      </c>
      <c r="P279" s="399" t="s">
        <v>1634</v>
      </c>
      <c r="Q279" s="392" t="s">
        <v>377</v>
      </c>
      <c r="R279" s="418" t="s">
        <v>1645</v>
      </c>
      <c r="S279" s="383" t="s">
        <v>77</v>
      </c>
      <c r="T279" s="399" t="s">
        <v>1610</v>
      </c>
      <c r="U279" s="383" t="s">
        <v>78</v>
      </c>
      <c r="V279" s="383" t="s">
        <v>79</v>
      </c>
      <c r="W279" s="410">
        <f>VLOOKUP(V279,'[19]Datos Validacion'!$K$6:$L$8,2,0)</f>
        <v>0.25</v>
      </c>
      <c r="X279" s="399" t="s">
        <v>80</v>
      </c>
      <c r="Y279" s="410">
        <f>VLOOKUP(X279,'[19]Datos Validacion'!$M$6:$N$7,2,0)</f>
        <v>0.25</v>
      </c>
      <c r="Z279" s="383" t="s">
        <v>81</v>
      </c>
      <c r="AA279" s="386" t="s">
        <v>1646</v>
      </c>
      <c r="AB279" s="383" t="s">
        <v>83</v>
      </c>
      <c r="AC279" s="382" t="s">
        <v>1647</v>
      </c>
      <c r="AD279" s="413">
        <f>+W279+Y279</f>
        <v>0.5</v>
      </c>
      <c r="AE279" s="390" t="str">
        <f>IF(AF279&lt;=20%,"MUY BAJA",IF(AF279&lt;=40%,"BAJA",IF(AF279&lt;=60%,"media",IF(AF279&lt;=80%,"alta","MUY alta"))))</f>
        <v>BAJA</v>
      </c>
      <c r="AF279" s="390">
        <f>IF(OR(V279="prevenir",V279="detectar"),(M279-(M279*AD279)), M279)</f>
        <v>0.3</v>
      </c>
      <c r="AG279" s="390" t="str">
        <f>IF(AH279&lt;=20%,"LEVE",IF(AH279&lt;=40%,"MENOR",IF(AH279&lt;=60%,"MODERADO",IF(AH279&lt;=80%,"MAYOR","CATASTROFICO"))))</f>
        <v>MAYOR</v>
      </c>
      <c r="AH279" s="390">
        <f>IF(V279="corregir",(O279-(O279*AD279)), O279)</f>
        <v>0.8</v>
      </c>
      <c r="AI279" s="392" t="s">
        <v>377</v>
      </c>
      <c r="AJ279" s="382" t="s">
        <v>85</v>
      </c>
      <c r="AK279" s="381">
        <v>179</v>
      </c>
      <c r="AL279" s="381"/>
      <c r="AM279" s="414">
        <v>45264</v>
      </c>
      <c r="AN279" s="399" t="s">
        <v>1603</v>
      </c>
      <c r="AO279" s="399"/>
      <c r="AP279" s="399" t="s">
        <v>3</v>
      </c>
      <c r="AQ279" s="380" t="s">
        <v>1759</v>
      </c>
      <c r="AR279" s="399" t="s">
        <v>3</v>
      </c>
      <c r="AS279" s="399"/>
      <c r="AT279" s="380" t="s">
        <v>1760</v>
      </c>
      <c r="AU279" s="399" t="s">
        <v>3</v>
      </c>
      <c r="AV279" s="399"/>
      <c r="AW279" s="380" t="s">
        <v>1761</v>
      </c>
      <c r="AX279" s="399"/>
      <c r="AY279" s="399" t="s">
        <v>3</v>
      </c>
      <c r="AZ279" s="380" t="s">
        <v>1765</v>
      </c>
      <c r="BA279" s="399" t="s">
        <v>3</v>
      </c>
      <c r="BB279" s="399"/>
      <c r="BC279" s="380" t="s">
        <v>1762</v>
      </c>
      <c r="BD279" s="399"/>
      <c r="BE279" s="399" t="s">
        <v>3</v>
      </c>
      <c r="BF279" s="380" t="s">
        <v>1763</v>
      </c>
      <c r="BG279" s="380" t="s">
        <v>1764</v>
      </c>
      <c r="BH279" s="378" t="s">
        <v>1789</v>
      </c>
    </row>
    <row r="280" spans="1:60" ht="132.75" customHeight="1" x14ac:dyDescent="0.3">
      <c r="A280" s="397"/>
      <c r="B280" s="403"/>
      <c r="C280" s="403"/>
      <c r="D280" s="404"/>
      <c r="E280" s="404"/>
      <c r="F280" s="222" t="s">
        <v>66</v>
      </c>
      <c r="G280" s="121" t="s">
        <v>1644</v>
      </c>
      <c r="H280" s="382"/>
      <c r="I280" s="382"/>
      <c r="J280" s="382"/>
      <c r="K280" s="382"/>
      <c r="L280" s="382"/>
      <c r="M280" s="410"/>
      <c r="N280" s="416"/>
      <c r="O280" s="417"/>
      <c r="P280" s="399"/>
      <c r="Q280" s="392"/>
      <c r="R280" s="418"/>
      <c r="S280" s="383"/>
      <c r="T280" s="399"/>
      <c r="U280" s="383"/>
      <c r="V280" s="383"/>
      <c r="W280" s="410"/>
      <c r="X280" s="399"/>
      <c r="Y280" s="410"/>
      <c r="Z280" s="383"/>
      <c r="AA280" s="386"/>
      <c r="AB280" s="383"/>
      <c r="AC280" s="382"/>
      <c r="AD280" s="413"/>
      <c r="AE280" s="390"/>
      <c r="AF280" s="390"/>
      <c r="AG280" s="390"/>
      <c r="AH280" s="390"/>
      <c r="AI280" s="392"/>
      <c r="AJ280" s="382"/>
      <c r="AK280" s="381"/>
      <c r="AL280" s="381"/>
      <c r="AM280" s="414"/>
      <c r="AN280" s="399"/>
      <c r="AO280" s="399"/>
      <c r="AP280" s="399"/>
      <c r="AQ280" s="380"/>
      <c r="AR280" s="399"/>
      <c r="AS280" s="399"/>
      <c r="AT280" s="380"/>
      <c r="AU280" s="399"/>
      <c r="AV280" s="399"/>
      <c r="AW280" s="380"/>
      <c r="AX280" s="399"/>
      <c r="AY280" s="399"/>
      <c r="AZ280" s="380"/>
      <c r="BA280" s="399"/>
      <c r="BB280" s="399"/>
      <c r="BC280" s="380"/>
      <c r="BD280" s="399"/>
      <c r="BE280" s="399"/>
      <c r="BF280" s="380"/>
      <c r="BG280" s="380"/>
      <c r="BH280" s="378"/>
    </row>
    <row r="281" spans="1:60" ht="55.5" hidden="1" customHeight="1" thickBot="1" x14ac:dyDescent="0.35">
      <c r="A281" s="606"/>
      <c r="B281" s="609" t="s">
        <v>3</v>
      </c>
      <c r="C281" s="612" t="s">
        <v>1025</v>
      </c>
      <c r="D281" s="614" t="s">
        <v>1026</v>
      </c>
      <c r="E281" s="614" t="s">
        <v>1027</v>
      </c>
      <c r="F281" s="276" t="s">
        <v>103</v>
      </c>
      <c r="G281" s="269" t="s">
        <v>1028</v>
      </c>
      <c r="H281" s="615" t="s">
        <v>1029</v>
      </c>
      <c r="I281" s="614" t="s">
        <v>1030</v>
      </c>
      <c r="J281" s="600" t="s">
        <v>70</v>
      </c>
      <c r="K281" s="600" t="s">
        <v>1031</v>
      </c>
      <c r="L281" s="600" t="s">
        <v>151</v>
      </c>
      <c r="M281" s="617">
        <f>VLOOKUP(L281,'[20]Datos Validacion'!$C$6:$D$10,2,0)</f>
        <v>0.4</v>
      </c>
      <c r="N281" s="618" t="s">
        <v>73</v>
      </c>
      <c r="O281" s="620">
        <f>VLOOKUP(N281,'[20]Datos Validacion'!$E$6:$F$15,2,0)</f>
        <v>0.4</v>
      </c>
      <c r="P281" s="619" t="s">
        <v>1032</v>
      </c>
      <c r="Q281" s="605" t="s">
        <v>75</v>
      </c>
      <c r="R281" s="334" t="s">
        <v>1033</v>
      </c>
      <c r="S281" s="168" t="s">
        <v>77</v>
      </c>
      <c r="T281" s="169" t="s">
        <v>1034</v>
      </c>
      <c r="U281" s="168" t="s">
        <v>78</v>
      </c>
      <c r="V281" s="168" t="s">
        <v>79</v>
      </c>
      <c r="W281" s="170">
        <f>VLOOKUP(V281,'[20]Datos Validacion'!$K$6:$L$8,2,0)</f>
        <v>0.25</v>
      </c>
      <c r="X281" s="169" t="s">
        <v>95</v>
      </c>
      <c r="Y281" s="170">
        <f>VLOOKUP(X281,'[20]Datos Validacion'!$M$6:$N$7,2,0)</f>
        <v>0.15</v>
      </c>
      <c r="Z281" s="168" t="s">
        <v>81</v>
      </c>
      <c r="AA281" s="335" t="s">
        <v>1035</v>
      </c>
      <c r="AB281" s="168" t="s">
        <v>83</v>
      </c>
      <c r="AC281" s="169" t="s">
        <v>1036</v>
      </c>
      <c r="AD281" s="249">
        <f>+W281+Y281</f>
        <v>0.4</v>
      </c>
      <c r="AE281" s="223" t="str">
        <f>IF(AF281&lt;=20%,"MUY BAJA",IF(AF281&lt;=40%,"BAJA",IF(AF281&lt;=60%,"MEDIA",IF(AF281&lt;=80%,"ALTA","MUY ALTA"))))</f>
        <v>BAJA</v>
      </c>
      <c r="AF281" s="223">
        <f>IF(OR(V281="prevenir",V281="detectar"),(M281-(M281*AD281)), M281)</f>
        <v>0.24</v>
      </c>
      <c r="AG281" s="621" t="str">
        <f>IF(AH281&lt;=20%,"LEVE",IF(AH281&lt;=40%,"MENOR",IF(AH281&lt;=60%,"MODERADO",IF(AH281&lt;=80%,"MAYOR","CATASTROFICO"))))</f>
        <v>MENOR</v>
      </c>
      <c r="AH281" s="621">
        <f>IF(OR(X281="prevenir",X281="detectar"),(O281-(O281*AF281)), O281)</f>
        <v>0.4</v>
      </c>
      <c r="AI281" s="605" t="s">
        <v>145</v>
      </c>
      <c r="AJ281" s="600" t="s">
        <v>85</v>
      </c>
      <c r="AK281" s="599"/>
      <c r="AL281" s="599"/>
      <c r="AM281" s="540"/>
      <c r="AN281" s="623"/>
      <c r="AO281" s="599"/>
      <c r="AP281" s="599"/>
      <c r="AQ281" s="602"/>
      <c r="AR281" s="599"/>
      <c r="AS281" s="599"/>
      <c r="AT281" s="602"/>
      <c r="AU281" s="599"/>
      <c r="AV281" s="599"/>
      <c r="AW281" s="602"/>
      <c r="AX281" s="599"/>
      <c r="AY281" s="599"/>
      <c r="AZ281" s="602"/>
      <c r="BA281" s="599"/>
      <c r="BB281" s="599"/>
      <c r="BC281" s="602"/>
      <c r="BD281" s="599"/>
      <c r="BE281" s="599"/>
      <c r="BF281" s="600"/>
      <c r="BG281" s="570"/>
    </row>
    <row r="282" spans="1:60" ht="25.5" hidden="1" thickBot="1" x14ac:dyDescent="0.35">
      <c r="A282" s="607"/>
      <c r="B282" s="610"/>
      <c r="C282" s="432"/>
      <c r="D282" s="372"/>
      <c r="E282" s="372"/>
      <c r="F282" s="81" t="s">
        <v>103</v>
      </c>
      <c r="G282" s="142" t="s">
        <v>1037</v>
      </c>
      <c r="H282" s="520"/>
      <c r="I282" s="372"/>
      <c r="J282" s="382"/>
      <c r="K282" s="382"/>
      <c r="L282" s="382"/>
      <c r="M282" s="410"/>
      <c r="N282" s="416"/>
      <c r="O282" s="417"/>
      <c r="P282" s="399"/>
      <c r="Q282" s="392"/>
      <c r="R282" s="601" t="s">
        <v>1038</v>
      </c>
      <c r="S282" s="403" t="s">
        <v>77</v>
      </c>
      <c r="T282" s="404" t="s">
        <v>1034</v>
      </c>
      <c r="U282" s="403" t="s">
        <v>78</v>
      </c>
      <c r="V282" s="403" t="s">
        <v>79</v>
      </c>
      <c r="W282" s="410">
        <f>VLOOKUP(V282,'[20]Datos Validacion'!$K$6:$L$8,2,0)</f>
        <v>0.25</v>
      </c>
      <c r="X282" s="404" t="s">
        <v>95</v>
      </c>
      <c r="Y282" s="410">
        <f>VLOOKUP(X282,'[20]Datos Validacion'!$M$6:$N$7,2,0)</f>
        <v>0.15</v>
      </c>
      <c r="Z282" s="403" t="s">
        <v>81</v>
      </c>
      <c r="AA282" s="603" t="s">
        <v>1035</v>
      </c>
      <c r="AB282" s="403" t="s">
        <v>83</v>
      </c>
      <c r="AC282" s="404" t="s">
        <v>1039</v>
      </c>
      <c r="AD282" s="421">
        <f>+W282+Y282</f>
        <v>0.4</v>
      </c>
      <c r="AE282" s="389" t="str">
        <f>IF(AF282&lt;=20%,"MUY BAJA",IF(AF282&lt;=40%,"BAJA",IF(AF282&lt;=60%,"MEDIA",IF(AF282&lt;=80%,"ALTA","MUY ALTA"))))</f>
        <v>MUY BAJA</v>
      </c>
      <c r="AF282" s="390">
        <f>+AF281-(AF281*AD282)</f>
        <v>0.14399999999999999</v>
      </c>
      <c r="AG282" s="389"/>
      <c r="AH282" s="389"/>
      <c r="AI282" s="392"/>
      <c r="AJ282" s="382"/>
      <c r="AK282" s="381"/>
      <c r="AL282" s="381"/>
      <c r="AM282" s="540"/>
      <c r="AN282" s="623"/>
      <c r="AO282" s="381"/>
      <c r="AP282" s="381"/>
      <c r="AQ282" s="400"/>
      <c r="AR282" s="381"/>
      <c r="AS282" s="381"/>
      <c r="AT282" s="400"/>
      <c r="AU282" s="381"/>
      <c r="AV282" s="381"/>
      <c r="AW282" s="400"/>
      <c r="AX282" s="381"/>
      <c r="AY282" s="381"/>
      <c r="AZ282" s="400"/>
      <c r="BA282" s="381"/>
      <c r="BB282" s="381"/>
      <c r="BC282" s="400"/>
      <c r="BD282" s="381"/>
      <c r="BE282" s="381"/>
      <c r="BF282" s="382"/>
      <c r="BG282" s="524"/>
    </row>
    <row r="283" spans="1:60" ht="25.5" hidden="1" thickBot="1" x14ac:dyDescent="0.35">
      <c r="A283" s="607"/>
      <c r="B283" s="610"/>
      <c r="C283" s="432"/>
      <c r="D283" s="372"/>
      <c r="E283" s="372"/>
      <c r="F283" s="81" t="s">
        <v>103</v>
      </c>
      <c r="G283" s="142" t="s">
        <v>1040</v>
      </c>
      <c r="H283" s="520"/>
      <c r="I283" s="372"/>
      <c r="J283" s="382"/>
      <c r="K283" s="382"/>
      <c r="L283" s="382"/>
      <c r="M283" s="410"/>
      <c r="N283" s="416"/>
      <c r="O283" s="417"/>
      <c r="P283" s="399"/>
      <c r="Q283" s="392"/>
      <c r="R283" s="601"/>
      <c r="S283" s="403"/>
      <c r="T283" s="404"/>
      <c r="U283" s="403"/>
      <c r="V283" s="403"/>
      <c r="W283" s="410"/>
      <c r="X283" s="404"/>
      <c r="Y283" s="410"/>
      <c r="Z283" s="403"/>
      <c r="AA283" s="603"/>
      <c r="AB283" s="403"/>
      <c r="AC283" s="404"/>
      <c r="AD283" s="421"/>
      <c r="AE283" s="389"/>
      <c r="AF283" s="390"/>
      <c r="AG283" s="389"/>
      <c r="AH283" s="389"/>
      <c r="AI283" s="392"/>
      <c r="AJ283" s="382"/>
      <c r="AK283" s="381"/>
      <c r="AL283" s="381"/>
      <c r="AM283" s="540"/>
      <c r="AN283" s="623"/>
      <c r="AO283" s="381"/>
      <c r="AP283" s="381"/>
      <c r="AQ283" s="400"/>
      <c r="AR283" s="381"/>
      <c r="AS283" s="381"/>
      <c r="AT283" s="400"/>
      <c r="AU283" s="381"/>
      <c r="AV283" s="381"/>
      <c r="AW283" s="400"/>
      <c r="AX283" s="381"/>
      <c r="AY283" s="381"/>
      <c r="AZ283" s="400"/>
      <c r="BA283" s="381"/>
      <c r="BB283" s="381"/>
      <c r="BC283" s="400"/>
      <c r="BD283" s="381"/>
      <c r="BE283" s="381"/>
      <c r="BF283" s="382"/>
      <c r="BG283" s="524"/>
    </row>
    <row r="284" spans="1:60" ht="38" hidden="1" thickBot="1" x14ac:dyDescent="0.35">
      <c r="A284" s="607"/>
      <c r="B284" s="610"/>
      <c r="C284" s="432"/>
      <c r="D284" s="372"/>
      <c r="E284" s="372"/>
      <c r="F284" s="81" t="s">
        <v>103</v>
      </c>
      <c r="G284" s="142" t="s">
        <v>1041</v>
      </c>
      <c r="H284" s="520"/>
      <c r="I284" s="372"/>
      <c r="J284" s="382"/>
      <c r="K284" s="382"/>
      <c r="L284" s="382"/>
      <c r="M284" s="410"/>
      <c r="N284" s="416"/>
      <c r="O284" s="417"/>
      <c r="P284" s="399"/>
      <c r="Q284" s="392"/>
      <c r="R284" s="601" t="s">
        <v>1042</v>
      </c>
      <c r="S284" s="403" t="s">
        <v>77</v>
      </c>
      <c r="T284" s="404" t="s">
        <v>1034</v>
      </c>
      <c r="U284" s="403" t="s">
        <v>78</v>
      </c>
      <c r="V284" s="403" t="s">
        <v>183</v>
      </c>
      <c r="W284" s="410">
        <f>VLOOKUP(V284,'[20]Datos Validacion'!$K$6:$L$8,2,0)</f>
        <v>0.15</v>
      </c>
      <c r="X284" s="404" t="s">
        <v>95</v>
      </c>
      <c r="Y284" s="410">
        <f>VLOOKUP(X284,'[20]Datos Validacion'!$M$6:$N$7,2,0)</f>
        <v>0.15</v>
      </c>
      <c r="Z284" s="403" t="s">
        <v>81</v>
      </c>
      <c r="AA284" s="603" t="s">
        <v>1035</v>
      </c>
      <c r="AB284" s="403" t="s">
        <v>83</v>
      </c>
      <c r="AC284" s="404" t="s">
        <v>1043</v>
      </c>
      <c r="AD284" s="421">
        <f>+W284+Y284</f>
        <v>0.3</v>
      </c>
      <c r="AE284" s="389" t="str">
        <f>IF(AF284&lt;=20%,"MUY BAJA",IF(AF284&lt;=40%,"BAJA",IF(AF284&lt;=60%,"MEDIA",IF(AF284&lt;=80%,"ALTA","MUY ALTA"))))</f>
        <v>MUY BAJA</v>
      </c>
      <c r="AF284" s="390">
        <f>+AF282-(AF282*AD284)</f>
        <v>0.1008</v>
      </c>
      <c r="AG284" s="389"/>
      <c r="AH284" s="389"/>
      <c r="AI284" s="392"/>
      <c r="AJ284" s="382"/>
      <c r="AK284" s="381"/>
      <c r="AL284" s="381"/>
      <c r="AM284" s="540"/>
      <c r="AN284" s="623"/>
      <c r="AO284" s="381"/>
      <c r="AP284" s="381"/>
      <c r="AQ284" s="400"/>
      <c r="AR284" s="381"/>
      <c r="AS284" s="381"/>
      <c r="AT284" s="400"/>
      <c r="AU284" s="381"/>
      <c r="AV284" s="381"/>
      <c r="AW284" s="400"/>
      <c r="AX284" s="381"/>
      <c r="AY284" s="381"/>
      <c r="AZ284" s="400"/>
      <c r="BA284" s="381"/>
      <c r="BB284" s="381"/>
      <c r="BC284" s="400"/>
      <c r="BD284" s="381"/>
      <c r="BE284" s="381"/>
      <c r="BF284" s="382"/>
      <c r="BG284" s="524"/>
    </row>
    <row r="285" spans="1:60" ht="25.5" hidden="1" thickBot="1" x14ac:dyDescent="0.35">
      <c r="A285" s="607"/>
      <c r="B285" s="610"/>
      <c r="C285" s="432"/>
      <c r="D285" s="372"/>
      <c r="E285" s="372"/>
      <c r="F285" s="81" t="s">
        <v>66</v>
      </c>
      <c r="G285" s="142" t="s">
        <v>1044</v>
      </c>
      <c r="H285" s="520"/>
      <c r="I285" s="372"/>
      <c r="J285" s="382"/>
      <c r="K285" s="382"/>
      <c r="L285" s="382"/>
      <c r="M285" s="410"/>
      <c r="N285" s="416"/>
      <c r="O285" s="417"/>
      <c r="P285" s="399"/>
      <c r="Q285" s="392"/>
      <c r="R285" s="601"/>
      <c r="S285" s="403"/>
      <c r="T285" s="404"/>
      <c r="U285" s="403"/>
      <c r="V285" s="403"/>
      <c r="W285" s="410"/>
      <c r="X285" s="404"/>
      <c r="Y285" s="410"/>
      <c r="Z285" s="403"/>
      <c r="AA285" s="603"/>
      <c r="AB285" s="403"/>
      <c r="AC285" s="404"/>
      <c r="AD285" s="421"/>
      <c r="AE285" s="389"/>
      <c r="AF285" s="390"/>
      <c r="AG285" s="389"/>
      <c r="AH285" s="389"/>
      <c r="AI285" s="392"/>
      <c r="AJ285" s="382"/>
      <c r="AK285" s="381"/>
      <c r="AL285" s="381"/>
      <c r="AM285" s="540"/>
      <c r="AN285" s="623"/>
      <c r="AO285" s="381"/>
      <c r="AP285" s="381"/>
      <c r="AQ285" s="400"/>
      <c r="AR285" s="381"/>
      <c r="AS285" s="381"/>
      <c r="AT285" s="400"/>
      <c r="AU285" s="381"/>
      <c r="AV285" s="381"/>
      <c r="AW285" s="400"/>
      <c r="AX285" s="381"/>
      <c r="AY285" s="381"/>
      <c r="AZ285" s="400"/>
      <c r="BA285" s="381"/>
      <c r="BB285" s="381"/>
      <c r="BC285" s="400"/>
      <c r="BD285" s="381"/>
      <c r="BE285" s="381"/>
      <c r="BF285" s="382"/>
      <c r="BG285" s="524"/>
    </row>
    <row r="286" spans="1:60" ht="25.5" hidden="1" thickBot="1" x14ac:dyDescent="0.35">
      <c r="A286" s="608"/>
      <c r="B286" s="611"/>
      <c r="C286" s="613"/>
      <c r="D286" s="472"/>
      <c r="E286" s="472"/>
      <c r="F286" s="83" t="s">
        <v>103</v>
      </c>
      <c r="G286" s="144" t="s">
        <v>1045</v>
      </c>
      <c r="H286" s="616"/>
      <c r="I286" s="472"/>
      <c r="J286" s="480"/>
      <c r="K286" s="480"/>
      <c r="L286" s="480"/>
      <c r="M286" s="484"/>
      <c r="N286" s="506"/>
      <c r="O286" s="508"/>
      <c r="P286" s="494"/>
      <c r="Q286" s="478"/>
      <c r="R286" s="622"/>
      <c r="S286" s="500"/>
      <c r="T286" s="582"/>
      <c r="U286" s="500"/>
      <c r="V286" s="500"/>
      <c r="W286" s="484"/>
      <c r="X286" s="582"/>
      <c r="Y286" s="484"/>
      <c r="Z286" s="500"/>
      <c r="AA286" s="604"/>
      <c r="AB286" s="500"/>
      <c r="AC286" s="582"/>
      <c r="AD286" s="496"/>
      <c r="AE286" s="476"/>
      <c r="AF286" s="498"/>
      <c r="AG286" s="476"/>
      <c r="AH286" s="476"/>
      <c r="AI286" s="478"/>
      <c r="AJ286" s="480"/>
      <c r="AK286" s="448"/>
      <c r="AL286" s="448"/>
      <c r="AM286" s="541"/>
      <c r="AN286" s="624"/>
      <c r="AO286" s="448"/>
      <c r="AP286" s="448"/>
      <c r="AQ286" s="440"/>
      <c r="AR286" s="448"/>
      <c r="AS286" s="448"/>
      <c r="AT286" s="440"/>
      <c r="AU286" s="448"/>
      <c r="AV286" s="448"/>
      <c r="AW286" s="440"/>
      <c r="AX286" s="448"/>
      <c r="AY286" s="448"/>
      <c r="AZ286" s="440"/>
      <c r="BA286" s="448"/>
      <c r="BB286" s="448"/>
      <c r="BC286" s="440"/>
      <c r="BD286" s="448"/>
      <c r="BE286" s="448"/>
      <c r="BF286" s="480"/>
      <c r="BG286" s="524"/>
    </row>
    <row r="287" spans="1:60" ht="38" hidden="1" thickBot="1" x14ac:dyDescent="0.35">
      <c r="A287" s="562"/>
      <c r="B287" s="575" t="s">
        <v>3</v>
      </c>
      <c r="C287" s="493" t="s">
        <v>1046</v>
      </c>
      <c r="D287" s="479" t="s">
        <v>1047</v>
      </c>
      <c r="E287" s="479" t="s">
        <v>951</v>
      </c>
      <c r="F287" s="116" t="s">
        <v>103</v>
      </c>
      <c r="G287" s="117" t="s">
        <v>1048</v>
      </c>
      <c r="H287" s="479" t="s">
        <v>1049</v>
      </c>
      <c r="I287" s="571" t="s">
        <v>1050</v>
      </c>
      <c r="J287" s="479" t="s">
        <v>70</v>
      </c>
      <c r="K287" s="479" t="s">
        <v>1051</v>
      </c>
      <c r="L287" s="479" t="s">
        <v>116</v>
      </c>
      <c r="M287" s="483">
        <f>VLOOKUP(L287,'[20]Datos Validacion'!$C$6:$D$10,2,0)</f>
        <v>0.2</v>
      </c>
      <c r="N287" s="505" t="s">
        <v>73</v>
      </c>
      <c r="O287" s="507">
        <f>VLOOKUP(N287,'[20]Datos Validacion'!$E$6:$F$15,2,0)</f>
        <v>0.4</v>
      </c>
      <c r="P287" s="493" t="s">
        <v>152</v>
      </c>
      <c r="Q287" s="477" t="s">
        <v>145</v>
      </c>
      <c r="R287" s="128" t="s">
        <v>1052</v>
      </c>
      <c r="S287" s="70" t="s">
        <v>77</v>
      </c>
      <c r="T287" s="70" t="s">
        <v>292</v>
      </c>
      <c r="U287" s="70" t="s">
        <v>78</v>
      </c>
      <c r="V287" s="70" t="s">
        <v>79</v>
      </c>
      <c r="W287" s="72">
        <f>VLOOKUP(V287,'[20]Datos Validacion'!$K$6:$L$8,2,0)</f>
        <v>0.25</v>
      </c>
      <c r="X287" s="71" t="s">
        <v>95</v>
      </c>
      <c r="Y287" s="72">
        <f>VLOOKUP(X287,'[20]Datos Validacion'!$M$6:$N$7,2,0)</f>
        <v>0.15</v>
      </c>
      <c r="Z287" s="70" t="s">
        <v>81</v>
      </c>
      <c r="AA287" s="166" t="s">
        <v>1053</v>
      </c>
      <c r="AB287" s="70" t="s">
        <v>83</v>
      </c>
      <c r="AC287" s="70" t="s">
        <v>1054</v>
      </c>
      <c r="AD287" s="244">
        <f t="shared" ref="AD287:AD296" si="102">+W287+Y287</f>
        <v>0.4</v>
      </c>
      <c r="AE287" s="212" t="str">
        <f t="shared" ref="AE287:AE293" si="103">IF(AF287&lt;=20%,"MUY BAJA",IF(AF287&lt;=40%,"BAJA",IF(AF287&lt;=60%,"MEDIA",IF(AF287&lt;=80%,"ALTA","MUY ALTA"))))</f>
        <v>MUY BAJA</v>
      </c>
      <c r="AF287" s="212">
        <f>IF(OR(V287="prevenir",V287="detectar"),(M287-(M287*AD287)), M287)</f>
        <v>0.12</v>
      </c>
      <c r="AG287" s="475" t="str">
        <f>IF(AH287&lt;=20%,"LEVE",IF(AH287&lt;=40%,"MENOR",IF(AH287&lt;=60%,"MODERADO",IF(AH287&lt;=80%,"MAYOR","CATASTROFICO"))))</f>
        <v>MENOR</v>
      </c>
      <c r="AH287" s="475">
        <f>IF(OR(X287="prevenir",X287="detectar"),(O287-(O287*AF287)), O287)</f>
        <v>0.4</v>
      </c>
      <c r="AI287" s="477" t="s">
        <v>145</v>
      </c>
      <c r="AJ287" s="479" t="s">
        <v>85</v>
      </c>
      <c r="AK287" s="446"/>
      <c r="AL287" s="446"/>
      <c r="AM287" s="369"/>
      <c r="AN287" s="369"/>
      <c r="AO287" s="369"/>
      <c r="AP287" s="369"/>
      <c r="AQ287" s="369"/>
      <c r="AR287" s="369"/>
      <c r="AS287" s="369"/>
      <c r="AT287" s="369"/>
      <c r="AU287" s="369"/>
      <c r="AV287" s="369"/>
      <c r="AW287" s="369"/>
      <c r="AX287" s="369"/>
      <c r="AY287" s="369"/>
      <c r="AZ287" s="369"/>
      <c r="BA287" s="369"/>
      <c r="BB287" s="369"/>
      <c r="BC287" s="369"/>
      <c r="BD287" s="369"/>
      <c r="BE287" s="369"/>
      <c r="BF287" s="369"/>
      <c r="BG287" s="514"/>
    </row>
    <row r="288" spans="1:60" ht="72" hidden="1" customHeight="1" thickBot="1" x14ac:dyDescent="0.35">
      <c r="A288" s="563"/>
      <c r="B288" s="576"/>
      <c r="C288" s="494"/>
      <c r="D288" s="480"/>
      <c r="E288" s="480"/>
      <c r="F288" s="118" t="s">
        <v>66</v>
      </c>
      <c r="G288" s="119" t="s">
        <v>1055</v>
      </c>
      <c r="H288" s="480"/>
      <c r="I288" s="573"/>
      <c r="J288" s="480"/>
      <c r="K288" s="480"/>
      <c r="L288" s="480"/>
      <c r="M288" s="484"/>
      <c r="N288" s="506"/>
      <c r="O288" s="508"/>
      <c r="P288" s="494"/>
      <c r="Q288" s="478"/>
      <c r="R288" s="132" t="s">
        <v>1056</v>
      </c>
      <c r="S288" s="86" t="s">
        <v>77</v>
      </c>
      <c r="T288" s="86" t="s">
        <v>292</v>
      </c>
      <c r="U288" s="86" t="s">
        <v>78</v>
      </c>
      <c r="V288" s="86" t="s">
        <v>183</v>
      </c>
      <c r="W288" s="88">
        <f>VLOOKUP(V288,'[20]Datos Validacion'!$K$6:$L$8,2,0)</f>
        <v>0.15</v>
      </c>
      <c r="X288" s="87" t="s">
        <v>95</v>
      </c>
      <c r="Y288" s="88">
        <f>VLOOKUP(X288,'[20]Datos Validacion'!$M$6:$N$7,2,0)</f>
        <v>0.15</v>
      </c>
      <c r="Z288" s="86" t="s">
        <v>81</v>
      </c>
      <c r="AA288" s="285" t="s">
        <v>1057</v>
      </c>
      <c r="AB288" s="86" t="s">
        <v>83</v>
      </c>
      <c r="AC288" s="87" t="s">
        <v>1058</v>
      </c>
      <c r="AD288" s="246">
        <f t="shared" si="102"/>
        <v>0.3</v>
      </c>
      <c r="AE288" s="220" t="str">
        <f t="shared" si="103"/>
        <v>MUY BAJA</v>
      </c>
      <c r="AF288" s="219">
        <f>+AF287-(AF287*AD288)</f>
        <v>8.3999999999999991E-2</v>
      </c>
      <c r="AG288" s="476"/>
      <c r="AH288" s="476"/>
      <c r="AI288" s="478"/>
      <c r="AJ288" s="480"/>
      <c r="AK288" s="448"/>
      <c r="AL288" s="448"/>
      <c r="AM288" s="371"/>
      <c r="AN288" s="371"/>
      <c r="AO288" s="371"/>
      <c r="AP288" s="371"/>
      <c r="AQ288" s="371"/>
      <c r="AR288" s="371"/>
      <c r="AS288" s="371"/>
      <c r="AT288" s="371"/>
      <c r="AU288" s="371"/>
      <c r="AV288" s="371"/>
      <c r="AW288" s="371"/>
      <c r="AX288" s="371"/>
      <c r="AY288" s="371"/>
      <c r="AZ288" s="371"/>
      <c r="BA288" s="371"/>
      <c r="BB288" s="371"/>
      <c r="BC288" s="371"/>
      <c r="BD288" s="371"/>
      <c r="BE288" s="371"/>
      <c r="BF288" s="371"/>
      <c r="BG288" s="514"/>
    </row>
    <row r="289" spans="1:59" ht="138" hidden="1" thickBot="1" x14ac:dyDescent="0.35">
      <c r="A289" s="172"/>
      <c r="B289" s="232" t="s">
        <v>3</v>
      </c>
      <c r="C289" s="53" t="s">
        <v>1059</v>
      </c>
      <c r="D289" s="54" t="s">
        <v>1047</v>
      </c>
      <c r="E289" s="54" t="s">
        <v>951</v>
      </c>
      <c r="F289" s="54" t="s">
        <v>66</v>
      </c>
      <c r="G289" s="226" t="s">
        <v>1060</v>
      </c>
      <c r="H289" s="54" t="s">
        <v>1061</v>
      </c>
      <c r="I289" s="147" t="s">
        <v>1062</v>
      </c>
      <c r="J289" s="54" t="s">
        <v>70</v>
      </c>
      <c r="K289" s="100" t="s">
        <v>1063</v>
      </c>
      <c r="L289" s="54" t="s">
        <v>151</v>
      </c>
      <c r="M289" s="57">
        <f>VLOOKUP(L289,'[20]Datos Validacion'!$C$6:$D$10,2,0)</f>
        <v>0.4</v>
      </c>
      <c r="N289" s="58" t="s">
        <v>75</v>
      </c>
      <c r="O289" s="59">
        <f>VLOOKUP(N289,'[20]Datos Validacion'!$E$6:$F$15,2,0)</f>
        <v>0.6</v>
      </c>
      <c r="P289" s="97" t="s">
        <v>1064</v>
      </c>
      <c r="Q289" s="61" t="s">
        <v>75</v>
      </c>
      <c r="R289" s="60" t="s">
        <v>1065</v>
      </c>
      <c r="S289" s="62" t="s">
        <v>77</v>
      </c>
      <c r="T289" s="62" t="s">
        <v>1066</v>
      </c>
      <c r="U289" s="62" t="s">
        <v>78</v>
      </c>
      <c r="V289" s="62" t="s">
        <v>183</v>
      </c>
      <c r="W289" s="57">
        <f>VLOOKUP(V289,'[20]Datos Validacion'!$K$6:$L$8,2,0)</f>
        <v>0.15</v>
      </c>
      <c r="X289" s="53" t="s">
        <v>80</v>
      </c>
      <c r="Y289" s="57">
        <f>VLOOKUP(X289,'[20]Datos Validacion'!$M$6:$N$7,2,0)</f>
        <v>0.25</v>
      </c>
      <c r="Z289" s="62" t="s">
        <v>81</v>
      </c>
      <c r="AA289" s="291" t="s">
        <v>1067</v>
      </c>
      <c r="AB289" s="62" t="s">
        <v>83</v>
      </c>
      <c r="AC289" s="62" t="s">
        <v>1067</v>
      </c>
      <c r="AD289" s="243">
        <f t="shared" si="102"/>
        <v>0.4</v>
      </c>
      <c r="AE289" s="63" t="str">
        <f t="shared" si="103"/>
        <v>BAJA</v>
      </c>
      <c r="AF289" s="63">
        <f>IF(OR(V289="prevenir",V289="detectar"),(M289-(M289*AD289)), M289)</f>
        <v>0.24</v>
      </c>
      <c r="AG289" s="63" t="str">
        <f>IF(AH289&lt;=20%,"LEVE",IF(AH289&lt;=40%,"MENOR",IF(AH289&lt;=60%,"MODERADO",IF(AH289&lt;=80%,"MAYOR","CATASTROFICO"))))</f>
        <v>MODERADO</v>
      </c>
      <c r="AH289" s="63">
        <f>IF(OR(X289="prevenir",X289="detectar"),(O289-(O289*AF289)), O289)</f>
        <v>0.6</v>
      </c>
      <c r="AI289" s="61" t="s">
        <v>75</v>
      </c>
      <c r="AJ289" s="54" t="s">
        <v>85</v>
      </c>
      <c r="AK289" s="65"/>
      <c r="AL289" s="65"/>
      <c r="AM289" s="66"/>
      <c r="AN289" s="67"/>
      <c r="AO289" s="67"/>
      <c r="AP289" s="67"/>
      <c r="AQ289" s="68"/>
      <c r="AR289" s="67"/>
      <c r="AS289" s="65"/>
      <c r="AT289" s="68"/>
      <c r="AU289" s="67"/>
      <c r="AV289" s="67"/>
      <c r="AW289" s="68"/>
      <c r="AX289" s="67"/>
      <c r="AY289" s="67"/>
      <c r="AZ289" s="68"/>
      <c r="BA289" s="67"/>
      <c r="BB289" s="67"/>
      <c r="BC289" s="124"/>
      <c r="BD289" s="67"/>
      <c r="BE289" s="67"/>
      <c r="BF289" s="116"/>
      <c r="BG289" s="302"/>
    </row>
    <row r="290" spans="1:59" s="74" customFormat="1" ht="50.5" hidden="1" thickBot="1" x14ac:dyDescent="0.4">
      <c r="A290" s="562"/>
      <c r="B290" s="575" t="s">
        <v>3</v>
      </c>
      <c r="C290" s="580" t="s">
        <v>1068</v>
      </c>
      <c r="D290" s="479" t="s">
        <v>1047</v>
      </c>
      <c r="E290" s="479" t="s">
        <v>951</v>
      </c>
      <c r="F290" s="116" t="s">
        <v>103</v>
      </c>
      <c r="G290" s="227" t="s">
        <v>1069</v>
      </c>
      <c r="H290" s="499" t="s">
        <v>1070</v>
      </c>
      <c r="I290" s="479" t="s">
        <v>1071</v>
      </c>
      <c r="J290" s="479" t="s">
        <v>70</v>
      </c>
      <c r="K290" s="479" t="s">
        <v>1072</v>
      </c>
      <c r="L290" s="479" t="s">
        <v>72</v>
      </c>
      <c r="M290" s="483">
        <f>VLOOKUP(L290,'[20]Datos Validacion'!$C$6:$D$10,2,0)</f>
        <v>0.6</v>
      </c>
      <c r="N290" s="505" t="s">
        <v>73</v>
      </c>
      <c r="O290" s="507">
        <f>VLOOKUP(N290,'[20]Datos Validacion'!$E$6:$F$15,2,0)</f>
        <v>0.4</v>
      </c>
      <c r="P290" s="493" t="s">
        <v>1073</v>
      </c>
      <c r="Q290" s="477" t="s">
        <v>75</v>
      </c>
      <c r="R290" s="128" t="s">
        <v>1074</v>
      </c>
      <c r="S290" s="70" t="s">
        <v>77</v>
      </c>
      <c r="T290" s="70" t="s">
        <v>1075</v>
      </c>
      <c r="U290" s="70" t="s">
        <v>78</v>
      </c>
      <c r="V290" s="70" t="s">
        <v>79</v>
      </c>
      <c r="W290" s="72">
        <f>VLOOKUP(V290,'[20]Datos Validacion'!$K$6:$L$8,2,0)</f>
        <v>0.25</v>
      </c>
      <c r="X290" s="71" t="s">
        <v>95</v>
      </c>
      <c r="Y290" s="72">
        <f>VLOOKUP(X290,'[20]Datos Validacion'!$M$6:$N$7,2,0)</f>
        <v>0.15</v>
      </c>
      <c r="Z290" s="70" t="s">
        <v>491</v>
      </c>
      <c r="AA290" s="166"/>
      <c r="AB290" s="70" t="s">
        <v>1024</v>
      </c>
      <c r="AC290" s="70"/>
      <c r="AD290" s="244">
        <f t="shared" si="102"/>
        <v>0.4</v>
      </c>
      <c r="AE290" s="212" t="str">
        <f t="shared" si="103"/>
        <v>BAJA</v>
      </c>
      <c r="AF290" s="212">
        <f>IF(OR(V290="prevenir",V290="detectar"),(M290-(M290*AD290)), M290)</f>
        <v>0.36</v>
      </c>
      <c r="AG290" s="475" t="str">
        <f>IF(AH290&lt;=20%,"LEVE",IF(AH290&lt;=40%,"MENOR",IF(AH290&lt;=60%,"MODERADO",IF(AH290&lt;=80%,"MAYOR","CATASTROFICO"))))</f>
        <v>MENOR</v>
      </c>
      <c r="AH290" s="475">
        <f>IF(V290="corregir",(O290-(O290*AD290)), O290)</f>
        <v>0.4</v>
      </c>
      <c r="AI290" s="477" t="s">
        <v>75</v>
      </c>
      <c r="AJ290" s="479" t="s">
        <v>85</v>
      </c>
      <c r="AK290" s="446"/>
      <c r="AL290" s="446"/>
      <c r="AM290" s="369"/>
      <c r="AN290" s="369"/>
      <c r="AO290" s="369"/>
      <c r="AP290" s="441"/>
      <c r="AQ290" s="441"/>
      <c r="AR290" s="441"/>
      <c r="AS290" s="441"/>
      <c r="AT290" s="441"/>
      <c r="AU290" s="441"/>
      <c r="AV290" s="441"/>
      <c r="AW290" s="441"/>
      <c r="AX290" s="441"/>
      <c r="AY290" s="441"/>
      <c r="AZ290" s="441"/>
      <c r="BA290" s="441"/>
      <c r="BB290" s="441"/>
      <c r="BC290" s="441"/>
      <c r="BD290" s="441"/>
      <c r="BE290" s="441"/>
      <c r="BF290" s="441"/>
      <c r="BG290" s="516"/>
    </row>
    <row r="291" spans="1:59" ht="38" hidden="1" thickBot="1" x14ac:dyDescent="0.35">
      <c r="A291" s="563"/>
      <c r="B291" s="576"/>
      <c r="C291" s="582"/>
      <c r="D291" s="480"/>
      <c r="E291" s="480"/>
      <c r="F291" s="118" t="s">
        <v>66</v>
      </c>
      <c r="G291" s="228" t="s">
        <v>1076</v>
      </c>
      <c r="H291" s="500"/>
      <c r="I291" s="480"/>
      <c r="J291" s="480"/>
      <c r="K291" s="480"/>
      <c r="L291" s="480"/>
      <c r="M291" s="484"/>
      <c r="N291" s="506"/>
      <c r="O291" s="508"/>
      <c r="P291" s="494"/>
      <c r="Q291" s="478"/>
      <c r="R291" s="132" t="s">
        <v>1077</v>
      </c>
      <c r="S291" s="86" t="s">
        <v>77</v>
      </c>
      <c r="T291" s="86" t="s">
        <v>1075</v>
      </c>
      <c r="U291" s="86" t="s">
        <v>78</v>
      </c>
      <c r="V291" s="86" t="s">
        <v>79</v>
      </c>
      <c r="W291" s="88">
        <f>VLOOKUP(V291,'[20]Datos Validacion'!$K$6:$L$8,2,0)</f>
        <v>0.25</v>
      </c>
      <c r="X291" s="87" t="s">
        <v>95</v>
      </c>
      <c r="Y291" s="88">
        <f>VLOOKUP(X291,'[20]Datos Validacion'!$M$6:$N$7,2,0)</f>
        <v>0.15</v>
      </c>
      <c r="Z291" s="86" t="s">
        <v>491</v>
      </c>
      <c r="AA291" s="285"/>
      <c r="AB291" s="86" t="s">
        <v>83</v>
      </c>
      <c r="AC291" s="87" t="s">
        <v>1078</v>
      </c>
      <c r="AD291" s="246">
        <f t="shared" si="102"/>
        <v>0.4</v>
      </c>
      <c r="AE291" s="220" t="str">
        <f t="shared" si="103"/>
        <v>BAJA</v>
      </c>
      <c r="AF291" s="219">
        <f>+AF290-(AF290*AD291)</f>
        <v>0.216</v>
      </c>
      <c r="AG291" s="476"/>
      <c r="AH291" s="476"/>
      <c r="AI291" s="478"/>
      <c r="AJ291" s="480"/>
      <c r="AK291" s="448"/>
      <c r="AL291" s="448"/>
      <c r="AM291" s="371"/>
      <c r="AN291" s="371"/>
      <c r="AO291" s="371"/>
      <c r="AP291" s="442"/>
      <c r="AQ291" s="442"/>
      <c r="AR291" s="442"/>
      <c r="AS291" s="442"/>
      <c r="AT291" s="442"/>
      <c r="AU291" s="442"/>
      <c r="AV291" s="442"/>
      <c r="AW291" s="442"/>
      <c r="AX291" s="442"/>
      <c r="AY291" s="442"/>
      <c r="AZ291" s="442"/>
      <c r="BA291" s="442"/>
      <c r="BB291" s="442"/>
      <c r="BC291" s="442"/>
      <c r="BD291" s="442"/>
      <c r="BE291" s="442"/>
      <c r="BF291" s="442"/>
      <c r="BG291" s="516"/>
    </row>
    <row r="292" spans="1:59" ht="46.5" hidden="1" customHeight="1" x14ac:dyDescent="0.3">
      <c r="A292" s="562"/>
      <c r="B292" s="575" t="s">
        <v>3</v>
      </c>
      <c r="C292" s="580" t="s">
        <v>1079</v>
      </c>
      <c r="D292" s="479" t="s">
        <v>1080</v>
      </c>
      <c r="E292" s="479" t="s">
        <v>1081</v>
      </c>
      <c r="F292" s="116" t="s">
        <v>492</v>
      </c>
      <c r="G292" s="229" t="s">
        <v>1082</v>
      </c>
      <c r="H292" s="479" t="s">
        <v>1083</v>
      </c>
      <c r="I292" s="571" t="s">
        <v>1084</v>
      </c>
      <c r="J292" s="479" t="s">
        <v>70</v>
      </c>
      <c r="K292" s="479" t="s">
        <v>1085</v>
      </c>
      <c r="L292" s="479" t="s">
        <v>151</v>
      </c>
      <c r="M292" s="483">
        <f>VLOOKUP(L292,'[20]Datos Validacion'!$C$6:$D$10,2,0)</f>
        <v>0.4</v>
      </c>
      <c r="N292" s="505" t="s">
        <v>222</v>
      </c>
      <c r="O292" s="507">
        <f>VLOOKUP(N292,'[20]Datos Validacion'!$E$6:$F$15,2,0)</f>
        <v>0.2</v>
      </c>
      <c r="P292" s="493" t="s">
        <v>290</v>
      </c>
      <c r="Q292" s="477" t="s">
        <v>145</v>
      </c>
      <c r="R292" s="128" t="s">
        <v>1086</v>
      </c>
      <c r="S292" s="70" t="s">
        <v>77</v>
      </c>
      <c r="T292" s="71" t="s">
        <v>1087</v>
      </c>
      <c r="U292" s="70" t="s">
        <v>78</v>
      </c>
      <c r="V292" s="70" t="s">
        <v>79</v>
      </c>
      <c r="W292" s="72">
        <f>VLOOKUP(V292,'[20]Datos Validacion'!$K$6:$L$8,2,0)</f>
        <v>0.25</v>
      </c>
      <c r="X292" s="71" t="s">
        <v>95</v>
      </c>
      <c r="Y292" s="72">
        <f>VLOOKUP(X292,'[20]Datos Validacion'!$M$6:$N$7,2,0)</f>
        <v>0.15</v>
      </c>
      <c r="Z292" s="70" t="s">
        <v>81</v>
      </c>
      <c r="AA292" s="125" t="s">
        <v>1088</v>
      </c>
      <c r="AB292" s="70" t="s">
        <v>83</v>
      </c>
      <c r="AC292" s="71" t="s">
        <v>1089</v>
      </c>
      <c r="AD292" s="244">
        <f t="shared" si="102"/>
        <v>0.4</v>
      </c>
      <c r="AE292" s="212" t="str">
        <f t="shared" si="103"/>
        <v>BAJA</v>
      </c>
      <c r="AF292" s="212">
        <f>IF(OR(V292="prevenir",V292="detectar"),(M292-(M292*AD292)), M292)</f>
        <v>0.24</v>
      </c>
      <c r="AG292" s="475" t="str">
        <f>IF(AH292&lt;=20%,"LEVE",IF(AH292&lt;=40%,"MENOR",IF(AH292&lt;=60%,"MODERADO",IF(AH292&lt;=80%,"MAYOR","CATASTROFICO"))))</f>
        <v>LEVE</v>
      </c>
      <c r="AH292" s="583">
        <f>IF(V294="corregir",(O292-(O292*AD294)), O292)</f>
        <v>0.15000000000000002</v>
      </c>
      <c r="AI292" s="477" t="s">
        <v>145</v>
      </c>
      <c r="AJ292" s="479" t="s">
        <v>85</v>
      </c>
      <c r="AK292" s="446"/>
      <c r="AL292" s="446"/>
      <c r="AM292" s="597"/>
      <c r="AN292" s="595"/>
      <c r="AO292" s="595"/>
      <c r="AP292" s="595"/>
      <c r="AQ292" s="592"/>
      <c r="AR292" s="504"/>
      <c r="AS292" s="504"/>
      <c r="AT292" s="592"/>
      <c r="AU292" s="504"/>
      <c r="AV292" s="504"/>
      <c r="AW292" s="592"/>
      <c r="AX292" s="504"/>
      <c r="AY292" s="504"/>
      <c r="AZ292" s="592"/>
      <c r="BA292" s="504"/>
      <c r="BB292" s="504"/>
      <c r="BC292" s="504"/>
      <c r="BD292" s="504"/>
      <c r="BE292" s="504"/>
      <c r="BF292" s="586"/>
      <c r="BG292" s="589"/>
    </row>
    <row r="293" spans="1:59" ht="71.25" hidden="1" customHeight="1" x14ac:dyDescent="0.3">
      <c r="A293" s="574"/>
      <c r="B293" s="555"/>
      <c r="C293" s="404"/>
      <c r="D293" s="382"/>
      <c r="E293" s="382"/>
      <c r="F293" s="222" t="s">
        <v>492</v>
      </c>
      <c r="G293" s="230" t="s">
        <v>1090</v>
      </c>
      <c r="H293" s="382"/>
      <c r="I293" s="572"/>
      <c r="J293" s="382"/>
      <c r="K293" s="382"/>
      <c r="L293" s="382"/>
      <c r="M293" s="410"/>
      <c r="N293" s="416"/>
      <c r="O293" s="417"/>
      <c r="P293" s="399"/>
      <c r="Q293" s="392"/>
      <c r="R293" s="129" t="s">
        <v>1091</v>
      </c>
      <c r="S293" s="76" t="s">
        <v>77</v>
      </c>
      <c r="T293" s="77" t="s">
        <v>1087</v>
      </c>
      <c r="U293" s="76" t="s">
        <v>78</v>
      </c>
      <c r="V293" s="76" t="s">
        <v>79</v>
      </c>
      <c r="W293" s="78">
        <f>VLOOKUP(V293,'[20]Datos Validacion'!$K$6:$L$8,2,0)</f>
        <v>0.25</v>
      </c>
      <c r="X293" s="77" t="s">
        <v>95</v>
      </c>
      <c r="Y293" s="78">
        <f>VLOOKUP(X293,'[20]Datos Validacion'!$M$6:$N$7,2,0)</f>
        <v>0.15</v>
      </c>
      <c r="Z293" s="76" t="s">
        <v>81</v>
      </c>
      <c r="AA293" s="126" t="s">
        <v>1088</v>
      </c>
      <c r="AB293" s="76" t="s">
        <v>83</v>
      </c>
      <c r="AC293" s="77" t="s">
        <v>1089</v>
      </c>
      <c r="AD293" s="245">
        <f t="shared" si="102"/>
        <v>0.4</v>
      </c>
      <c r="AE293" s="389" t="str">
        <f t="shared" si="103"/>
        <v>MUY BAJA</v>
      </c>
      <c r="AF293" s="390">
        <f>+AF292-(AF292*AD293)</f>
        <v>0.14399999999999999</v>
      </c>
      <c r="AG293" s="389"/>
      <c r="AH293" s="584"/>
      <c r="AI293" s="392"/>
      <c r="AJ293" s="382"/>
      <c r="AK293" s="381"/>
      <c r="AL293" s="381"/>
      <c r="AM293" s="438"/>
      <c r="AN293" s="437"/>
      <c r="AO293" s="437"/>
      <c r="AP293" s="437"/>
      <c r="AQ293" s="593"/>
      <c r="AR293" s="372"/>
      <c r="AS293" s="372"/>
      <c r="AT293" s="593"/>
      <c r="AU293" s="372"/>
      <c r="AV293" s="372"/>
      <c r="AW293" s="593"/>
      <c r="AX293" s="372"/>
      <c r="AY293" s="372"/>
      <c r="AZ293" s="593"/>
      <c r="BA293" s="372"/>
      <c r="BB293" s="372"/>
      <c r="BC293" s="372"/>
      <c r="BD293" s="372"/>
      <c r="BE293" s="372"/>
      <c r="BF293" s="587"/>
      <c r="BG293" s="590"/>
    </row>
    <row r="294" spans="1:59" ht="48" hidden="1" customHeight="1" thickBot="1" x14ac:dyDescent="0.35">
      <c r="A294" s="563"/>
      <c r="B294" s="576"/>
      <c r="C294" s="582"/>
      <c r="D294" s="480"/>
      <c r="E294" s="480"/>
      <c r="F294" s="118" t="s">
        <v>103</v>
      </c>
      <c r="G294" s="231" t="s">
        <v>1092</v>
      </c>
      <c r="H294" s="480"/>
      <c r="I294" s="573"/>
      <c r="J294" s="480"/>
      <c r="K294" s="480"/>
      <c r="L294" s="480"/>
      <c r="M294" s="484"/>
      <c r="N294" s="506"/>
      <c r="O294" s="508"/>
      <c r="P294" s="494"/>
      <c r="Q294" s="478"/>
      <c r="R294" s="132" t="s">
        <v>1093</v>
      </c>
      <c r="S294" s="86" t="s">
        <v>77</v>
      </c>
      <c r="T294" s="87" t="s">
        <v>1087</v>
      </c>
      <c r="U294" s="86" t="s">
        <v>237</v>
      </c>
      <c r="V294" s="86" t="s">
        <v>1023</v>
      </c>
      <c r="W294" s="88">
        <f>VLOOKUP(V294,'[20]Datos Validacion'!$K$6:$L$8,2,0)</f>
        <v>0.1</v>
      </c>
      <c r="X294" s="87" t="s">
        <v>95</v>
      </c>
      <c r="Y294" s="88">
        <f>VLOOKUP(X294,'[20]Datos Validacion'!$M$6:$N$7,2,0)</f>
        <v>0.15</v>
      </c>
      <c r="Z294" s="86" t="s">
        <v>81</v>
      </c>
      <c r="AA294" s="285" t="s">
        <v>1094</v>
      </c>
      <c r="AB294" s="86" t="s">
        <v>83</v>
      </c>
      <c r="AC294" s="87" t="s">
        <v>1095</v>
      </c>
      <c r="AD294" s="246">
        <f t="shared" si="102"/>
        <v>0.25</v>
      </c>
      <c r="AE294" s="476"/>
      <c r="AF294" s="498"/>
      <c r="AG294" s="476"/>
      <c r="AH294" s="585"/>
      <c r="AI294" s="478"/>
      <c r="AJ294" s="480"/>
      <c r="AK294" s="448"/>
      <c r="AL294" s="448"/>
      <c r="AM294" s="598"/>
      <c r="AN294" s="596"/>
      <c r="AO294" s="596"/>
      <c r="AP294" s="596"/>
      <c r="AQ294" s="594"/>
      <c r="AR294" s="472"/>
      <c r="AS294" s="472"/>
      <c r="AT294" s="594"/>
      <c r="AU294" s="472"/>
      <c r="AV294" s="472"/>
      <c r="AW294" s="594"/>
      <c r="AX294" s="472"/>
      <c r="AY294" s="472"/>
      <c r="AZ294" s="594"/>
      <c r="BA294" s="472"/>
      <c r="BB294" s="472"/>
      <c r="BC294" s="472"/>
      <c r="BD294" s="472"/>
      <c r="BE294" s="472"/>
      <c r="BF294" s="588"/>
      <c r="BG294" s="591"/>
    </row>
    <row r="295" spans="1:59" ht="39.75" hidden="1" customHeight="1" thickBot="1" x14ac:dyDescent="0.35">
      <c r="A295" s="562"/>
      <c r="B295" s="575" t="s">
        <v>3</v>
      </c>
      <c r="C295" s="580" t="s">
        <v>1096</v>
      </c>
      <c r="D295" s="479" t="s">
        <v>1097</v>
      </c>
      <c r="E295" s="479" t="s">
        <v>1098</v>
      </c>
      <c r="F295" s="116" t="s">
        <v>66</v>
      </c>
      <c r="G295" s="117" t="s">
        <v>1099</v>
      </c>
      <c r="H295" s="479" t="s">
        <v>1100</v>
      </c>
      <c r="I295" s="571" t="s">
        <v>1101</v>
      </c>
      <c r="J295" s="479" t="s">
        <v>70</v>
      </c>
      <c r="K295" s="479" t="s">
        <v>1102</v>
      </c>
      <c r="L295" s="479" t="s">
        <v>116</v>
      </c>
      <c r="M295" s="483">
        <f>VLOOKUP(L295,'[20]Datos Validacion'!$C$6:$D$10,2,0)</f>
        <v>0.2</v>
      </c>
      <c r="N295" s="505" t="s">
        <v>222</v>
      </c>
      <c r="O295" s="507">
        <f>VLOOKUP(N295,'[20]Datos Validacion'!$E$6:$F$15,2,0)</f>
        <v>0.2</v>
      </c>
      <c r="P295" s="493" t="s">
        <v>1103</v>
      </c>
      <c r="Q295" s="477" t="s">
        <v>145</v>
      </c>
      <c r="R295" s="128" t="s">
        <v>1104</v>
      </c>
      <c r="S295" s="70" t="s">
        <v>77</v>
      </c>
      <c r="T295" s="70" t="s">
        <v>1105</v>
      </c>
      <c r="U295" s="70" t="s">
        <v>78</v>
      </c>
      <c r="V295" s="70" t="s">
        <v>79</v>
      </c>
      <c r="W295" s="72">
        <f>VLOOKUP(V295,'[20]Datos Validacion'!$K$6:$L$8,2,0)</f>
        <v>0.25</v>
      </c>
      <c r="X295" s="71" t="s">
        <v>95</v>
      </c>
      <c r="Y295" s="72">
        <f>VLOOKUP(X295,'[20]Datos Validacion'!$M$6:$N$7,2,0)</f>
        <v>0.15</v>
      </c>
      <c r="Z295" s="70" t="s">
        <v>81</v>
      </c>
      <c r="AA295" s="125" t="s">
        <v>1106</v>
      </c>
      <c r="AB295" s="70" t="s">
        <v>83</v>
      </c>
      <c r="AC295" s="71" t="s">
        <v>1107</v>
      </c>
      <c r="AD295" s="244">
        <f t="shared" si="102"/>
        <v>0.4</v>
      </c>
      <c r="AE295" s="212" t="str">
        <f>IF(AF295&lt;=20%,"MUY BAJA",IF(AF295&lt;=40%,"BAJA",IF(AF295&lt;=60%,"MEDIA",IF(AF295&lt;=80%,"ALTA","MUY ALTA"))))</f>
        <v>MUY BAJA</v>
      </c>
      <c r="AF295" s="212">
        <f>IF(OR(V295="prevenir",V295="detectar"),(M295-(M295*AD295)), M295)</f>
        <v>0.12</v>
      </c>
      <c r="AG295" s="475" t="str">
        <f>IF(AH295&lt;=20%,"LEVE",IF(AH295&lt;=40%,"MENOR",IF(AH295&lt;=60%,"MODERADO",IF(AH295&lt;=80%,"MAYOR","CATASTROFICO"))))</f>
        <v>LEVE</v>
      </c>
      <c r="AH295" s="583">
        <f>IF(V297="corregir",(O295-(O295*AD297)), O295)</f>
        <v>0.2</v>
      </c>
      <c r="AI295" s="477" t="s">
        <v>145</v>
      </c>
      <c r="AJ295" s="479" t="s">
        <v>85</v>
      </c>
      <c r="AK295" s="152"/>
      <c r="AL295" s="152"/>
      <c r="AM295" s="369"/>
      <c r="AN295" s="369"/>
      <c r="AO295" s="369"/>
      <c r="AP295" s="369"/>
      <c r="AQ295" s="369"/>
      <c r="AR295" s="369"/>
      <c r="AS295" s="369"/>
      <c r="AT295" s="369"/>
      <c r="AU295" s="369"/>
      <c r="AV295" s="369"/>
      <c r="AW295" s="369"/>
      <c r="AX295" s="369"/>
      <c r="AY295" s="369"/>
      <c r="AZ295" s="369"/>
      <c r="BA295" s="369"/>
      <c r="BB295" s="369"/>
      <c r="BC295" s="369"/>
      <c r="BD295" s="369"/>
      <c r="BE295" s="369"/>
      <c r="BF295" s="369"/>
      <c r="BG295" s="514"/>
    </row>
    <row r="296" spans="1:59" ht="50.5" hidden="1" thickBot="1" x14ac:dyDescent="0.35">
      <c r="A296" s="574"/>
      <c r="B296" s="555"/>
      <c r="C296" s="404"/>
      <c r="D296" s="382"/>
      <c r="E296" s="382"/>
      <c r="F296" s="222" t="s">
        <v>103</v>
      </c>
      <c r="G296" s="120" t="s">
        <v>1108</v>
      </c>
      <c r="H296" s="382"/>
      <c r="I296" s="572"/>
      <c r="J296" s="382"/>
      <c r="K296" s="382"/>
      <c r="L296" s="382"/>
      <c r="M296" s="410"/>
      <c r="N296" s="416"/>
      <c r="O296" s="417"/>
      <c r="P296" s="399"/>
      <c r="Q296" s="392"/>
      <c r="R296" s="129" t="s">
        <v>1109</v>
      </c>
      <c r="S296" s="76" t="s">
        <v>77</v>
      </c>
      <c r="T296" s="76" t="s">
        <v>1105</v>
      </c>
      <c r="U296" s="76" t="s">
        <v>78</v>
      </c>
      <c r="V296" s="76" t="s">
        <v>183</v>
      </c>
      <c r="W296" s="78">
        <f>VLOOKUP(V296,'[20]Datos Validacion'!$K$6:$L$8,2,0)</f>
        <v>0.15</v>
      </c>
      <c r="X296" s="77" t="s">
        <v>95</v>
      </c>
      <c r="Y296" s="78">
        <f>VLOOKUP(X296,'[20]Datos Validacion'!$M$6:$N$7,2,0)</f>
        <v>0.15</v>
      </c>
      <c r="Z296" s="76" t="s">
        <v>81</v>
      </c>
      <c r="AA296" s="126" t="s">
        <v>1110</v>
      </c>
      <c r="AB296" s="76" t="s">
        <v>83</v>
      </c>
      <c r="AC296" s="77" t="s">
        <v>1111</v>
      </c>
      <c r="AD296" s="421">
        <f t="shared" si="102"/>
        <v>0.3</v>
      </c>
      <c r="AE296" s="389" t="s">
        <v>116</v>
      </c>
      <c r="AF296" s="390">
        <f>+AF295-(AF295*AD296)</f>
        <v>8.3999999999999991E-2</v>
      </c>
      <c r="AG296" s="389"/>
      <c r="AH296" s="584"/>
      <c r="AI296" s="392"/>
      <c r="AJ296" s="382"/>
      <c r="AK296" s="154"/>
      <c r="AL296" s="154"/>
      <c r="AM296" s="370"/>
      <c r="AN296" s="370"/>
      <c r="AO296" s="370"/>
      <c r="AP296" s="370"/>
      <c r="AQ296" s="370"/>
      <c r="AR296" s="370"/>
      <c r="AS296" s="370"/>
      <c r="AT296" s="370"/>
      <c r="AU296" s="370"/>
      <c r="AV296" s="370"/>
      <c r="AW296" s="370"/>
      <c r="AX296" s="370"/>
      <c r="AY296" s="370"/>
      <c r="AZ296" s="370"/>
      <c r="BA296" s="370"/>
      <c r="BB296" s="370"/>
      <c r="BC296" s="370"/>
      <c r="BD296" s="370"/>
      <c r="BE296" s="370"/>
      <c r="BF296" s="370"/>
      <c r="BG296" s="514"/>
    </row>
    <row r="297" spans="1:59" ht="75.5" hidden="1" thickBot="1" x14ac:dyDescent="0.35">
      <c r="A297" s="563"/>
      <c r="B297" s="576"/>
      <c r="C297" s="582"/>
      <c r="D297" s="480"/>
      <c r="E297" s="480"/>
      <c r="F297" s="118" t="s">
        <v>492</v>
      </c>
      <c r="G297" s="119" t="s">
        <v>1112</v>
      </c>
      <c r="H297" s="480"/>
      <c r="I297" s="573"/>
      <c r="J297" s="480"/>
      <c r="K297" s="480"/>
      <c r="L297" s="480"/>
      <c r="M297" s="484"/>
      <c r="N297" s="506"/>
      <c r="O297" s="508"/>
      <c r="P297" s="494"/>
      <c r="Q297" s="478"/>
      <c r="R297" s="132" t="s">
        <v>1113</v>
      </c>
      <c r="S297" s="86"/>
      <c r="T297" s="86"/>
      <c r="U297" s="86"/>
      <c r="V297" s="86"/>
      <c r="W297" s="88" t="e">
        <f>VLOOKUP(V297,'[20]Datos Validacion'!$K$6:$L$8,2,0)</f>
        <v>#N/A</v>
      </c>
      <c r="X297" s="87"/>
      <c r="Y297" s="88" t="e">
        <f>VLOOKUP(X297,'[20]Datos Validacion'!$M$6:$N$7,2,0)</f>
        <v>#N/A</v>
      </c>
      <c r="Z297" s="86"/>
      <c r="AA297" s="285"/>
      <c r="AB297" s="86"/>
      <c r="AC297" s="86"/>
      <c r="AD297" s="496"/>
      <c r="AE297" s="476"/>
      <c r="AF297" s="498"/>
      <c r="AG297" s="476"/>
      <c r="AH297" s="585"/>
      <c r="AI297" s="478"/>
      <c r="AJ297" s="480"/>
      <c r="AK297" s="155"/>
      <c r="AL297" s="155"/>
      <c r="AM297" s="371"/>
      <c r="AN297" s="371"/>
      <c r="AO297" s="371"/>
      <c r="AP297" s="371"/>
      <c r="AQ297" s="371"/>
      <c r="AR297" s="371"/>
      <c r="AS297" s="371"/>
      <c r="AT297" s="371"/>
      <c r="AU297" s="371"/>
      <c r="AV297" s="371"/>
      <c r="AW297" s="371"/>
      <c r="AX297" s="371"/>
      <c r="AY297" s="371"/>
      <c r="AZ297" s="371"/>
      <c r="BA297" s="371"/>
      <c r="BB297" s="371"/>
      <c r="BC297" s="371"/>
      <c r="BD297" s="371"/>
      <c r="BE297" s="371"/>
      <c r="BF297" s="371"/>
      <c r="BG297" s="514"/>
    </row>
    <row r="298" spans="1:59" ht="41.25" hidden="1" customHeight="1" thickBot="1" x14ac:dyDescent="0.35">
      <c r="A298" s="562"/>
      <c r="B298" s="575" t="s">
        <v>3</v>
      </c>
      <c r="C298" s="580" t="s">
        <v>1114</v>
      </c>
      <c r="D298" s="479" t="s">
        <v>1097</v>
      </c>
      <c r="E298" s="479" t="s">
        <v>1098</v>
      </c>
      <c r="F298" s="479" t="s">
        <v>492</v>
      </c>
      <c r="G298" s="581" t="s">
        <v>1115</v>
      </c>
      <c r="H298" s="479" t="s">
        <v>1116</v>
      </c>
      <c r="I298" s="571" t="s">
        <v>1117</v>
      </c>
      <c r="J298" s="479" t="s">
        <v>70</v>
      </c>
      <c r="K298" s="479" t="s">
        <v>1118</v>
      </c>
      <c r="L298" s="479" t="s">
        <v>116</v>
      </c>
      <c r="M298" s="483">
        <f>VLOOKUP(L298,'[20]Datos Validacion'!$C$6:$D$10,2,0)</f>
        <v>0.2</v>
      </c>
      <c r="N298" s="505" t="s">
        <v>73</v>
      </c>
      <c r="O298" s="507">
        <f>VLOOKUP(N298,'[20]Datos Validacion'!$E$6:$F$15,2,0)</f>
        <v>0.4</v>
      </c>
      <c r="P298" s="493" t="s">
        <v>1119</v>
      </c>
      <c r="Q298" s="477" t="s">
        <v>145</v>
      </c>
      <c r="R298" s="128" t="s">
        <v>1120</v>
      </c>
      <c r="S298" s="70" t="s">
        <v>77</v>
      </c>
      <c r="T298" s="70" t="s">
        <v>1105</v>
      </c>
      <c r="U298" s="70" t="s">
        <v>78</v>
      </c>
      <c r="V298" s="70" t="s">
        <v>79</v>
      </c>
      <c r="W298" s="72">
        <f>VLOOKUP(V298,'[20]Datos Validacion'!$K$6:$L$8,2,0)</f>
        <v>0.25</v>
      </c>
      <c r="X298" s="71" t="s">
        <v>95</v>
      </c>
      <c r="Y298" s="72">
        <f>VLOOKUP(X298,'[20]Datos Validacion'!$M$6:$N$7,2,0)</f>
        <v>0.15</v>
      </c>
      <c r="Z298" s="70" t="s">
        <v>81</v>
      </c>
      <c r="AA298" s="125" t="s">
        <v>1106</v>
      </c>
      <c r="AB298" s="70" t="s">
        <v>83</v>
      </c>
      <c r="AC298" s="70" t="s">
        <v>1121</v>
      </c>
      <c r="AD298" s="244">
        <f>+W298+Y298</f>
        <v>0.4</v>
      </c>
      <c r="AE298" s="212" t="str">
        <f>IF(AF298&lt;=20%,"MUY BAJA",IF(AF298&lt;=40%,"BAJA",IF(AF298&lt;=60%,"MEDIA",IF(AF298&lt;=80%,"ALTA","MUY ALTA"))))</f>
        <v>MUY BAJA</v>
      </c>
      <c r="AF298" s="212">
        <f>IF(OR(V298="prevenir",V298="detectar"),(M298-(M298*AD298)), M298)</f>
        <v>0.12</v>
      </c>
      <c r="AG298" s="475" t="str">
        <f>IF(AH298&lt;=20%,"LEVE",IF(AH298&lt;=40%,"MENOR",IF(AH298&lt;=60%,"MODERADO",IF(AH298&lt;=80%,"MAYOR","CATASTROFICO"))))</f>
        <v>MENOR</v>
      </c>
      <c r="AH298" s="475">
        <f>IF(V298="corregir",(O298-(O298*AD298)), O298)</f>
        <v>0.4</v>
      </c>
      <c r="AI298" s="477" t="s">
        <v>145</v>
      </c>
      <c r="AJ298" s="479" t="s">
        <v>85</v>
      </c>
      <c r="AK298" s="446"/>
      <c r="AL298" s="446"/>
      <c r="AM298" s="369"/>
      <c r="AN298" s="369"/>
      <c r="AO298" s="369"/>
      <c r="AP298" s="369"/>
      <c r="AQ298" s="369"/>
      <c r="AR298" s="369"/>
      <c r="AS298" s="369"/>
      <c r="AT298" s="369"/>
      <c r="AU298" s="369"/>
      <c r="AV298" s="369"/>
      <c r="AW298" s="369"/>
      <c r="AX298" s="369"/>
      <c r="AY298" s="369"/>
      <c r="AZ298" s="369"/>
      <c r="BA298" s="369"/>
      <c r="BB298" s="369"/>
      <c r="BC298" s="369"/>
      <c r="BD298" s="369"/>
      <c r="BE298" s="369"/>
      <c r="BF298" s="369"/>
      <c r="BG298" s="514"/>
    </row>
    <row r="299" spans="1:59" ht="46.5" hidden="1" customHeight="1" thickBot="1" x14ac:dyDescent="0.35">
      <c r="A299" s="574"/>
      <c r="B299" s="555"/>
      <c r="C299" s="404"/>
      <c r="D299" s="382"/>
      <c r="E299" s="382"/>
      <c r="F299" s="382"/>
      <c r="G299" s="412"/>
      <c r="H299" s="382"/>
      <c r="I299" s="572"/>
      <c r="J299" s="382"/>
      <c r="K299" s="382"/>
      <c r="L299" s="382"/>
      <c r="M299" s="410"/>
      <c r="N299" s="416"/>
      <c r="O299" s="417"/>
      <c r="P299" s="399"/>
      <c r="Q299" s="392"/>
      <c r="R299" s="129" t="s">
        <v>1122</v>
      </c>
      <c r="S299" s="76" t="s">
        <v>77</v>
      </c>
      <c r="T299" s="76" t="s">
        <v>1105</v>
      </c>
      <c r="U299" s="76" t="s">
        <v>78</v>
      </c>
      <c r="V299" s="76" t="s">
        <v>79</v>
      </c>
      <c r="W299" s="78">
        <f>VLOOKUP(V299,'[20]Datos Validacion'!$K$6:$L$8,2,0)</f>
        <v>0.25</v>
      </c>
      <c r="X299" s="77" t="s">
        <v>95</v>
      </c>
      <c r="Y299" s="78">
        <f>VLOOKUP(X299,'[20]Datos Validacion'!$M$6:$N$7,2,0)</f>
        <v>0.15</v>
      </c>
      <c r="Z299" s="76" t="s">
        <v>81</v>
      </c>
      <c r="AA299" s="126" t="s">
        <v>1110</v>
      </c>
      <c r="AB299" s="76" t="s">
        <v>83</v>
      </c>
      <c r="AC299" s="77" t="s">
        <v>1123</v>
      </c>
      <c r="AD299" s="245">
        <f>+W299+Y299</f>
        <v>0.4</v>
      </c>
      <c r="AE299" s="389" t="str">
        <f>IF(AF299&lt;=20%,"MUY BAJA",IF(AF299&lt;=40%,"BAJA",IF(AF299&lt;=60%,"MEDIA",IF(AF299&lt;=80%,"ALTA","MUY ALTA"))))</f>
        <v>MUY BAJA</v>
      </c>
      <c r="AF299" s="390">
        <f>+AF298-(AF298*AD299)</f>
        <v>7.1999999999999995E-2</v>
      </c>
      <c r="AG299" s="389"/>
      <c r="AH299" s="389"/>
      <c r="AI299" s="392"/>
      <c r="AJ299" s="382"/>
      <c r="AK299" s="381"/>
      <c r="AL299" s="381"/>
      <c r="AM299" s="370"/>
      <c r="AN299" s="370"/>
      <c r="AO299" s="370"/>
      <c r="AP299" s="370"/>
      <c r="AQ299" s="370"/>
      <c r="AR299" s="370"/>
      <c r="AS299" s="370"/>
      <c r="AT299" s="370"/>
      <c r="AU299" s="370"/>
      <c r="AV299" s="370"/>
      <c r="AW299" s="370"/>
      <c r="AX299" s="370"/>
      <c r="AY299" s="370"/>
      <c r="AZ299" s="370"/>
      <c r="BA299" s="370"/>
      <c r="BB299" s="370"/>
      <c r="BC299" s="370"/>
      <c r="BD299" s="370"/>
      <c r="BE299" s="370"/>
      <c r="BF299" s="370"/>
      <c r="BG299" s="514"/>
    </row>
    <row r="300" spans="1:59" ht="55.5" hidden="1" customHeight="1" thickBot="1" x14ac:dyDescent="0.35">
      <c r="A300" s="563"/>
      <c r="B300" s="576"/>
      <c r="C300" s="582"/>
      <c r="D300" s="480"/>
      <c r="E300" s="480"/>
      <c r="F300" s="118" t="s">
        <v>492</v>
      </c>
      <c r="G300" s="119" t="s">
        <v>1124</v>
      </c>
      <c r="H300" s="480"/>
      <c r="I300" s="573"/>
      <c r="J300" s="480"/>
      <c r="K300" s="480"/>
      <c r="L300" s="480"/>
      <c r="M300" s="484"/>
      <c r="N300" s="506"/>
      <c r="O300" s="508"/>
      <c r="P300" s="494"/>
      <c r="Q300" s="478"/>
      <c r="R300" s="132" t="s">
        <v>1113</v>
      </c>
      <c r="S300" s="86" t="s">
        <v>379</v>
      </c>
      <c r="T300" s="86"/>
      <c r="U300" s="86" t="s">
        <v>379</v>
      </c>
      <c r="V300" s="86" t="s">
        <v>379</v>
      </c>
      <c r="W300" s="88" t="e">
        <f>VLOOKUP(V300,'[20]Datos Validacion'!$K$6:$L$8,2,0)</f>
        <v>#N/A</v>
      </c>
      <c r="X300" s="87" t="s">
        <v>379</v>
      </c>
      <c r="Y300" s="88" t="e">
        <f>VLOOKUP(X300,'[20]Datos Validacion'!$M$6:$N$7,2,0)</f>
        <v>#N/A</v>
      </c>
      <c r="Z300" s="86" t="s">
        <v>379</v>
      </c>
      <c r="AA300" s="285"/>
      <c r="AB300" s="86" t="s">
        <v>379</v>
      </c>
      <c r="AC300" s="86"/>
      <c r="AD300" s="246" t="e">
        <f>+W300+Y300</f>
        <v>#N/A</v>
      </c>
      <c r="AE300" s="476"/>
      <c r="AF300" s="498"/>
      <c r="AG300" s="476"/>
      <c r="AH300" s="476"/>
      <c r="AI300" s="478"/>
      <c r="AJ300" s="480"/>
      <c r="AK300" s="448"/>
      <c r="AL300" s="448"/>
      <c r="AM300" s="371"/>
      <c r="AN300" s="371"/>
      <c r="AO300" s="371"/>
      <c r="AP300" s="371"/>
      <c r="AQ300" s="371"/>
      <c r="AR300" s="371"/>
      <c r="AS300" s="371"/>
      <c r="AT300" s="371"/>
      <c r="AU300" s="371"/>
      <c r="AV300" s="371"/>
      <c r="AW300" s="371"/>
      <c r="AX300" s="371"/>
      <c r="AY300" s="371"/>
      <c r="AZ300" s="371"/>
      <c r="BA300" s="371"/>
      <c r="BB300" s="371"/>
      <c r="BC300" s="371"/>
      <c r="BD300" s="371"/>
      <c r="BE300" s="371"/>
      <c r="BF300" s="371"/>
      <c r="BG300" s="514"/>
    </row>
    <row r="301" spans="1:59" ht="152.25" hidden="1" customHeight="1" thickBot="1" x14ac:dyDescent="0.35">
      <c r="A301" s="172"/>
      <c r="B301" s="254" t="s">
        <v>3</v>
      </c>
      <c r="C301" s="106" t="s">
        <v>1125</v>
      </c>
      <c r="D301" s="106" t="s">
        <v>1126</v>
      </c>
      <c r="E301" s="106" t="s">
        <v>1127</v>
      </c>
      <c r="F301" s="106" t="s">
        <v>66</v>
      </c>
      <c r="G301" s="113" t="s">
        <v>1128</v>
      </c>
      <c r="H301" s="106" t="s">
        <v>1129</v>
      </c>
      <c r="I301" s="112" t="s">
        <v>1130</v>
      </c>
      <c r="J301" s="54" t="s">
        <v>1131</v>
      </c>
      <c r="K301" s="54" t="s">
        <v>1132</v>
      </c>
      <c r="L301" s="54" t="s">
        <v>375</v>
      </c>
      <c r="M301" s="57">
        <f>VLOOKUP(L301,'[20]Datos Validacion'!$C$6:$D$10,2,0)</f>
        <v>1</v>
      </c>
      <c r="N301" s="58" t="s">
        <v>75</v>
      </c>
      <c r="O301" s="59">
        <f>VLOOKUP(N301,'[21]Datos Validacion'!$E$6:$F$15,2,0)</f>
        <v>0.6</v>
      </c>
      <c r="P301" s="105" t="s">
        <v>1133</v>
      </c>
      <c r="Q301" s="61" t="s">
        <v>377</v>
      </c>
      <c r="R301" s="102" t="s">
        <v>1134</v>
      </c>
      <c r="S301" s="62" t="s">
        <v>77</v>
      </c>
      <c r="T301" s="53" t="s">
        <v>431</v>
      </c>
      <c r="U301" s="62" t="s">
        <v>78</v>
      </c>
      <c r="V301" s="62" t="s">
        <v>79</v>
      </c>
      <c r="W301" s="57">
        <f>VLOOKUP(V301,'[20]Datos Validacion'!$K$6:$L$8,2,0)</f>
        <v>0.25</v>
      </c>
      <c r="X301" s="53" t="s">
        <v>95</v>
      </c>
      <c r="Y301" s="57">
        <f>VLOOKUP(X301,'[20]Datos Validacion'!$M$6:$N$7,2,0)</f>
        <v>0.15</v>
      </c>
      <c r="Z301" s="62" t="s">
        <v>491</v>
      </c>
      <c r="AA301" s="186"/>
      <c r="AB301" s="62" t="s">
        <v>83</v>
      </c>
      <c r="AC301" s="53" t="s">
        <v>1135</v>
      </c>
      <c r="AD301" s="243">
        <f>+W301+Y301</f>
        <v>0.4</v>
      </c>
      <c r="AE301" s="63" t="str">
        <f>IF(AF301&lt;=20%,"MUY BAJA",IF(AF301&lt;=40%,"BAJA",IF(AF301&lt;=60%,"MEDIA",IF(AF301&lt;=80%,"ALTA","MUY ALTA"))))</f>
        <v>MEDIA</v>
      </c>
      <c r="AF301" s="63">
        <f>IF(OR(V301="prevenir",V301="detectar"),(M301-(M301*AD301)), M301)</f>
        <v>0.6</v>
      </c>
      <c r="AG301" s="63" t="str">
        <f>IF(AH301&lt;=20%,"LEVE",IF(AH301&lt;=40%,"MENOR",IF(AH301&lt;=60%,"MODERADO",IF(AH301&lt;=80%,"MAYOR","CATASTROFICO"))))</f>
        <v>MODERADO</v>
      </c>
      <c r="AH301" s="63">
        <f>IF(V301="corregir",(O301-(O301*AD301)), O301)</f>
        <v>0.6</v>
      </c>
      <c r="AI301" s="61" t="s">
        <v>75</v>
      </c>
      <c r="AJ301" s="54" t="s">
        <v>236</v>
      </c>
      <c r="AK301" s="106"/>
      <c r="AL301" s="65"/>
      <c r="AM301" s="257"/>
      <c r="AN301" s="106"/>
      <c r="AO301" s="67"/>
      <c r="AP301" s="287"/>
      <c r="AQ301" s="68"/>
      <c r="AR301" s="287"/>
      <c r="AS301" s="67"/>
      <c r="AT301" s="68"/>
      <c r="AU301" s="287"/>
      <c r="AV301" s="67"/>
      <c r="AW301" s="68"/>
      <c r="AX301" s="287"/>
      <c r="AY301" s="67"/>
      <c r="AZ301" s="68"/>
      <c r="BA301" s="106"/>
      <c r="BB301" s="54"/>
      <c r="BC301" s="68"/>
      <c r="BD301" s="67"/>
      <c r="BE301" s="287"/>
      <c r="BF301" s="54"/>
      <c r="BG301" s="316"/>
    </row>
    <row r="302" spans="1:59" ht="85.5" hidden="1" customHeight="1" x14ac:dyDescent="0.3">
      <c r="A302" s="562"/>
      <c r="B302" s="575" t="s">
        <v>3</v>
      </c>
      <c r="C302" s="577" t="s">
        <v>1136</v>
      </c>
      <c r="D302" s="479" t="s">
        <v>1137</v>
      </c>
      <c r="E302" s="479" t="s">
        <v>1138</v>
      </c>
      <c r="F302" s="479" t="s">
        <v>66</v>
      </c>
      <c r="G302" s="580" t="s">
        <v>1139</v>
      </c>
      <c r="H302" s="479" t="s">
        <v>1140</v>
      </c>
      <c r="I302" s="479" t="s">
        <v>1141</v>
      </c>
      <c r="J302" s="479" t="s">
        <v>70</v>
      </c>
      <c r="K302" s="479" t="s">
        <v>1142</v>
      </c>
      <c r="L302" s="479" t="s">
        <v>151</v>
      </c>
      <c r="M302" s="483">
        <f>VLOOKUP(L302,'[20]Datos Validacion'!$C$6:$D$10,2,0)</f>
        <v>0.4</v>
      </c>
      <c r="N302" s="505" t="s">
        <v>75</v>
      </c>
      <c r="O302" s="507">
        <f>VLOOKUP(N302,'[20]Datos Validacion'!$E$6:$F$15,2,0)</f>
        <v>0.6</v>
      </c>
      <c r="P302" s="493" t="s">
        <v>1143</v>
      </c>
      <c r="Q302" s="477" t="s">
        <v>75</v>
      </c>
      <c r="R302" s="156" t="s">
        <v>1144</v>
      </c>
      <c r="S302" s="70" t="s">
        <v>77</v>
      </c>
      <c r="T302" s="71" t="s">
        <v>1145</v>
      </c>
      <c r="U302" s="70" t="s">
        <v>78</v>
      </c>
      <c r="V302" s="70" t="s">
        <v>79</v>
      </c>
      <c r="W302" s="72">
        <f>VLOOKUP(V302,'[20]Datos Validacion'!$K$6:$L$8,2,0)</f>
        <v>0.25</v>
      </c>
      <c r="X302" s="71" t="s">
        <v>95</v>
      </c>
      <c r="Y302" s="72">
        <f>VLOOKUP(X302,'[20]Datos Validacion'!$M$6:$N$7,2,0)</f>
        <v>0.15</v>
      </c>
      <c r="Z302" s="70" t="s">
        <v>81</v>
      </c>
      <c r="AA302" s="239" t="s">
        <v>1146</v>
      </c>
      <c r="AB302" s="70" t="s">
        <v>83</v>
      </c>
      <c r="AC302" s="71" t="s">
        <v>1147</v>
      </c>
      <c r="AD302" s="244">
        <f t="shared" ref="AD302:AD317" si="104">+W302+Y302</f>
        <v>0.4</v>
      </c>
      <c r="AE302" s="212" t="str">
        <f>IF(AF302&lt;=20%,"MUY BAJA",IF(AF302&lt;=40%,"BAJA",IF(AF302&lt;=60%,"MEDIA",IF(AF302&lt;=80%,"ALTA","MUY ALTA"))))</f>
        <v>BAJA</v>
      </c>
      <c r="AF302" s="212">
        <f>IF(OR(V302="prevenir",V302="detectar"),(M302-(M302*AD302)), M302)</f>
        <v>0.24</v>
      </c>
      <c r="AG302" s="475" t="str">
        <f>IF(AH302&lt;=20%,"LEVE",IF(AH302&lt;=40%,"MENOR",IF(AH302&lt;=60%,"MODERADO",IF(AH302&lt;=80%,"MAYOR","CATASTROFICO"))))</f>
        <v>MODERADO</v>
      </c>
      <c r="AH302" s="475">
        <f>IF(V305="corregir",(O302-(O302*AD305)), O302)</f>
        <v>0.44999999999999996</v>
      </c>
      <c r="AI302" s="477" t="s">
        <v>75</v>
      </c>
      <c r="AJ302" s="479" t="s">
        <v>85</v>
      </c>
      <c r="AK302" s="446"/>
      <c r="AL302" s="446"/>
      <c r="AM302" s="369"/>
      <c r="AN302" s="369"/>
      <c r="AO302" s="369"/>
      <c r="AP302" s="369"/>
      <c r="AQ302" s="369"/>
      <c r="AR302" s="369"/>
      <c r="AS302" s="369"/>
      <c r="AT302" s="369"/>
      <c r="AU302" s="369"/>
      <c r="AV302" s="369"/>
      <c r="AW302" s="369"/>
      <c r="AX302" s="369"/>
      <c r="AY302" s="369"/>
      <c r="AZ302" s="369"/>
      <c r="BA302" s="369"/>
      <c r="BB302" s="369"/>
      <c r="BC302" s="369"/>
      <c r="BD302" s="369"/>
      <c r="BE302" s="369"/>
      <c r="BF302" s="369"/>
      <c r="BG302" s="369"/>
    </row>
    <row r="303" spans="1:59" ht="111" hidden="1" customHeight="1" x14ac:dyDescent="0.3">
      <c r="A303" s="574"/>
      <c r="B303" s="555"/>
      <c r="C303" s="578"/>
      <c r="D303" s="382"/>
      <c r="E303" s="382"/>
      <c r="F303" s="382"/>
      <c r="G303" s="404"/>
      <c r="H303" s="382"/>
      <c r="I303" s="382"/>
      <c r="J303" s="382"/>
      <c r="K303" s="382"/>
      <c r="L303" s="382"/>
      <c r="M303" s="410"/>
      <c r="N303" s="416"/>
      <c r="O303" s="417"/>
      <c r="P303" s="399"/>
      <c r="Q303" s="392"/>
      <c r="R303" s="92" t="s">
        <v>1148</v>
      </c>
      <c r="S303" s="76" t="s">
        <v>77</v>
      </c>
      <c r="T303" s="77" t="s">
        <v>1149</v>
      </c>
      <c r="U303" s="76" t="s">
        <v>78</v>
      </c>
      <c r="V303" s="76" t="s">
        <v>79</v>
      </c>
      <c r="W303" s="78">
        <f>VLOOKUP(V303,'[20]Datos Validacion'!$K$6:$L$8,2,0)</f>
        <v>0.25</v>
      </c>
      <c r="X303" s="77" t="s">
        <v>95</v>
      </c>
      <c r="Y303" s="78">
        <f>VLOOKUP(X303,'[20]Datos Validacion'!$M$6:$N$7,2,0)</f>
        <v>0.15</v>
      </c>
      <c r="Z303" s="76" t="s">
        <v>81</v>
      </c>
      <c r="AA303" s="126" t="s">
        <v>1150</v>
      </c>
      <c r="AB303" s="76" t="s">
        <v>83</v>
      </c>
      <c r="AC303" s="77" t="s">
        <v>1151</v>
      </c>
      <c r="AD303" s="245">
        <f t="shared" si="104"/>
        <v>0.4</v>
      </c>
      <c r="AE303" s="221" t="str">
        <f>IF(AF303&lt;=20%,"MUY BAJA",IF(AF303&lt;=40%,"BAJA",IF(AF303&lt;=60%,"MEDIA",IF(AF303&lt;=80%,"ALTA","MUY ALTA"))))</f>
        <v>MUY BAJA</v>
      </c>
      <c r="AF303" s="218">
        <f>+AF302-(AF302*AD303)</f>
        <v>0.14399999999999999</v>
      </c>
      <c r="AG303" s="389"/>
      <c r="AH303" s="389"/>
      <c r="AI303" s="392"/>
      <c r="AJ303" s="382"/>
      <c r="AK303" s="381"/>
      <c r="AL303" s="381"/>
      <c r="AM303" s="370"/>
      <c r="AN303" s="370"/>
      <c r="AO303" s="370"/>
      <c r="AP303" s="370"/>
      <c r="AQ303" s="370"/>
      <c r="AR303" s="370"/>
      <c r="AS303" s="370"/>
      <c r="AT303" s="370"/>
      <c r="AU303" s="370"/>
      <c r="AV303" s="370"/>
      <c r="AW303" s="370"/>
      <c r="AX303" s="370"/>
      <c r="AY303" s="370"/>
      <c r="AZ303" s="370"/>
      <c r="BA303" s="370"/>
      <c r="BB303" s="370"/>
      <c r="BC303" s="370"/>
      <c r="BD303" s="370"/>
      <c r="BE303" s="370"/>
      <c r="BF303" s="370"/>
      <c r="BG303" s="370"/>
    </row>
    <row r="304" spans="1:59" ht="129" hidden="1" customHeight="1" x14ac:dyDescent="0.3">
      <c r="A304" s="574"/>
      <c r="B304" s="555"/>
      <c r="C304" s="578"/>
      <c r="D304" s="382"/>
      <c r="E304" s="382"/>
      <c r="F304" s="222" t="s">
        <v>492</v>
      </c>
      <c r="G304" s="120" t="s">
        <v>1152</v>
      </c>
      <c r="H304" s="382"/>
      <c r="I304" s="382"/>
      <c r="J304" s="382"/>
      <c r="K304" s="382"/>
      <c r="L304" s="382"/>
      <c r="M304" s="410"/>
      <c r="N304" s="416"/>
      <c r="O304" s="417"/>
      <c r="P304" s="399"/>
      <c r="Q304" s="392"/>
      <c r="R304" s="92" t="s">
        <v>1153</v>
      </c>
      <c r="S304" s="76" t="s">
        <v>77</v>
      </c>
      <c r="T304" s="77" t="s">
        <v>1145</v>
      </c>
      <c r="U304" s="76" t="s">
        <v>78</v>
      </c>
      <c r="V304" s="76" t="s">
        <v>79</v>
      </c>
      <c r="W304" s="78">
        <f>VLOOKUP(V304,'[20]Datos Validacion'!$K$6:$L$8,2,0)</f>
        <v>0.25</v>
      </c>
      <c r="X304" s="77" t="s">
        <v>95</v>
      </c>
      <c r="Y304" s="78">
        <f>VLOOKUP(X304,'[20]Datos Validacion'!$M$6:$N$7,2,0)</f>
        <v>0.15</v>
      </c>
      <c r="Z304" s="76" t="s">
        <v>491</v>
      </c>
      <c r="AA304" s="284" t="s">
        <v>489</v>
      </c>
      <c r="AB304" s="76" t="s">
        <v>83</v>
      </c>
      <c r="AC304" s="77" t="s">
        <v>1154</v>
      </c>
      <c r="AD304" s="245">
        <f t="shared" si="104"/>
        <v>0.4</v>
      </c>
      <c r="AE304" s="389" t="str">
        <f>IF(AF304&lt;=20%,"MUY BAJA",IF(AF304&lt;=40%,"BAJA",IF(AF304&lt;=60%,"MEDIA",IF(AF304&lt;=80%,"ALTA","MUY ALTA"))))</f>
        <v>MUY BAJA</v>
      </c>
      <c r="AF304" s="390">
        <f>+AF303-(AF303*AD304)</f>
        <v>8.6399999999999991E-2</v>
      </c>
      <c r="AG304" s="389"/>
      <c r="AH304" s="389"/>
      <c r="AI304" s="392"/>
      <c r="AJ304" s="382"/>
      <c r="AK304" s="381"/>
      <c r="AL304" s="381"/>
      <c r="AM304" s="370"/>
      <c r="AN304" s="370"/>
      <c r="AO304" s="370"/>
      <c r="AP304" s="370"/>
      <c r="AQ304" s="370"/>
      <c r="AR304" s="370"/>
      <c r="AS304" s="370"/>
      <c r="AT304" s="370"/>
      <c r="AU304" s="370"/>
      <c r="AV304" s="370"/>
      <c r="AW304" s="370"/>
      <c r="AX304" s="370"/>
      <c r="AY304" s="370"/>
      <c r="AZ304" s="370"/>
      <c r="BA304" s="370"/>
      <c r="BB304" s="370"/>
      <c r="BC304" s="370"/>
      <c r="BD304" s="370"/>
      <c r="BE304" s="370"/>
      <c r="BF304" s="370"/>
      <c r="BG304" s="370"/>
    </row>
    <row r="305" spans="1:59" ht="144" hidden="1" customHeight="1" thickBot="1" x14ac:dyDescent="0.35">
      <c r="A305" s="563"/>
      <c r="B305" s="576"/>
      <c r="C305" s="579"/>
      <c r="D305" s="480"/>
      <c r="E305" s="480"/>
      <c r="F305" s="118" t="s">
        <v>66</v>
      </c>
      <c r="G305" s="89" t="s">
        <v>1155</v>
      </c>
      <c r="H305" s="480"/>
      <c r="I305" s="480"/>
      <c r="J305" s="480"/>
      <c r="K305" s="480"/>
      <c r="L305" s="480"/>
      <c r="M305" s="484"/>
      <c r="N305" s="506"/>
      <c r="O305" s="508"/>
      <c r="P305" s="494"/>
      <c r="Q305" s="478"/>
      <c r="R305" s="94" t="s">
        <v>1156</v>
      </c>
      <c r="S305" s="86" t="s">
        <v>77</v>
      </c>
      <c r="T305" s="95" t="s">
        <v>1157</v>
      </c>
      <c r="U305" s="86" t="s">
        <v>78</v>
      </c>
      <c r="V305" s="86" t="s">
        <v>1023</v>
      </c>
      <c r="W305" s="88">
        <f>VLOOKUP(V305,'[20]Datos Validacion'!$K$6:$L$8,2,0)</f>
        <v>0.1</v>
      </c>
      <c r="X305" s="87" t="s">
        <v>95</v>
      </c>
      <c r="Y305" s="88">
        <f>VLOOKUP(X305,'[20]Datos Validacion'!$M$6:$N$7,2,0)</f>
        <v>0.15</v>
      </c>
      <c r="Z305" s="86" t="s">
        <v>491</v>
      </c>
      <c r="AA305" s="294"/>
      <c r="AB305" s="86" t="s">
        <v>83</v>
      </c>
      <c r="AC305" s="95" t="s">
        <v>1158</v>
      </c>
      <c r="AD305" s="246">
        <f t="shared" si="104"/>
        <v>0.25</v>
      </c>
      <c r="AE305" s="476"/>
      <c r="AF305" s="498"/>
      <c r="AG305" s="476"/>
      <c r="AH305" s="476"/>
      <c r="AI305" s="478"/>
      <c r="AJ305" s="480"/>
      <c r="AK305" s="448"/>
      <c r="AL305" s="448"/>
      <c r="AM305" s="371"/>
      <c r="AN305" s="371"/>
      <c r="AO305" s="371"/>
      <c r="AP305" s="371"/>
      <c r="AQ305" s="371"/>
      <c r="AR305" s="371"/>
      <c r="AS305" s="371"/>
      <c r="AT305" s="371"/>
      <c r="AU305" s="371"/>
      <c r="AV305" s="371"/>
      <c r="AW305" s="371"/>
      <c r="AX305" s="371"/>
      <c r="AY305" s="371"/>
      <c r="AZ305" s="371"/>
      <c r="BA305" s="371"/>
      <c r="BB305" s="371"/>
      <c r="BC305" s="371"/>
      <c r="BD305" s="371"/>
      <c r="BE305" s="371"/>
      <c r="BF305" s="371"/>
      <c r="BG305" s="371"/>
    </row>
    <row r="306" spans="1:59" ht="89.25" hidden="1" customHeight="1" x14ac:dyDescent="0.3">
      <c r="A306" s="562"/>
      <c r="B306" s="575" t="s">
        <v>3</v>
      </c>
      <c r="C306" s="577" t="s">
        <v>1159</v>
      </c>
      <c r="D306" s="479" t="s">
        <v>1097</v>
      </c>
      <c r="E306" s="479" t="s">
        <v>1098</v>
      </c>
      <c r="F306" s="116" t="s">
        <v>66</v>
      </c>
      <c r="G306" s="71" t="s">
        <v>1160</v>
      </c>
      <c r="H306" s="479" t="s">
        <v>1161</v>
      </c>
      <c r="I306" s="571" t="s">
        <v>1162</v>
      </c>
      <c r="J306" s="479" t="s">
        <v>70</v>
      </c>
      <c r="K306" s="479" t="s">
        <v>1163</v>
      </c>
      <c r="L306" s="479" t="s">
        <v>116</v>
      </c>
      <c r="M306" s="483">
        <f>VLOOKUP(L306,'[20]Datos Validacion'!$C$6:$D$10,2,0)</f>
        <v>0.2</v>
      </c>
      <c r="N306" s="505" t="s">
        <v>73</v>
      </c>
      <c r="O306" s="507">
        <f>VLOOKUP(N306,'[20]Datos Validacion'!$E$6:$F$15,2,0)</f>
        <v>0.4</v>
      </c>
      <c r="P306" s="493" t="s">
        <v>1164</v>
      </c>
      <c r="Q306" s="477" t="s">
        <v>145</v>
      </c>
      <c r="R306" s="128" t="s">
        <v>1165</v>
      </c>
      <c r="S306" s="70" t="s">
        <v>77</v>
      </c>
      <c r="T306" s="70" t="s">
        <v>1105</v>
      </c>
      <c r="U306" s="70" t="s">
        <v>78</v>
      </c>
      <c r="V306" s="70" t="s">
        <v>79</v>
      </c>
      <c r="W306" s="72">
        <f>VLOOKUP(V306,'[20]Datos Validacion'!$K$6:$L$8,2,0)</f>
        <v>0.25</v>
      </c>
      <c r="X306" s="71" t="s">
        <v>95</v>
      </c>
      <c r="Y306" s="72">
        <f>VLOOKUP(X306,'[20]Datos Validacion'!$M$6:$N$7,2,0)</f>
        <v>0.15</v>
      </c>
      <c r="Z306" s="70" t="s">
        <v>81</v>
      </c>
      <c r="AA306" s="125" t="s">
        <v>1166</v>
      </c>
      <c r="AB306" s="70" t="s">
        <v>83</v>
      </c>
      <c r="AC306" s="71" t="s">
        <v>1167</v>
      </c>
      <c r="AD306" s="244">
        <f t="shared" si="104"/>
        <v>0.4</v>
      </c>
      <c r="AE306" s="212" t="str">
        <f>IF(AF306&lt;=20%,"MUY BAJA",IF(AF306&lt;=40%,"BAJA",IF(AF306&lt;=60%,"MEDIA",IF(AF306&lt;=80%,"ALTA","MUY ALTA"))))</f>
        <v>MUY BAJA</v>
      </c>
      <c r="AF306" s="212">
        <f>IF(OR(V306="prevenir",V306="detectar"),(M306-(M306*AD306)), M306)</f>
        <v>0.12</v>
      </c>
      <c r="AG306" s="475" t="str">
        <f>IF(AH306&lt;=20%,"LEVE",IF(AH306&lt;=40%,"MENOR",IF(AH306&lt;=60%,"MODERADO",IF(AH306&lt;=80%,"MAYOR","CATASTROFICO"))))</f>
        <v>MENOR</v>
      </c>
      <c r="AH306" s="475">
        <f>IF(V306="corregir",(O306-(O306*AD306)), O306)</f>
        <v>0.4</v>
      </c>
      <c r="AI306" s="477" t="s">
        <v>145</v>
      </c>
      <c r="AJ306" s="479" t="s">
        <v>85</v>
      </c>
      <c r="AK306" s="446"/>
      <c r="AL306" s="446"/>
      <c r="AM306" s="369"/>
      <c r="AN306" s="479"/>
      <c r="AO306" s="441"/>
      <c r="AP306" s="441"/>
      <c r="AQ306" s="369"/>
      <c r="AR306" s="441"/>
      <c r="AS306" s="441"/>
      <c r="AT306" s="458"/>
      <c r="AU306" s="441"/>
      <c r="AV306" s="441"/>
      <c r="AW306" s="458"/>
      <c r="AX306" s="441"/>
      <c r="AY306" s="441"/>
      <c r="AZ306" s="458"/>
      <c r="BA306" s="441"/>
      <c r="BB306" s="441"/>
      <c r="BC306" s="458"/>
      <c r="BD306" s="441"/>
      <c r="BE306" s="441"/>
      <c r="BF306" s="458"/>
      <c r="BG306" s="568"/>
    </row>
    <row r="307" spans="1:59" ht="50" hidden="1" x14ac:dyDescent="0.3">
      <c r="A307" s="574"/>
      <c r="B307" s="555"/>
      <c r="C307" s="578"/>
      <c r="D307" s="382"/>
      <c r="E307" s="382"/>
      <c r="F307" s="222" t="s">
        <v>492</v>
      </c>
      <c r="G307" s="77" t="s">
        <v>1168</v>
      </c>
      <c r="H307" s="382"/>
      <c r="I307" s="572"/>
      <c r="J307" s="382"/>
      <c r="K307" s="382"/>
      <c r="L307" s="382"/>
      <c r="M307" s="410"/>
      <c r="N307" s="416"/>
      <c r="O307" s="417"/>
      <c r="P307" s="399"/>
      <c r="Q307" s="392"/>
      <c r="R307" s="129" t="s">
        <v>1169</v>
      </c>
      <c r="S307" s="76" t="s">
        <v>77</v>
      </c>
      <c r="T307" s="76" t="s">
        <v>1105</v>
      </c>
      <c r="U307" s="76" t="s">
        <v>78</v>
      </c>
      <c r="V307" s="76" t="s">
        <v>79</v>
      </c>
      <c r="W307" s="78">
        <f>VLOOKUP(V307,'[20]Datos Validacion'!$K$6:$L$8,2,0)</f>
        <v>0.25</v>
      </c>
      <c r="X307" s="77" t="s">
        <v>95</v>
      </c>
      <c r="Y307" s="78">
        <f>VLOOKUP(X307,'[20]Datos Validacion'!$M$6:$N$7,2,0)</f>
        <v>0.15</v>
      </c>
      <c r="Z307" s="76" t="s">
        <v>81</v>
      </c>
      <c r="AA307" s="126" t="s">
        <v>1170</v>
      </c>
      <c r="AB307" s="76" t="s">
        <v>83</v>
      </c>
      <c r="AC307" s="77" t="s">
        <v>1167</v>
      </c>
      <c r="AD307" s="245">
        <f t="shared" si="104"/>
        <v>0.4</v>
      </c>
      <c r="AE307" s="221" t="str">
        <f>IF(AF307&lt;=20%,"MUY BAJA",IF(AF307&lt;=40%,"BAJA",IF(AF307&lt;=60%,"MEDIA",IF(AF307&lt;=80%,"ALTA","MUY ALTA"))))</f>
        <v>MUY BAJA</v>
      </c>
      <c r="AF307" s="218">
        <f>+AF306-(AF306*AD307)</f>
        <v>7.1999999999999995E-2</v>
      </c>
      <c r="AG307" s="389"/>
      <c r="AH307" s="389"/>
      <c r="AI307" s="392"/>
      <c r="AJ307" s="382"/>
      <c r="AK307" s="381"/>
      <c r="AL307" s="381"/>
      <c r="AM307" s="370"/>
      <c r="AN307" s="382"/>
      <c r="AO307" s="561"/>
      <c r="AP307" s="561"/>
      <c r="AQ307" s="370"/>
      <c r="AR307" s="561"/>
      <c r="AS307" s="561"/>
      <c r="AT307" s="525"/>
      <c r="AU307" s="561"/>
      <c r="AV307" s="561"/>
      <c r="AW307" s="525"/>
      <c r="AX307" s="561"/>
      <c r="AY307" s="561"/>
      <c r="AZ307" s="525"/>
      <c r="BA307" s="561"/>
      <c r="BB307" s="561"/>
      <c r="BC307" s="525"/>
      <c r="BD307" s="561"/>
      <c r="BE307" s="561"/>
      <c r="BF307" s="525"/>
      <c r="BG307" s="569"/>
    </row>
    <row r="308" spans="1:59" ht="50.5" hidden="1" thickBot="1" x14ac:dyDescent="0.35">
      <c r="A308" s="563"/>
      <c r="B308" s="576"/>
      <c r="C308" s="579"/>
      <c r="D308" s="480"/>
      <c r="E308" s="480"/>
      <c r="F308" s="118" t="s">
        <v>103</v>
      </c>
      <c r="G308" s="87" t="s">
        <v>1108</v>
      </c>
      <c r="H308" s="480"/>
      <c r="I308" s="573"/>
      <c r="J308" s="480"/>
      <c r="K308" s="480"/>
      <c r="L308" s="480"/>
      <c r="M308" s="484"/>
      <c r="N308" s="506"/>
      <c r="O308" s="508"/>
      <c r="P308" s="494"/>
      <c r="Q308" s="478"/>
      <c r="R308" s="132" t="s">
        <v>1171</v>
      </c>
      <c r="S308" s="86" t="s">
        <v>77</v>
      </c>
      <c r="T308" s="86" t="s">
        <v>1105</v>
      </c>
      <c r="U308" s="86" t="s">
        <v>78</v>
      </c>
      <c r="V308" s="86" t="s">
        <v>79</v>
      </c>
      <c r="W308" s="88">
        <f>VLOOKUP(V308,'[20]Datos Validacion'!$K$6:$L$8,2,0)</f>
        <v>0.25</v>
      </c>
      <c r="X308" s="87" t="s">
        <v>95</v>
      </c>
      <c r="Y308" s="88">
        <f>VLOOKUP(X308,'[20]Datos Validacion'!$M$6:$N$7,2,0)</f>
        <v>0.15</v>
      </c>
      <c r="Z308" s="86" t="s">
        <v>81</v>
      </c>
      <c r="AA308" s="127" t="s">
        <v>1172</v>
      </c>
      <c r="AB308" s="86" t="s">
        <v>83</v>
      </c>
      <c r="AC308" s="87" t="s">
        <v>1167</v>
      </c>
      <c r="AD308" s="246">
        <f t="shared" si="104"/>
        <v>0.4</v>
      </c>
      <c r="AE308" s="220" t="str">
        <f>IF(AF308&lt;=20%,"MUY BAJA",IF(AF308&lt;=40%,"BAJA",IF(AF308&lt;=60%,"MEDIA",IF(AF308&lt;=80%,"ALTA","MUY ALTA"))))</f>
        <v>MUY BAJA</v>
      </c>
      <c r="AF308" s="219">
        <f>+AF307-(AF307*AD308)</f>
        <v>4.3199999999999995E-2</v>
      </c>
      <c r="AG308" s="476"/>
      <c r="AH308" s="476"/>
      <c r="AI308" s="478"/>
      <c r="AJ308" s="480"/>
      <c r="AK308" s="448"/>
      <c r="AL308" s="448"/>
      <c r="AM308" s="371"/>
      <c r="AN308" s="480"/>
      <c r="AO308" s="442"/>
      <c r="AP308" s="442"/>
      <c r="AQ308" s="371"/>
      <c r="AR308" s="442"/>
      <c r="AS308" s="442"/>
      <c r="AT308" s="459"/>
      <c r="AU308" s="561"/>
      <c r="AV308" s="561"/>
      <c r="AW308" s="525"/>
      <c r="AX308" s="442"/>
      <c r="AY308" s="442"/>
      <c r="AZ308" s="459"/>
      <c r="BA308" s="442"/>
      <c r="BB308" s="442"/>
      <c r="BC308" s="459"/>
      <c r="BD308" s="442"/>
      <c r="BE308" s="442"/>
      <c r="BF308" s="459"/>
      <c r="BG308" s="570"/>
    </row>
    <row r="309" spans="1:59" ht="92.25" hidden="1" customHeight="1" thickBot="1" x14ac:dyDescent="0.35">
      <c r="A309" s="295"/>
      <c r="B309" s="296" t="s">
        <v>3</v>
      </c>
      <c r="C309" s="282" t="s">
        <v>1173</v>
      </c>
      <c r="D309" s="283" t="s">
        <v>1174</v>
      </c>
      <c r="E309" s="283" t="s">
        <v>1175</v>
      </c>
      <c r="F309" s="283" t="s">
        <v>492</v>
      </c>
      <c r="G309" s="297" t="s">
        <v>1124</v>
      </c>
      <c r="H309" s="283" t="s">
        <v>1176</v>
      </c>
      <c r="I309" s="283" t="s">
        <v>1177</v>
      </c>
      <c r="J309" s="174" t="s">
        <v>70</v>
      </c>
      <c r="K309" s="233" t="s">
        <v>1178</v>
      </c>
      <c r="L309" s="174" t="s">
        <v>245</v>
      </c>
      <c r="M309" s="175">
        <f>VLOOKUP(L309,'[20]Datos Validacion'!$C$6:$D$10,2,0)</f>
        <v>0.8</v>
      </c>
      <c r="N309" s="176" t="s">
        <v>75</v>
      </c>
      <c r="O309" s="177">
        <f>VLOOKUP(N309,'[20]Datos Validacion'!$E$6:$F$15,2,0)</f>
        <v>0.6</v>
      </c>
      <c r="P309" s="178" t="s">
        <v>1179</v>
      </c>
      <c r="Q309" s="179" t="s">
        <v>377</v>
      </c>
      <c r="R309" s="180" t="s">
        <v>1180</v>
      </c>
      <c r="S309" s="181" t="s">
        <v>77</v>
      </c>
      <c r="T309" s="181" t="s">
        <v>490</v>
      </c>
      <c r="U309" s="181" t="s">
        <v>78</v>
      </c>
      <c r="V309" s="181" t="s">
        <v>79</v>
      </c>
      <c r="W309" s="175">
        <f>VLOOKUP(V309,'[20]Datos Validacion'!$K$6:$L$8,2,0)</f>
        <v>0.25</v>
      </c>
      <c r="X309" s="173" t="s">
        <v>95</v>
      </c>
      <c r="Y309" s="175">
        <f>VLOOKUP(X309,'[20]Datos Validacion'!$M$6:$N$7,2,0)</f>
        <v>0.15</v>
      </c>
      <c r="Z309" s="181" t="s">
        <v>81</v>
      </c>
      <c r="AA309" s="216" t="s">
        <v>1106</v>
      </c>
      <c r="AB309" s="181" t="s">
        <v>83</v>
      </c>
      <c r="AC309" s="181" t="s">
        <v>878</v>
      </c>
      <c r="AD309" s="248">
        <f t="shared" si="104"/>
        <v>0.4</v>
      </c>
      <c r="AE309" s="182" t="str">
        <f>IF(AF309&lt;=20%,"MUY BAJA",IF(AF309&lt;=40%,"BAJA",IF(AF309&lt;=60%,"MEDIA",IF(AF309&lt;=80%,"ALTA","MUY ALTA"))))</f>
        <v>MEDIA</v>
      </c>
      <c r="AF309" s="182">
        <f>IF(OR(V309="prevenir",V309="detectar"),(M309-(M309*AD309)), M309)</f>
        <v>0.48</v>
      </c>
      <c r="AG309" s="182" t="str">
        <f>IF(AH309&lt;=20%,"LEVE",IF(AH309&lt;=40%,"MENOR",IF(AH309&lt;=60%,"MODERADO",IF(AH309&lt;=80%,"MAYOR","CATASTROFICO"))))</f>
        <v>MODERADO</v>
      </c>
      <c r="AH309" s="182">
        <f>IF(V309="corregir",(O309-(O309*AD309)), O309)</f>
        <v>0.6</v>
      </c>
      <c r="AI309" s="179" t="s">
        <v>75</v>
      </c>
      <c r="AJ309" s="174" t="s">
        <v>85</v>
      </c>
      <c r="AK309" s="183"/>
      <c r="AL309" s="183"/>
      <c r="AM309" s="66"/>
      <c r="AN309" s="158"/>
      <c r="AO309" s="158"/>
      <c r="AP309" s="158"/>
      <c r="AQ309" s="158"/>
      <c r="AR309" s="158"/>
      <c r="AS309" s="158"/>
      <c r="AT309" s="158"/>
      <c r="AU309" s="67"/>
      <c r="AV309" s="67"/>
      <c r="AW309" s="97"/>
      <c r="AX309" s="158"/>
      <c r="AY309" s="158"/>
      <c r="AZ309" s="158"/>
      <c r="BA309" s="158"/>
      <c r="BB309" s="158"/>
      <c r="BC309" s="97"/>
      <c r="BD309" s="158"/>
      <c r="BE309" s="158"/>
      <c r="BF309" s="97"/>
      <c r="BG309" s="315"/>
    </row>
    <row r="310" spans="1:59" ht="153.75" hidden="1" customHeight="1" thickBot="1" x14ac:dyDescent="0.35">
      <c r="A310" s="184"/>
      <c r="B310" s="254" t="s">
        <v>3</v>
      </c>
      <c r="C310" s="255" t="s">
        <v>1181</v>
      </c>
      <c r="D310" s="106" t="s">
        <v>419</v>
      </c>
      <c r="E310" s="106" t="s">
        <v>1182</v>
      </c>
      <c r="F310" s="106" t="s">
        <v>66</v>
      </c>
      <c r="G310" s="113" t="s">
        <v>1183</v>
      </c>
      <c r="H310" s="106" t="s">
        <v>1184</v>
      </c>
      <c r="I310" s="256" t="s">
        <v>1185</v>
      </c>
      <c r="J310" s="54" t="s">
        <v>1186</v>
      </c>
      <c r="K310" s="54" t="s">
        <v>1132</v>
      </c>
      <c r="L310" s="54" t="s">
        <v>375</v>
      </c>
      <c r="M310" s="57">
        <f>VLOOKUP(L310,'[20]Datos Validacion'!$C$6:$D$10,2,0)</f>
        <v>1</v>
      </c>
      <c r="N310" s="58" t="s">
        <v>75</v>
      </c>
      <c r="O310" s="59">
        <f>VLOOKUP(N310,'[20]Datos Validacion'!$E$6:$F$15,2,0)</f>
        <v>0.6</v>
      </c>
      <c r="P310" s="105" t="s">
        <v>1187</v>
      </c>
      <c r="Q310" s="61" t="s">
        <v>377</v>
      </c>
      <c r="R310" s="185" t="s">
        <v>1188</v>
      </c>
      <c r="S310" s="62" t="s">
        <v>77</v>
      </c>
      <c r="T310" s="53" t="s">
        <v>431</v>
      </c>
      <c r="U310" s="62" t="s">
        <v>78</v>
      </c>
      <c r="V310" s="62" t="s">
        <v>79</v>
      </c>
      <c r="W310" s="57">
        <f>VLOOKUP(V310,'[20]Datos Validacion'!$K$6:$L$8,2,0)</f>
        <v>0.25</v>
      </c>
      <c r="X310" s="53" t="s">
        <v>95</v>
      </c>
      <c r="Y310" s="57">
        <f>VLOOKUP(X310,'[20]Datos Validacion'!$M$6:$N$7,2,0)</f>
        <v>0.15</v>
      </c>
      <c r="Z310" s="62" t="s">
        <v>491</v>
      </c>
      <c r="AA310" s="292"/>
      <c r="AB310" s="62" t="s">
        <v>83</v>
      </c>
      <c r="AC310" s="112" t="s">
        <v>1189</v>
      </c>
      <c r="AD310" s="243">
        <f t="shared" si="104"/>
        <v>0.4</v>
      </c>
      <c r="AE310" s="63" t="str">
        <f t="shared" ref="AE310:AE317" si="105">IF(AF310&lt;=20%,"MUY BAJA",IF(AF310&lt;=40%,"BAJA",IF(AF310&lt;=60%,"MEDIA",IF(AF310&lt;=80%,"ALTA","MUY ALTA"))))</f>
        <v>MEDIA</v>
      </c>
      <c r="AF310" s="63">
        <f>IF(OR(V310="prevenir",V310="detectar"),(M310-(M310*AD310)), M310)</f>
        <v>0.6</v>
      </c>
      <c r="AG310" s="63" t="str">
        <f>IF(AH310&lt;=20%,"LEVE",IF(AH310&lt;=40%,"MENOR",IF(AH310&lt;=60%,"MODERADO",IF(AH310&lt;=80%,"MAYOR","CATASTROFICO"))))</f>
        <v>MODERADO</v>
      </c>
      <c r="AH310" s="63">
        <f>IF(V310="corregir",(O310-(O310*AD310)), O310)</f>
        <v>0.6</v>
      </c>
      <c r="AI310" s="61" t="s">
        <v>75</v>
      </c>
      <c r="AJ310" s="54" t="s">
        <v>85</v>
      </c>
      <c r="AK310" s="106"/>
      <c r="AL310" s="115"/>
      <c r="AM310" s="257"/>
      <c r="AN310" s="106"/>
      <c r="AO310" s="67"/>
      <c r="AP310" s="287"/>
      <c r="AQ310" s="68"/>
      <c r="AR310" s="287"/>
      <c r="AS310" s="67"/>
      <c r="AT310" s="68"/>
      <c r="AU310" s="287"/>
      <c r="AV310" s="67"/>
      <c r="AW310" s="68"/>
      <c r="AX310" s="287"/>
      <c r="AY310" s="67"/>
      <c r="AZ310" s="68"/>
      <c r="BA310" s="106"/>
      <c r="BB310" s="54"/>
      <c r="BC310" s="68"/>
      <c r="BD310" s="67"/>
      <c r="BE310" s="287"/>
      <c r="BF310" s="54"/>
      <c r="BG310" s="316"/>
    </row>
    <row r="311" spans="1:59" ht="103.5" hidden="1" customHeight="1" thickBot="1" x14ac:dyDescent="0.35">
      <c r="A311" s="184"/>
      <c r="B311" s="254" t="s">
        <v>3</v>
      </c>
      <c r="C311" s="255" t="s">
        <v>1190</v>
      </c>
      <c r="D311" s="106" t="s">
        <v>1191</v>
      </c>
      <c r="E311" s="106" t="s">
        <v>1192</v>
      </c>
      <c r="F311" s="106" t="s">
        <v>103</v>
      </c>
      <c r="G311" s="112" t="s">
        <v>1115</v>
      </c>
      <c r="H311" s="106" t="s">
        <v>1193</v>
      </c>
      <c r="I311" s="256" t="s">
        <v>1194</v>
      </c>
      <c r="J311" s="106" t="s">
        <v>70</v>
      </c>
      <c r="K311" s="100" t="s">
        <v>1195</v>
      </c>
      <c r="L311" s="54" t="s">
        <v>116</v>
      </c>
      <c r="M311" s="57">
        <f>VLOOKUP(L311,'[20]Datos Validacion'!$C$6:$D$10,2,0)</f>
        <v>0.2</v>
      </c>
      <c r="N311" s="58" t="s">
        <v>75</v>
      </c>
      <c r="O311" s="59">
        <f>VLOOKUP(N311,'[20]Datos Validacion'!$E$6:$F$15,2,0)</f>
        <v>0.6</v>
      </c>
      <c r="P311" s="97" t="s">
        <v>1196</v>
      </c>
      <c r="Q311" s="61" t="s">
        <v>75</v>
      </c>
      <c r="R311" s="148" t="s">
        <v>1197</v>
      </c>
      <c r="S311" s="62" t="s">
        <v>77</v>
      </c>
      <c r="T311" s="62" t="s">
        <v>1105</v>
      </c>
      <c r="U311" s="62" t="s">
        <v>78</v>
      </c>
      <c r="V311" s="62" t="s">
        <v>79</v>
      </c>
      <c r="W311" s="57">
        <f>VLOOKUP(V311,'[20]Datos Validacion'!$K$6:$L$8,2,0)</f>
        <v>0.25</v>
      </c>
      <c r="X311" s="53" t="s">
        <v>95</v>
      </c>
      <c r="Y311" s="57">
        <f>VLOOKUP(X311,'[20]Datos Validacion'!$M$6:$N$7,2,0)</f>
        <v>0.15</v>
      </c>
      <c r="Z311" s="62" t="s">
        <v>491</v>
      </c>
      <c r="AA311" s="186"/>
      <c r="AB311" s="62" t="s">
        <v>83</v>
      </c>
      <c r="AC311" s="62" t="s">
        <v>378</v>
      </c>
      <c r="AD311" s="243">
        <f t="shared" si="104"/>
        <v>0.4</v>
      </c>
      <c r="AE311" s="63" t="str">
        <f t="shared" si="105"/>
        <v>MUY BAJA</v>
      </c>
      <c r="AF311" s="63">
        <f>IF(OR(V311="prevenir",V311="detectar"),(M311-(M311*AD311)), M311)</f>
        <v>0.12</v>
      </c>
      <c r="AG311" s="63" t="str">
        <f>IF(AH311&lt;=20%,"LEVE",IF(AH311&lt;=40%,"MENOR",IF(AH311&lt;=60%,"MODERADO",IF(AH311&lt;=80%,"MAYOR","CATASTROFICO"))))</f>
        <v>MODERADO</v>
      </c>
      <c r="AH311" s="63">
        <f>IF(V311="corregir",(O311-(O311*AD311)), O311)</f>
        <v>0.6</v>
      </c>
      <c r="AI311" s="61" t="s">
        <v>75</v>
      </c>
      <c r="AJ311" s="54" t="s">
        <v>85</v>
      </c>
      <c r="AK311" s="67"/>
      <c r="AL311" s="67"/>
      <c r="AM311" s="257"/>
      <c r="AN311" s="287"/>
      <c r="AO311" s="67"/>
      <c r="AP311" s="67"/>
      <c r="AQ311" s="124"/>
      <c r="AR311" s="67"/>
      <c r="AS311" s="67"/>
      <c r="AT311" s="186"/>
      <c r="AU311" s="62"/>
      <c r="AV311" s="62"/>
      <c r="AW311" s="187"/>
      <c r="AX311" s="62"/>
      <c r="AY311" s="62"/>
      <c r="AZ311" s="187"/>
      <c r="BA311" s="253"/>
      <c r="BB311" s="253"/>
      <c r="BC311" s="187"/>
      <c r="BD311" s="253"/>
      <c r="BE311" s="253"/>
      <c r="BF311" s="62"/>
      <c r="BG311" s="314"/>
    </row>
    <row r="312" spans="1:59" ht="59.25" hidden="1" customHeight="1" thickBot="1" x14ac:dyDescent="0.35">
      <c r="A312" s="562"/>
      <c r="B312" s="564" t="s">
        <v>3</v>
      </c>
      <c r="C312" s="501" t="s">
        <v>1198</v>
      </c>
      <c r="D312" s="504" t="s">
        <v>1199</v>
      </c>
      <c r="E312" s="504" t="s">
        <v>1200</v>
      </c>
      <c r="F312" s="251" t="s">
        <v>66</v>
      </c>
      <c r="G312" s="159" t="s">
        <v>1201</v>
      </c>
      <c r="H312" s="504" t="s">
        <v>1202</v>
      </c>
      <c r="I312" s="504" t="s">
        <v>1203</v>
      </c>
      <c r="J312" s="479" t="s">
        <v>70</v>
      </c>
      <c r="K312" s="479" t="s">
        <v>1204</v>
      </c>
      <c r="L312" s="479" t="s">
        <v>151</v>
      </c>
      <c r="M312" s="483">
        <f>VLOOKUP(L312,'[20]Datos Validacion'!$C$6:$D$10,2,0)</f>
        <v>0.4</v>
      </c>
      <c r="N312" s="505" t="s">
        <v>75</v>
      </c>
      <c r="O312" s="507">
        <f>VLOOKUP(N312,'[20]Datos Validacion'!$E$6:$F$15,2,0)</f>
        <v>0.6</v>
      </c>
      <c r="P312" s="493" t="s">
        <v>488</v>
      </c>
      <c r="Q312" s="477" t="s">
        <v>75</v>
      </c>
      <c r="R312" s="128" t="s">
        <v>1205</v>
      </c>
      <c r="S312" s="70" t="s">
        <v>77</v>
      </c>
      <c r="T312" s="70" t="s">
        <v>1105</v>
      </c>
      <c r="U312" s="70" t="s">
        <v>78</v>
      </c>
      <c r="V312" s="70" t="s">
        <v>79</v>
      </c>
      <c r="W312" s="72">
        <f>VLOOKUP(V312,'[20]Datos Validacion'!$K$6:$L$8,2,0)</f>
        <v>0.25</v>
      </c>
      <c r="X312" s="71" t="s">
        <v>95</v>
      </c>
      <c r="Y312" s="72">
        <f>VLOOKUP(X312,'[20]Datos Validacion'!$M$6:$N$7,2,0)</f>
        <v>0.15</v>
      </c>
      <c r="Z312" s="70" t="s">
        <v>81</v>
      </c>
      <c r="AA312" s="125" t="s">
        <v>1206</v>
      </c>
      <c r="AB312" s="70" t="s">
        <v>83</v>
      </c>
      <c r="AC312" s="71" t="s">
        <v>1207</v>
      </c>
      <c r="AD312" s="244">
        <f t="shared" si="104"/>
        <v>0.4</v>
      </c>
      <c r="AE312" s="212" t="str">
        <f t="shared" si="105"/>
        <v>BAJA</v>
      </c>
      <c r="AF312" s="212">
        <f>IF(OR(V312="prevenir",V312="detectar"),(M312-(M312*AD312)), M312)</f>
        <v>0.24</v>
      </c>
      <c r="AG312" s="475" t="str">
        <f>IF(AH312&lt;=20%,"LEVE",IF(AH312&lt;=40%,"MENOR",IF(AH312&lt;=60%,"MODERADO",IF(AH312&lt;=80%,"MAYOR","CATASTROFICO"))))</f>
        <v>MODERADO</v>
      </c>
      <c r="AH312" s="475">
        <f>IF(V312="corregir",(O312-(O312*AD312)), O312)</f>
        <v>0.6</v>
      </c>
      <c r="AI312" s="477" t="s">
        <v>75</v>
      </c>
      <c r="AJ312" s="479" t="s">
        <v>85</v>
      </c>
      <c r="AK312" s="446"/>
      <c r="AL312" s="446"/>
      <c r="AM312" s="536"/>
      <c r="AN312" s="369"/>
      <c r="AO312" s="536"/>
      <c r="AP312" s="536"/>
      <c r="AQ312" s="369"/>
      <c r="AR312" s="536"/>
      <c r="AS312" s="536"/>
      <c r="AT312" s="369"/>
      <c r="AU312" s="536"/>
      <c r="AV312" s="536"/>
      <c r="AW312" s="369"/>
      <c r="AX312" s="536"/>
      <c r="AY312" s="536"/>
      <c r="AZ312" s="369"/>
      <c r="BA312" s="536"/>
      <c r="BB312" s="536"/>
      <c r="BC312" s="369"/>
      <c r="BD312" s="536"/>
      <c r="BE312" s="369"/>
      <c r="BF312" s="369"/>
      <c r="BG312" s="514"/>
    </row>
    <row r="313" spans="1:59" ht="73.5" hidden="1" customHeight="1" thickBot="1" x14ac:dyDescent="0.35">
      <c r="A313" s="563"/>
      <c r="B313" s="565"/>
      <c r="C313" s="503"/>
      <c r="D313" s="472"/>
      <c r="E313" s="472"/>
      <c r="F313" s="83" t="s">
        <v>66</v>
      </c>
      <c r="G313" s="84" t="s">
        <v>1208</v>
      </c>
      <c r="H313" s="472"/>
      <c r="I313" s="472"/>
      <c r="J313" s="480"/>
      <c r="K313" s="480"/>
      <c r="L313" s="480"/>
      <c r="M313" s="484"/>
      <c r="N313" s="506"/>
      <c r="O313" s="508"/>
      <c r="P313" s="494"/>
      <c r="Q313" s="478"/>
      <c r="R313" s="132" t="s">
        <v>1209</v>
      </c>
      <c r="S313" s="86" t="s">
        <v>77</v>
      </c>
      <c r="T313" s="86" t="s">
        <v>1105</v>
      </c>
      <c r="U313" s="86" t="s">
        <v>78</v>
      </c>
      <c r="V313" s="86" t="s">
        <v>183</v>
      </c>
      <c r="W313" s="88">
        <f>VLOOKUP(V313,'[20]Datos Validacion'!$K$6:$L$8,2,0)</f>
        <v>0.15</v>
      </c>
      <c r="X313" s="87" t="s">
        <v>95</v>
      </c>
      <c r="Y313" s="88">
        <f>VLOOKUP(X313,'[20]Datos Validacion'!$M$6:$N$7,2,0)</f>
        <v>0.15</v>
      </c>
      <c r="Z313" s="86" t="s">
        <v>81</v>
      </c>
      <c r="AA313" s="127" t="s">
        <v>1210</v>
      </c>
      <c r="AB313" s="86" t="s">
        <v>83</v>
      </c>
      <c r="AC313" s="87" t="s">
        <v>1211</v>
      </c>
      <c r="AD313" s="246">
        <f t="shared" si="104"/>
        <v>0.3</v>
      </c>
      <c r="AE313" s="220" t="str">
        <f t="shared" si="105"/>
        <v>MUY BAJA</v>
      </c>
      <c r="AF313" s="220">
        <f>+AF312-AF312*AD313</f>
        <v>0.16799999999999998</v>
      </c>
      <c r="AG313" s="476"/>
      <c r="AH313" s="476"/>
      <c r="AI313" s="478"/>
      <c r="AJ313" s="480"/>
      <c r="AK313" s="448"/>
      <c r="AL313" s="448"/>
      <c r="AM313" s="537"/>
      <c r="AN313" s="371"/>
      <c r="AO313" s="537"/>
      <c r="AP313" s="537"/>
      <c r="AQ313" s="371"/>
      <c r="AR313" s="537"/>
      <c r="AS313" s="537"/>
      <c r="AT313" s="371"/>
      <c r="AU313" s="537"/>
      <c r="AV313" s="537"/>
      <c r="AW313" s="371"/>
      <c r="AX313" s="537"/>
      <c r="AY313" s="537"/>
      <c r="AZ313" s="371"/>
      <c r="BA313" s="537"/>
      <c r="BB313" s="537"/>
      <c r="BC313" s="371"/>
      <c r="BD313" s="537"/>
      <c r="BE313" s="371"/>
      <c r="BF313" s="371"/>
      <c r="BG313" s="514"/>
    </row>
    <row r="314" spans="1:59" ht="38" hidden="1" thickBot="1" x14ac:dyDescent="0.35">
      <c r="A314" s="562"/>
      <c r="B314" s="564" t="s">
        <v>3</v>
      </c>
      <c r="C314" s="501" t="s">
        <v>1212</v>
      </c>
      <c r="D314" s="504" t="s">
        <v>1213</v>
      </c>
      <c r="E314" s="504" t="s">
        <v>1214</v>
      </c>
      <c r="F314" s="251" t="s">
        <v>66</v>
      </c>
      <c r="G314" s="159" t="s">
        <v>1215</v>
      </c>
      <c r="H314" s="504" t="s">
        <v>1216</v>
      </c>
      <c r="I314" s="566" t="s">
        <v>1217</v>
      </c>
      <c r="J314" s="479" t="s">
        <v>70</v>
      </c>
      <c r="K314" s="479" t="s">
        <v>1204</v>
      </c>
      <c r="L314" s="479" t="s">
        <v>151</v>
      </c>
      <c r="M314" s="483">
        <f>VLOOKUP(L314,'[20]Datos Validacion'!$C$6:$D$10,2,0)</f>
        <v>0.4</v>
      </c>
      <c r="N314" s="505" t="s">
        <v>75</v>
      </c>
      <c r="O314" s="507">
        <f>VLOOKUP(N314,'[20]Datos Validacion'!$E$6:$F$15,2,0)</f>
        <v>0.6</v>
      </c>
      <c r="P314" s="493" t="s">
        <v>488</v>
      </c>
      <c r="Q314" s="477" t="s">
        <v>75</v>
      </c>
      <c r="R314" s="128" t="s">
        <v>1205</v>
      </c>
      <c r="S314" s="70" t="s">
        <v>77</v>
      </c>
      <c r="T314" s="70" t="s">
        <v>1105</v>
      </c>
      <c r="U314" s="70" t="s">
        <v>78</v>
      </c>
      <c r="V314" s="70" t="s">
        <v>79</v>
      </c>
      <c r="W314" s="72">
        <f>VLOOKUP(V314,'[20]Datos Validacion'!$K$6:$L$8,2,0)</f>
        <v>0.25</v>
      </c>
      <c r="X314" s="71" t="s">
        <v>95</v>
      </c>
      <c r="Y314" s="72">
        <f>VLOOKUP(X314,'[20]Datos Validacion'!$M$6:$N$7,2,0)</f>
        <v>0.15</v>
      </c>
      <c r="Z314" s="70" t="s">
        <v>81</v>
      </c>
      <c r="AA314" s="125" t="s">
        <v>1206</v>
      </c>
      <c r="AB314" s="70" t="s">
        <v>83</v>
      </c>
      <c r="AC314" s="71" t="s">
        <v>1207</v>
      </c>
      <c r="AD314" s="244">
        <f t="shared" si="104"/>
        <v>0.4</v>
      </c>
      <c r="AE314" s="212" t="str">
        <f t="shared" si="105"/>
        <v>BAJA</v>
      </c>
      <c r="AF314" s="212">
        <f>IF(OR(V314="prevenir",V314="detectar"),(M314-(M314*AD314)), M314)</f>
        <v>0.24</v>
      </c>
      <c r="AG314" s="475" t="str">
        <f>IF(AH314&lt;=20%,"LEVE",IF(AH314&lt;=40%,"MENOR",IF(AH314&lt;=60%,"MODERADO",IF(AH314&lt;=80%,"MAYOR","CATASTROFICO"))))</f>
        <v>MODERADO</v>
      </c>
      <c r="AH314" s="475">
        <f>IF(V314="corregir",(O314-(O314*AD314)), O314)</f>
        <v>0.6</v>
      </c>
      <c r="AI314" s="477" t="s">
        <v>75</v>
      </c>
      <c r="AJ314" s="479" t="s">
        <v>85</v>
      </c>
      <c r="AK314" s="152"/>
      <c r="AL314" s="152"/>
      <c r="AM314" s="369"/>
      <c r="AN314" s="369"/>
      <c r="AO314" s="369"/>
      <c r="AP314" s="369"/>
      <c r="AQ314" s="369"/>
      <c r="AR314" s="369"/>
      <c r="AS314" s="369"/>
      <c r="AT314" s="369"/>
      <c r="AU314" s="369"/>
      <c r="AV314" s="369"/>
      <c r="AW314" s="369"/>
      <c r="AX314" s="369"/>
      <c r="AY314" s="369"/>
      <c r="AZ314" s="369"/>
      <c r="BA314" s="369"/>
      <c r="BB314" s="369"/>
      <c r="BC314" s="369"/>
      <c r="BD314" s="369"/>
      <c r="BE314" s="369"/>
      <c r="BF314" s="369"/>
      <c r="BG314" s="514"/>
    </row>
    <row r="315" spans="1:59" ht="45.75" hidden="1" customHeight="1" thickBot="1" x14ac:dyDescent="0.35">
      <c r="A315" s="563"/>
      <c r="B315" s="565"/>
      <c r="C315" s="503"/>
      <c r="D315" s="472"/>
      <c r="E315" s="472"/>
      <c r="F315" s="83" t="s">
        <v>66</v>
      </c>
      <c r="G315" s="84" t="s">
        <v>1218</v>
      </c>
      <c r="H315" s="472"/>
      <c r="I315" s="567"/>
      <c r="J315" s="480"/>
      <c r="K315" s="480"/>
      <c r="L315" s="480"/>
      <c r="M315" s="484"/>
      <c r="N315" s="506"/>
      <c r="O315" s="508"/>
      <c r="P315" s="494"/>
      <c r="Q315" s="478"/>
      <c r="R315" s="132" t="s">
        <v>1209</v>
      </c>
      <c r="S315" s="86" t="s">
        <v>77</v>
      </c>
      <c r="T315" s="86" t="s">
        <v>1105</v>
      </c>
      <c r="U315" s="86" t="s">
        <v>78</v>
      </c>
      <c r="V315" s="86" t="s">
        <v>183</v>
      </c>
      <c r="W315" s="88">
        <f>VLOOKUP(V315,'[20]Datos Validacion'!$K$6:$L$8,2,0)</f>
        <v>0.15</v>
      </c>
      <c r="X315" s="87" t="s">
        <v>95</v>
      </c>
      <c r="Y315" s="88">
        <f>VLOOKUP(X315,'[20]Datos Validacion'!$M$6:$N$7,2,0)</f>
        <v>0.15</v>
      </c>
      <c r="Z315" s="86" t="s">
        <v>81</v>
      </c>
      <c r="AA315" s="127" t="s">
        <v>1210</v>
      </c>
      <c r="AB315" s="86" t="s">
        <v>83</v>
      </c>
      <c r="AC315" s="87" t="s">
        <v>1211</v>
      </c>
      <c r="AD315" s="246">
        <f t="shared" si="104"/>
        <v>0.3</v>
      </c>
      <c r="AE315" s="220" t="str">
        <f t="shared" si="105"/>
        <v>MUY BAJA</v>
      </c>
      <c r="AF315" s="220">
        <f>+AF314-AF314*AD315</f>
        <v>0.16799999999999998</v>
      </c>
      <c r="AG315" s="476"/>
      <c r="AH315" s="476"/>
      <c r="AI315" s="478"/>
      <c r="AJ315" s="480"/>
      <c r="AK315" s="155"/>
      <c r="AL315" s="155"/>
      <c r="AM315" s="371"/>
      <c r="AN315" s="371"/>
      <c r="AO315" s="369"/>
      <c r="AP315" s="371"/>
      <c r="AQ315" s="371"/>
      <c r="AR315" s="371"/>
      <c r="AS315" s="369"/>
      <c r="AT315" s="371"/>
      <c r="AU315" s="371"/>
      <c r="AV315" s="369"/>
      <c r="AW315" s="371"/>
      <c r="AX315" s="371"/>
      <c r="AY315" s="369"/>
      <c r="AZ315" s="371"/>
      <c r="BA315" s="369"/>
      <c r="BB315" s="371"/>
      <c r="BC315" s="371"/>
      <c r="BD315" s="369"/>
      <c r="BE315" s="371"/>
      <c r="BF315" s="371"/>
      <c r="BG315" s="514"/>
    </row>
    <row r="316" spans="1:59" ht="77.25" hidden="1" customHeight="1" x14ac:dyDescent="0.3">
      <c r="A316" s="562"/>
      <c r="B316" s="564" t="s">
        <v>3</v>
      </c>
      <c r="C316" s="501" t="s">
        <v>1219</v>
      </c>
      <c r="D316" s="504" t="s">
        <v>1199</v>
      </c>
      <c r="E316" s="504" t="s">
        <v>1200</v>
      </c>
      <c r="F316" s="251" t="s">
        <v>66</v>
      </c>
      <c r="G316" s="159" t="s">
        <v>1220</v>
      </c>
      <c r="H316" s="504" t="s">
        <v>1221</v>
      </c>
      <c r="I316" s="504" t="s">
        <v>1222</v>
      </c>
      <c r="J316" s="479" t="s">
        <v>70</v>
      </c>
      <c r="K316" s="479" t="s">
        <v>1204</v>
      </c>
      <c r="L316" s="479" t="s">
        <v>116</v>
      </c>
      <c r="M316" s="483">
        <f>VLOOKUP(L316,'[20]Datos Validacion'!$C$6:$D$10,2,0)</f>
        <v>0.2</v>
      </c>
      <c r="N316" s="505" t="s">
        <v>75</v>
      </c>
      <c r="O316" s="507">
        <f>VLOOKUP(N316,'[20]Datos Validacion'!$E$6:$F$15,2,0)</f>
        <v>0.6</v>
      </c>
      <c r="P316" s="493" t="s">
        <v>488</v>
      </c>
      <c r="Q316" s="477" t="s">
        <v>75</v>
      </c>
      <c r="R316" s="128" t="s">
        <v>1205</v>
      </c>
      <c r="S316" s="70" t="s">
        <v>77</v>
      </c>
      <c r="T316" s="70" t="s">
        <v>1105</v>
      </c>
      <c r="U316" s="70" t="s">
        <v>78</v>
      </c>
      <c r="V316" s="70" t="s">
        <v>79</v>
      </c>
      <c r="W316" s="72">
        <f>VLOOKUP(V316,'[20]Datos Validacion'!$K$6:$L$8,2,0)</f>
        <v>0.25</v>
      </c>
      <c r="X316" s="71" t="s">
        <v>95</v>
      </c>
      <c r="Y316" s="72">
        <f>VLOOKUP(X316,'[20]Datos Validacion'!$M$6:$N$7,2,0)</f>
        <v>0.15</v>
      </c>
      <c r="Z316" s="70" t="s">
        <v>81</v>
      </c>
      <c r="AA316" s="125" t="s">
        <v>1206</v>
      </c>
      <c r="AB316" s="70" t="s">
        <v>83</v>
      </c>
      <c r="AC316" s="71" t="s">
        <v>1207</v>
      </c>
      <c r="AD316" s="244">
        <f t="shared" si="104"/>
        <v>0.4</v>
      </c>
      <c r="AE316" s="212" t="str">
        <f t="shared" si="105"/>
        <v>MUY BAJA</v>
      </c>
      <c r="AF316" s="212">
        <f>IF(OR(V316="prevenir",V316="detectar"),(M316-(M316*AD316)), M316)</f>
        <v>0.12</v>
      </c>
      <c r="AG316" s="475" t="str">
        <f>IF(AH316&lt;=20%,"LEVE",IF(AH316&lt;=40%,"MENOR",IF(AH316&lt;=60%,"MODERADO",IF(AH316&lt;=80%,"MAYOR","CATASTROFICO"))))</f>
        <v>MODERADO</v>
      </c>
      <c r="AH316" s="475">
        <f>IF(V316="corregir",(O316-(O316*AD316)), O316)</f>
        <v>0.6</v>
      </c>
      <c r="AI316" s="477" t="s">
        <v>75</v>
      </c>
      <c r="AJ316" s="479" t="s">
        <v>85</v>
      </c>
      <c r="AK316" s="152"/>
      <c r="AL316" s="152"/>
      <c r="AM316" s="557"/>
      <c r="AN316" s="369"/>
      <c r="AO316" s="369"/>
      <c r="AP316" s="369"/>
      <c r="AQ316" s="369"/>
      <c r="AR316" s="369"/>
      <c r="AS316" s="369"/>
      <c r="AT316" s="369"/>
      <c r="AU316" s="369"/>
      <c r="AV316" s="369"/>
      <c r="AW316" s="369"/>
      <c r="AX316" s="369"/>
      <c r="AY316" s="369"/>
      <c r="AZ316" s="369"/>
      <c r="BA316" s="369"/>
      <c r="BB316" s="369"/>
      <c r="BC316" s="369"/>
      <c r="BD316" s="369"/>
      <c r="BE316" s="369"/>
      <c r="BF316" s="369"/>
      <c r="BG316" s="559"/>
    </row>
    <row r="317" spans="1:59" ht="66" hidden="1" customHeight="1" thickBot="1" x14ac:dyDescent="0.35">
      <c r="A317" s="563"/>
      <c r="B317" s="565"/>
      <c r="C317" s="503"/>
      <c r="D317" s="472"/>
      <c r="E317" s="472"/>
      <c r="F317" s="83" t="s">
        <v>66</v>
      </c>
      <c r="G317" s="84" t="s">
        <v>1223</v>
      </c>
      <c r="H317" s="472"/>
      <c r="I317" s="472"/>
      <c r="J317" s="480"/>
      <c r="K317" s="480"/>
      <c r="L317" s="480"/>
      <c r="M317" s="484"/>
      <c r="N317" s="506"/>
      <c r="O317" s="508"/>
      <c r="P317" s="494"/>
      <c r="Q317" s="478"/>
      <c r="R317" s="132" t="s">
        <v>1209</v>
      </c>
      <c r="S317" s="86" t="s">
        <v>77</v>
      </c>
      <c r="T317" s="86" t="s">
        <v>1105</v>
      </c>
      <c r="U317" s="86" t="s">
        <v>78</v>
      </c>
      <c r="V317" s="86" t="s">
        <v>183</v>
      </c>
      <c r="W317" s="88">
        <f>VLOOKUP(V317,'[20]Datos Validacion'!$K$6:$L$8,2,0)</f>
        <v>0.15</v>
      </c>
      <c r="X317" s="87" t="s">
        <v>95</v>
      </c>
      <c r="Y317" s="88">
        <f>VLOOKUP(X317,'[20]Datos Validacion'!$M$6:$N$7,2,0)</f>
        <v>0.15</v>
      </c>
      <c r="Z317" s="86" t="s">
        <v>81</v>
      </c>
      <c r="AA317" s="127" t="s">
        <v>1210</v>
      </c>
      <c r="AB317" s="86" t="s">
        <v>83</v>
      </c>
      <c r="AC317" s="87" t="s">
        <v>1211</v>
      </c>
      <c r="AD317" s="246">
        <f t="shared" si="104"/>
        <v>0.3</v>
      </c>
      <c r="AE317" s="220" t="str">
        <f t="shared" si="105"/>
        <v>MUY BAJA</v>
      </c>
      <c r="AF317" s="220">
        <f>+AF316-AF316*AD317</f>
        <v>8.3999999999999991E-2</v>
      </c>
      <c r="AG317" s="476"/>
      <c r="AH317" s="476"/>
      <c r="AI317" s="478"/>
      <c r="AJ317" s="480"/>
      <c r="AK317" s="155"/>
      <c r="AL317" s="155"/>
      <c r="AM317" s="558"/>
      <c r="AN317" s="371"/>
      <c r="AO317" s="371"/>
      <c r="AP317" s="371"/>
      <c r="AQ317" s="371"/>
      <c r="AR317" s="371"/>
      <c r="AS317" s="371"/>
      <c r="AT317" s="371"/>
      <c r="AU317" s="371"/>
      <c r="AV317" s="371"/>
      <c r="AW317" s="371"/>
      <c r="AX317" s="371"/>
      <c r="AY317" s="371"/>
      <c r="AZ317" s="371"/>
      <c r="BA317" s="371"/>
      <c r="BB317" s="371"/>
      <c r="BC317" s="371"/>
      <c r="BD317" s="371"/>
      <c r="BE317" s="371"/>
      <c r="BF317" s="371"/>
      <c r="BG317" s="560"/>
    </row>
    <row r="318" spans="1:59" x14ac:dyDescent="0.3">
      <c r="AM318" s="358"/>
    </row>
    <row r="323" spans="2:13" x14ac:dyDescent="0.3">
      <c r="B323" s="555" t="s">
        <v>1244</v>
      </c>
      <c r="C323" s="555"/>
      <c r="D323" s="555"/>
      <c r="E323" s="555"/>
      <c r="F323" s="555"/>
      <c r="G323" s="555"/>
      <c r="H323" s="555"/>
      <c r="I323" s="555"/>
      <c r="J323" s="555"/>
      <c r="K323" s="555"/>
      <c r="L323" s="555"/>
      <c r="M323" s="555"/>
    </row>
    <row r="324" spans="2:13" ht="26" x14ac:dyDescent="0.3">
      <c r="B324" s="234" t="s">
        <v>1245</v>
      </c>
      <c r="C324" s="234" t="s">
        <v>42</v>
      </c>
      <c r="D324" s="555" t="s">
        <v>1246</v>
      </c>
      <c r="E324" s="555"/>
      <c r="F324" s="555"/>
      <c r="G324" s="555"/>
      <c r="H324" s="555"/>
      <c r="I324" s="556" t="s">
        <v>1247</v>
      </c>
      <c r="J324" s="556"/>
      <c r="K324" s="235" t="s">
        <v>1248</v>
      </c>
      <c r="L324" s="556" t="s">
        <v>1249</v>
      </c>
      <c r="M324" s="556"/>
    </row>
    <row r="325" spans="2:13" ht="82.5" customHeight="1" x14ac:dyDescent="0.3">
      <c r="B325" s="546">
        <v>1</v>
      </c>
      <c r="C325" s="236">
        <v>44300</v>
      </c>
      <c r="D325" s="404" t="s">
        <v>1278</v>
      </c>
      <c r="E325" s="404"/>
      <c r="F325" s="404"/>
      <c r="G325" s="404"/>
      <c r="H325" s="404"/>
      <c r="I325" s="404" t="s">
        <v>1305</v>
      </c>
      <c r="J325" s="404"/>
      <c r="K325" s="237" t="s">
        <v>1284</v>
      </c>
      <c r="L325" s="550" t="s">
        <v>1306</v>
      </c>
      <c r="M325" s="550"/>
    </row>
    <row r="326" spans="2:13" ht="78" customHeight="1" x14ac:dyDescent="0.3">
      <c r="B326" s="547"/>
      <c r="C326" s="236">
        <v>44323</v>
      </c>
      <c r="D326" s="404" t="s">
        <v>1301</v>
      </c>
      <c r="E326" s="404"/>
      <c r="F326" s="404"/>
      <c r="G326" s="404"/>
      <c r="H326" s="404"/>
      <c r="I326" s="404" t="s">
        <v>1302</v>
      </c>
      <c r="J326" s="404"/>
      <c r="K326" s="237" t="s">
        <v>1303</v>
      </c>
      <c r="L326" s="550" t="s">
        <v>1304</v>
      </c>
      <c r="M326" s="550"/>
    </row>
    <row r="327" spans="2:13" ht="97.5" customHeight="1" x14ac:dyDescent="0.3">
      <c r="B327" s="547"/>
      <c r="C327" s="236">
        <v>44335</v>
      </c>
      <c r="D327" s="404" t="s">
        <v>1274</v>
      </c>
      <c r="E327" s="404"/>
      <c r="F327" s="404"/>
      <c r="G327" s="404"/>
      <c r="H327" s="404"/>
      <c r="I327" s="404" t="s">
        <v>1275</v>
      </c>
      <c r="J327" s="404"/>
      <c r="K327" s="237" t="s">
        <v>1255</v>
      </c>
      <c r="L327" s="550" t="s">
        <v>1276</v>
      </c>
      <c r="M327" s="550"/>
    </row>
    <row r="328" spans="2:13" ht="65.25" customHeight="1" x14ac:dyDescent="0.3">
      <c r="B328" s="547"/>
      <c r="C328" s="236">
        <v>44336</v>
      </c>
      <c r="D328" s="404" t="s">
        <v>1282</v>
      </c>
      <c r="E328" s="404"/>
      <c r="F328" s="404"/>
      <c r="G328" s="404"/>
      <c r="H328" s="404"/>
      <c r="I328" s="404" t="s">
        <v>1283</v>
      </c>
      <c r="J328" s="404"/>
      <c r="K328" s="237" t="s">
        <v>1284</v>
      </c>
      <c r="L328" s="550" t="s">
        <v>1285</v>
      </c>
      <c r="M328" s="550"/>
    </row>
    <row r="329" spans="2:13" ht="109.5" customHeight="1" x14ac:dyDescent="0.3">
      <c r="B329" s="547"/>
      <c r="C329" s="236">
        <v>44340</v>
      </c>
      <c r="D329" s="404" t="s">
        <v>1278</v>
      </c>
      <c r="E329" s="404"/>
      <c r="F329" s="404"/>
      <c r="G329" s="404"/>
      <c r="H329" s="404"/>
      <c r="I329" s="404" t="s">
        <v>1279</v>
      </c>
      <c r="J329" s="404"/>
      <c r="K329" s="237" t="s">
        <v>1255</v>
      </c>
      <c r="L329" s="550" t="s">
        <v>1280</v>
      </c>
      <c r="M329" s="550"/>
    </row>
    <row r="330" spans="2:13" ht="221.25" customHeight="1" x14ac:dyDescent="0.3">
      <c r="B330" s="547"/>
      <c r="C330" s="236">
        <v>44342</v>
      </c>
      <c r="D330" s="404" t="s">
        <v>1287</v>
      </c>
      <c r="E330" s="404"/>
      <c r="F330" s="404"/>
      <c r="G330" s="404"/>
      <c r="H330" s="404"/>
      <c r="I330" s="404" t="s">
        <v>1288</v>
      </c>
      <c r="J330" s="404"/>
      <c r="K330" s="237" t="s">
        <v>1251</v>
      </c>
      <c r="L330" s="550" t="s">
        <v>1251</v>
      </c>
      <c r="M330" s="550"/>
    </row>
    <row r="331" spans="2:13" ht="165.75" customHeight="1" x14ac:dyDescent="0.3">
      <c r="B331" s="547"/>
      <c r="C331" s="236">
        <v>44350</v>
      </c>
      <c r="D331" s="404" t="s">
        <v>1269</v>
      </c>
      <c r="E331" s="404"/>
      <c r="F331" s="404"/>
      <c r="G331" s="404"/>
      <c r="H331" s="404"/>
      <c r="I331" s="404" t="s">
        <v>1270</v>
      </c>
      <c r="J331" s="404"/>
      <c r="K331" s="237" t="s">
        <v>1266</v>
      </c>
      <c r="L331" s="550" t="s">
        <v>1271</v>
      </c>
      <c r="M331" s="550"/>
    </row>
    <row r="332" spans="2:13" ht="243.75" customHeight="1" x14ac:dyDescent="0.3">
      <c r="B332" s="547"/>
      <c r="C332" s="236">
        <v>44369</v>
      </c>
      <c r="D332" s="404" t="s">
        <v>1315</v>
      </c>
      <c r="E332" s="404"/>
      <c r="F332" s="404"/>
      <c r="G332" s="404"/>
      <c r="H332" s="404"/>
      <c r="I332" s="404" t="s">
        <v>1316</v>
      </c>
      <c r="J332" s="404"/>
      <c r="K332" s="237" t="s">
        <v>1284</v>
      </c>
      <c r="L332" s="550" t="s">
        <v>1317</v>
      </c>
      <c r="M332" s="550"/>
    </row>
    <row r="333" spans="2:13" ht="123" customHeight="1" x14ac:dyDescent="0.3">
      <c r="B333" s="547"/>
      <c r="C333" s="236">
        <v>44370</v>
      </c>
      <c r="D333" s="404" t="s">
        <v>1295</v>
      </c>
      <c r="E333" s="404"/>
      <c r="F333" s="404"/>
      <c r="G333" s="404"/>
      <c r="H333" s="404"/>
      <c r="I333" s="404" t="s">
        <v>1296</v>
      </c>
      <c r="J333" s="404"/>
      <c r="K333" s="237" t="s">
        <v>1297</v>
      </c>
      <c r="L333" s="550" t="s">
        <v>1298</v>
      </c>
      <c r="M333" s="550"/>
    </row>
    <row r="334" spans="2:13" ht="74.25" customHeight="1" x14ac:dyDescent="0.3">
      <c r="B334" s="547"/>
      <c r="C334" s="236">
        <v>44371</v>
      </c>
      <c r="D334" s="404" t="s">
        <v>1311</v>
      </c>
      <c r="E334" s="404"/>
      <c r="F334" s="404"/>
      <c r="G334" s="404"/>
      <c r="H334" s="404"/>
      <c r="I334" s="404" t="s">
        <v>1313</v>
      </c>
      <c r="J334" s="404"/>
      <c r="K334" s="237" t="s">
        <v>1255</v>
      </c>
      <c r="L334" s="550" t="s">
        <v>1314</v>
      </c>
      <c r="M334" s="550"/>
    </row>
    <row r="335" spans="2:13" ht="54.75" customHeight="1" x14ac:dyDescent="0.3">
      <c r="B335" s="547"/>
      <c r="C335" s="236">
        <v>44383</v>
      </c>
      <c r="D335" s="362" t="s">
        <v>1264</v>
      </c>
      <c r="E335" s="549"/>
      <c r="F335" s="549"/>
      <c r="G335" s="549"/>
      <c r="H335" s="363"/>
      <c r="I335" s="362" t="s">
        <v>1265</v>
      </c>
      <c r="J335" s="363"/>
      <c r="K335" s="237" t="s">
        <v>1266</v>
      </c>
      <c r="L335" s="550" t="s">
        <v>1267</v>
      </c>
      <c r="M335" s="550"/>
    </row>
    <row r="336" spans="2:13" ht="133" customHeight="1" x14ac:dyDescent="0.3">
      <c r="B336" s="547"/>
      <c r="C336" s="236">
        <v>44384</v>
      </c>
      <c r="D336" s="362" t="s">
        <v>1321</v>
      </c>
      <c r="E336" s="549"/>
      <c r="F336" s="549"/>
      <c r="G336" s="549"/>
      <c r="H336" s="363"/>
      <c r="I336" s="362" t="s">
        <v>1322</v>
      </c>
      <c r="J336" s="363"/>
      <c r="K336" s="237" t="s">
        <v>1251</v>
      </c>
      <c r="L336" s="550" t="s">
        <v>1323</v>
      </c>
      <c r="M336" s="550"/>
    </row>
    <row r="337" spans="2:13" ht="243" customHeight="1" x14ac:dyDescent="0.3">
      <c r="B337" s="547"/>
      <c r="C337" s="236">
        <v>44396</v>
      </c>
      <c r="D337" s="362" t="s">
        <v>1289</v>
      </c>
      <c r="E337" s="549"/>
      <c r="F337" s="549"/>
      <c r="G337" s="549"/>
      <c r="H337" s="363"/>
      <c r="I337" s="362" t="s">
        <v>1290</v>
      </c>
      <c r="J337" s="363"/>
      <c r="K337" s="237" t="s">
        <v>1255</v>
      </c>
      <c r="L337" s="550" t="s">
        <v>1291</v>
      </c>
      <c r="M337" s="550"/>
    </row>
    <row r="338" spans="2:13" ht="90.75" customHeight="1" x14ac:dyDescent="0.3">
      <c r="B338" s="547"/>
      <c r="C338" s="236">
        <v>44404</v>
      </c>
      <c r="D338" s="362" t="s">
        <v>1253</v>
      </c>
      <c r="E338" s="549"/>
      <c r="F338" s="549"/>
      <c r="G338" s="549"/>
      <c r="H338" s="363"/>
      <c r="I338" s="362" t="s">
        <v>1254</v>
      </c>
      <c r="J338" s="363"/>
      <c r="K338" s="237" t="s">
        <v>1255</v>
      </c>
      <c r="L338" s="550" t="s">
        <v>1256</v>
      </c>
      <c r="M338" s="550"/>
    </row>
    <row r="339" spans="2:13" ht="156" customHeight="1" x14ac:dyDescent="0.3">
      <c r="B339" s="548"/>
      <c r="C339" s="236">
        <v>44412</v>
      </c>
      <c r="D339" s="362" t="s">
        <v>1260</v>
      </c>
      <c r="E339" s="549"/>
      <c r="F339" s="549"/>
      <c r="G339" s="549"/>
      <c r="H339" s="363"/>
      <c r="I339" s="362" t="s">
        <v>1261</v>
      </c>
      <c r="J339" s="363"/>
      <c r="K339" s="237" t="s">
        <v>1262</v>
      </c>
      <c r="L339" s="550" t="s">
        <v>1262</v>
      </c>
      <c r="M339" s="550"/>
    </row>
    <row r="340" spans="2:13" ht="160.5" customHeight="1" x14ac:dyDescent="0.3">
      <c r="B340" s="551">
        <v>2</v>
      </c>
      <c r="C340" s="214">
        <v>44463</v>
      </c>
      <c r="D340" s="359" t="s">
        <v>1324</v>
      </c>
      <c r="E340" s="360"/>
      <c r="F340" s="360"/>
      <c r="G340" s="360"/>
      <c r="H340" s="361"/>
      <c r="I340" s="362" t="s">
        <v>1325</v>
      </c>
      <c r="J340" s="363"/>
      <c r="K340" s="215" t="s">
        <v>1251</v>
      </c>
      <c r="L340" s="554" t="s">
        <v>1323</v>
      </c>
      <c r="M340" s="554"/>
    </row>
    <row r="341" spans="2:13" ht="115.5" customHeight="1" x14ac:dyDescent="0.3">
      <c r="B341" s="552"/>
      <c r="C341" s="214">
        <v>44475</v>
      </c>
      <c r="D341" s="502" t="s">
        <v>1299</v>
      </c>
      <c r="E341" s="502"/>
      <c r="F341" s="502"/>
      <c r="G341" s="502"/>
      <c r="H341" s="502"/>
      <c r="I341" s="404" t="s">
        <v>1296</v>
      </c>
      <c r="J341" s="404"/>
      <c r="K341" s="215" t="s">
        <v>1297</v>
      </c>
      <c r="L341" s="554" t="s">
        <v>1300</v>
      </c>
      <c r="M341" s="554"/>
    </row>
    <row r="342" spans="2:13" ht="116.25" customHeight="1" x14ac:dyDescent="0.3">
      <c r="B342" s="552"/>
      <c r="C342" s="214">
        <v>44491</v>
      </c>
      <c r="D342" s="502" t="s">
        <v>1281</v>
      </c>
      <c r="E342" s="502"/>
      <c r="F342" s="502"/>
      <c r="G342" s="502"/>
      <c r="H342" s="502"/>
      <c r="I342" s="404" t="s">
        <v>1279</v>
      </c>
      <c r="J342" s="404"/>
      <c r="K342" s="215" t="s">
        <v>1255</v>
      </c>
      <c r="L342" s="554" t="s">
        <v>1280</v>
      </c>
      <c r="M342" s="554"/>
    </row>
    <row r="343" spans="2:13" ht="56.25" customHeight="1" x14ac:dyDescent="0.3">
      <c r="B343" s="552"/>
      <c r="C343" s="214">
        <v>44494</v>
      </c>
      <c r="D343" s="502" t="s">
        <v>1286</v>
      </c>
      <c r="E343" s="502"/>
      <c r="F343" s="502"/>
      <c r="G343" s="502"/>
      <c r="H343" s="502"/>
      <c r="I343" s="404" t="s">
        <v>1283</v>
      </c>
      <c r="J343" s="404"/>
      <c r="K343" s="215" t="s">
        <v>1284</v>
      </c>
      <c r="L343" s="554" t="s">
        <v>1285</v>
      </c>
      <c r="M343" s="554"/>
    </row>
    <row r="344" spans="2:13" ht="56.25" customHeight="1" x14ac:dyDescent="0.3">
      <c r="B344" s="552"/>
      <c r="C344" s="214">
        <v>44496</v>
      </c>
      <c r="D344" s="359" t="s">
        <v>1268</v>
      </c>
      <c r="E344" s="360"/>
      <c r="F344" s="360"/>
      <c r="G344" s="360"/>
      <c r="H344" s="361"/>
      <c r="I344" s="362" t="s">
        <v>1265</v>
      </c>
      <c r="J344" s="363"/>
      <c r="K344" s="215" t="s">
        <v>1266</v>
      </c>
      <c r="L344" s="364" t="s">
        <v>1267</v>
      </c>
      <c r="M344" s="365"/>
    </row>
    <row r="345" spans="2:13" ht="86" customHeight="1" x14ac:dyDescent="0.3">
      <c r="B345" s="552"/>
      <c r="C345" s="214">
        <v>44497</v>
      </c>
      <c r="D345" s="359" t="s">
        <v>1277</v>
      </c>
      <c r="E345" s="360"/>
      <c r="F345" s="360"/>
      <c r="G345" s="360"/>
      <c r="H345" s="361"/>
      <c r="I345" s="362" t="s">
        <v>1275</v>
      </c>
      <c r="J345" s="363"/>
      <c r="K345" s="215" t="s">
        <v>1255</v>
      </c>
      <c r="L345" s="364" t="s">
        <v>1276</v>
      </c>
      <c r="M345" s="365"/>
    </row>
    <row r="346" spans="2:13" ht="321" customHeight="1" x14ac:dyDescent="0.3">
      <c r="B346" s="552"/>
      <c r="C346" s="214">
        <v>44503</v>
      </c>
      <c r="D346" s="359" t="s">
        <v>1318</v>
      </c>
      <c r="E346" s="360"/>
      <c r="F346" s="360"/>
      <c r="G346" s="360"/>
      <c r="H346" s="361"/>
      <c r="I346" s="362" t="s">
        <v>1319</v>
      </c>
      <c r="J346" s="363"/>
      <c r="K346" s="215" t="s">
        <v>1303</v>
      </c>
      <c r="L346" s="364" t="s">
        <v>1320</v>
      </c>
      <c r="M346" s="365"/>
    </row>
    <row r="347" spans="2:13" ht="81" customHeight="1" x14ac:dyDescent="0.3">
      <c r="B347" s="552"/>
      <c r="C347" s="214">
        <v>44504</v>
      </c>
      <c r="D347" s="359" t="s">
        <v>1257</v>
      </c>
      <c r="E347" s="360"/>
      <c r="F347" s="360"/>
      <c r="G347" s="360"/>
      <c r="H347" s="361"/>
      <c r="I347" s="362" t="s">
        <v>1258</v>
      </c>
      <c r="J347" s="363"/>
      <c r="K347" s="215" t="s">
        <v>1255</v>
      </c>
      <c r="L347" s="364" t="s">
        <v>1259</v>
      </c>
      <c r="M347" s="365"/>
    </row>
    <row r="348" spans="2:13" ht="87.75" customHeight="1" x14ac:dyDescent="0.3">
      <c r="B348" s="552"/>
      <c r="C348" s="214">
        <v>44512</v>
      </c>
      <c r="D348" s="359" t="s">
        <v>1307</v>
      </c>
      <c r="E348" s="360"/>
      <c r="F348" s="360"/>
      <c r="G348" s="360"/>
      <c r="H348" s="361"/>
      <c r="I348" s="362" t="s">
        <v>1305</v>
      </c>
      <c r="J348" s="363"/>
      <c r="K348" s="215" t="s">
        <v>1284</v>
      </c>
      <c r="L348" s="364" t="s">
        <v>1308</v>
      </c>
      <c r="M348" s="365"/>
    </row>
    <row r="349" spans="2:13" ht="206.25" customHeight="1" x14ac:dyDescent="0.3">
      <c r="B349" s="552"/>
      <c r="C349" s="214">
        <v>44524</v>
      </c>
      <c r="D349" s="359" t="s">
        <v>1272</v>
      </c>
      <c r="E349" s="360"/>
      <c r="F349" s="360"/>
      <c r="G349" s="360"/>
      <c r="H349" s="361"/>
      <c r="I349" s="362" t="s">
        <v>1273</v>
      </c>
      <c r="J349" s="363"/>
      <c r="K349" s="215" t="s">
        <v>1266</v>
      </c>
      <c r="L349" s="364" t="s">
        <v>1271</v>
      </c>
      <c r="M349" s="365"/>
    </row>
    <row r="350" spans="2:13" ht="109.5" customHeight="1" x14ac:dyDescent="0.3">
      <c r="B350" s="552"/>
      <c r="C350" s="214">
        <v>44539</v>
      </c>
      <c r="D350" s="359" t="s">
        <v>1252</v>
      </c>
      <c r="E350" s="360"/>
      <c r="F350" s="360"/>
      <c r="G350" s="360"/>
      <c r="H350" s="361"/>
      <c r="I350" s="362" t="s">
        <v>1250</v>
      </c>
      <c r="J350" s="363"/>
      <c r="K350" s="215" t="s">
        <v>1251</v>
      </c>
      <c r="L350" s="364" t="s">
        <v>1251</v>
      </c>
      <c r="M350" s="365"/>
    </row>
    <row r="351" spans="2:13" ht="253.5" customHeight="1" x14ac:dyDescent="0.3">
      <c r="B351" s="552"/>
      <c r="C351" s="214">
        <v>44481</v>
      </c>
      <c r="D351" s="359" t="s">
        <v>1292</v>
      </c>
      <c r="E351" s="360"/>
      <c r="F351" s="360"/>
      <c r="G351" s="360"/>
      <c r="H351" s="361"/>
      <c r="I351" s="362" t="s">
        <v>1293</v>
      </c>
      <c r="J351" s="363"/>
      <c r="K351" s="215" t="s">
        <v>1255</v>
      </c>
      <c r="L351" s="364" t="s">
        <v>1294</v>
      </c>
      <c r="M351" s="365"/>
    </row>
    <row r="352" spans="2:13" ht="77.25" customHeight="1" x14ac:dyDescent="0.3">
      <c r="B352" s="552"/>
      <c r="C352" s="214">
        <v>44484</v>
      </c>
      <c r="D352" s="359" t="s">
        <v>1312</v>
      </c>
      <c r="E352" s="360"/>
      <c r="F352" s="360"/>
      <c r="G352" s="360"/>
      <c r="H352" s="361"/>
      <c r="I352" s="362" t="s">
        <v>1313</v>
      </c>
      <c r="J352" s="363"/>
      <c r="K352" s="215" t="s">
        <v>1255</v>
      </c>
      <c r="L352" s="364" t="s">
        <v>1314</v>
      </c>
      <c r="M352" s="365"/>
    </row>
    <row r="353" spans="2:13" ht="165.75" customHeight="1" x14ac:dyDescent="0.3">
      <c r="B353" s="552"/>
      <c r="C353" s="214">
        <v>44546</v>
      </c>
      <c r="D353" s="359" t="s">
        <v>1263</v>
      </c>
      <c r="E353" s="360"/>
      <c r="F353" s="360"/>
      <c r="G353" s="360"/>
      <c r="H353" s="361"/>
      <c r="I353" s="362" t="s">
        <v>1261</v>
      </c>
      <c r="J353" s="363"/>
      <c r="K353" s="215" t="s">
        <v>1262</v>
      </c>
      <c r="L353" s="364" t="s">
        <v>1262</v>
      </c>
      <c r="M353" s="365"/>
    </row>
    <row r="354" spans="2:13" ht="135" customHeight="1" x14ac:dyDescent="0.3">
      <c r="B354" s="553"/>
      <c r="C354" s="214">
        <v>44550</v>
      </c>
      <c r="D354" s="359" t="s">
        <v>1309</v>
      </c>
      <c r="E354" s="360"/>
      <c r="F354" s="360"/>
      <c r="G354" s="360"/>
      <c r="H354" s="361"/>
      <c r="I354" s="362" t="s">
        <v>1310</v>
      </c>
      <c r="J354" s="363"/>
      <c r="K354" s="215" t="s">
        <v>1284</v>
      </c>
      <c r="L354" s="364" t="s">
        <v>1284</v>
      </c>
      <c r="M354" s="365"/>
    </row>
    <row r="355" spans="2:13" ht="51.75" customHeight="1" x14ac:dyDescent="0.3">
      <c r="B355" s="76">
        <v>3</v>
      </c>
      <c r="C355" s="214">
        <v>44561</v>
      </c>
      <c r="D355" s="359" t="s">
        <v>1326</v>
      </c>
      <c r="E355" s="360"/>
      <c r="F355" s="360"/>
      <c r="G355" s="360"/>
      <c r="H355" s="361"/>
      <c r="I355" s="362" t="s">
        <v>1327</v>
      </c>
      <c r="J355" s="363"/>
      <c r="K355" s="215" t="s">
        <v>1284</v>
      </c>
      <c r="L355" s="364" t="s">
        <v>1284</v>
      </c>
      <c r="M355" s="365"/>
    </row>
    <row r="356" spans="2:13" ht="51.75" customHeight="1" x14ac:dyDescent="0.3">
      <c r="B356" s="76">
        <v>4</v>
      </c>
      <c r="C356" s="214">
        <v>44681</v>
      </c>
      <c r="D356" s="359" t="s">
        <v>1326</v>
      </c>
      <c r="E356" s="360"/>
      <c r="F356" s="360"/>
      <c r="G356" s="360"/>
      <c r="H356" s="361"/>
      <c r="I356" s="362" t="s">
        <v>1327</v>
      </c>
      <c r="J356" s="363"/>
      <c r="K356" s="215" t="s">
        <v>1284</v>
      </c>
      <c r="L356" s="364" t="s">
        <v>1284</v>
      </c>
      <c r="M356" s="365"/>
    </row>
    <row r="357" spans="2:13" ht="334.5" customHeight="1" x14ac:dyDescent="0.3">
      <c r="B357" s="76">
        <v>5</v>
      </c>
      <c r="C357" s="214">
        <v>44804</v>
      </c>
      <c r="D357" s="359" t="s">
        <v>1736</v>
      </c>
      <c r="E357" s="360"/>
      <c r="F357" s="360"/>
      <c r="G357" s="360"/>
      <c r="H357" s="361"/>
      <c r="I357" s="362" t="s">
        <v>1327</v>
      </c>
      <c r="J357" s="363"/>
      <c r="K357" s="215" t="s">
        <v>1284</v>
      </c>
      <c r="L357" s="364" t="s">
        <v>1284</v>
      </c>
      <c r="M357" s="365"/>
    </row>
    <row r="358" spans="2:13" ht="68" customHeight="1" x14ac:dyDescent="0.3">
      <c r="B358" s="76">
        <v>6</v>
      </c>
      <c r="C358" s="214">
        <v>44926</v>
      </c>
      <c r="D358" s="359" t="s">
        <v>1739</v>
      </c>
      <c r="E358" s="360"/>
      <c r="F358" s="360"/>
      <c r="G358" s="360"/>
      <c r="H358" s="361"/>
      <c r="I358" s="362" t="s">
        <v>1327</v>
      </c>
      <c r="J358" s="363"/>
      <c r="K358" s="215" t="s">
        <v>1284</v>
      </c>
      <c r="L358" s="364" t="s">
        <v>1284</v>
      </c>
      <c r="M358" s="365"/>
    </row>
    <row r="359" spans="2:13" ht="61.5" customHeight="1" x14ac:dyDescent="0.3">
      <c r="B359" s="76">
        <v>7</v>
      </c>
      <c r="C359" s="214">
        <v>45046</v>
      </c>
      <c r="D359" s="359" t="s">
        <v>1743</v>
      </c>
      <c r="E359" s="360"/>
      <c r="F359" s="360"/>
      <c r="G359" s="360"/>
      <c r="H359" s="361"/>
      <c r="I359" s="362" t="s">
        <v>1327</v>
      </c>
      <c r="J359" s="363"/>
      <c r="K359" s="215" t="s">
        <v>1740</v>
      </c>
      <c r="L359" s="364" t="s">
        <v>1284</v>
      </c>
      <c r="M359" s="365"/>
    </row>
    <row r="360" spans="2:13" ht="52.5" customHeight="1" x14ac:dyDescent="0.3">
      <c r="B360" s="76">
        <v>8</v>
      </c>
      <c r="C360" s="214">
        <v>45169</v>
      </c>
      <c r="D360" s="359" t="s">
        <v>1742</v>
      </c>
      <c r="E360" s="360"/>
      <c r="F360" s="360"/>
      <c r="G360" s="360"/>
      <c r="H360" s="361"/>
      <c r="I360" s="362" t="s">
        <v>1327</v>
      </c>
      <c r="J360" s="363"/>
      <c r="K360" s="215" t="s">
        <v>1740</v>
      </c>
      <c r="L360" s="364" t="s">
        <v>1744</v>
      </c>
      <c r="M360" s="365"/>
    </row>
    <row r="361" spans="2:13" ht="180.5" customHeight="1" x14ac:dyDescent="0.3">
      <c r="B361" s="76">
        <v>9</v>
      </c>
      <c r="C361" s="214">
        <v>45219</v>
      </c>
      <c r="D361" s="795" t="s">
        <v>1748</v>
      </c>
      <c r="E361" s="796"/>
      <c r="F361" s="796"/>
      <c r="G361" s="796"/>
      <c r="H361" s="797"/>
      <c r="I361" s="362" t="s">
        <v>1749</v>
      </c>
      <c r="J361" s="363"/>
      <c r="K361" s="215" t="s">
        <v>1750</v>
      </c>
      <c r="L361" s="364" t="s">
        <v>1751</v>
      </c>
      <c r="M361" s="365"/>
    </row>
  </sheetData>
  <sheetProtection formatCells="0" insertRows="0" deleteRows="0"/>
  <dataConsolidate/>
  <mergeCells count="3609">
    <mergeCell ref="BG88:BG89"/>
    <mergeCell ref="AQ90:AQ91"/>
    <mergeCell ref="AT90:AT91"/>
    <mergeCell ref="AW90:AW91"/>
    <mergeCell ref="BG90:BG94"/>
    <mergeCell ref="AQ93:AQ94"/>
    <mergeCell ref="BH88:BH94"/>
    <mergeCell ref="AZ88:AZ94"/>
    <mergeCell ref="BC88:BC94"/>
    <mergeCell ref="AT93:AT94"/>
    <mergeCell ref="AW93:AW94"/>
    <mergeCell ref="AQ101:AQ109"/>
    <mergeCell ref="AT101:AT109"/>
    <mergeCell ref="AW101:AW109"/>
    <mergeCell ref="AZ101:AZ109"/>
    <mergeCell ref="BC101:BC109"/>
    <mergeCell ref="BF101:BF109"/>
    <mergeCell ref="BG101:BG109"/>
    <mergeCell ref="AV95:AV100"/>
    <mergeCell ref="AX95:AX100"/>
    <mergeCell ref="BB101:BB109"/>
    <mergeCell ref="BD101:BD109"/>
    <mergeCell ref="BE101:BE109"/>
    <mergeCell ref="AY101:AY109"/>
    <mergeCell ref="AV101:AV109"/>
    <mergeCell ref="AX101:AX109"/>
    <mergeCell ref="BA101:BA109"/>
    <mergeCell ref="BG95:BG100"/>
    <mergeCell ref="AR101:AR109"/>
    <mergeCell ref="AQ88:AQ89"/>
    <mergeCell ref="AT88:AT89"/>
    <mergeCell ref="AW88:AW89"/>
    <mergeCell ref="J83:J84"/>
    <mergeCell ref="K83:K84"/>
    <mergeCell ref="L83:L84"/>
    <mergeCell ref="M83:M84"/>
    <mergeCell ref="N83:N84"/>
    <mergeCell ref="O83:O84"/>
    <mergeCell ref="AJ85:AJ87"/>
    <mergeCell ref="J85:J87"/>
    <mergeCell ref="K85:K87"/>
    <mergeCell ref="BF88:BF94"/>
    <mergeCell ref="D361:H361"/>
    <mergeCell ref="I361:J361"/>
    <mergeCell ref="L361:M361"/>
    <mergeCell ref="D360:H360"/>
    <mergeCell ref="I360:J360"/>
    <mergeCell ref="L360:M360"/>
    <mergeCell ref="T76:T78"/>
    <mergeCell ref="U76:U78"/>
    <mergeCell ref="V76:V78"/>
    <mergeCell ref="W76:W78"/>
    <mergeCell ref="X76:X78"/>
    <mergeCell ref="Y76:Y78"/>
    <mergeCell ref="Z76:Z78"/>
    <mergeCell ref="AA76:AA78"/>
    <mergeCell ref="AB76:AB78"/>
    <mergeCell ref="AC76:AC78"/>
    <mergeCell ref="AP173:AP179"/>
    <mergeCell ref="L85:L87"/>
    <mergeCell ref="M85:M87"/>
    <mergeCell ref="AJ95:AJ100"/>
    <mergeCell ref="AK95:AK100"/>
    <mergeCell ref="AG95:AG100"/>
    <mergeCell ref="F93:F94"/>
    <mergeCell ref="G93:G94"/>
    <mergeCell ref="H95:H100"/>
    <mergeCell ref="I95:I100"/>
    <mergeCell ref="X104:X106"/>
    <mergeCell ref="Y104:Y106"/>
    <mergeCell ref="Z104:Z106"/>
    <mergeCell ref="AA104:AA106"/>
    <mergeCell ref="AB104:AB106"/>
    <mergeCell ref="AC104:AC106"/>
    <mergeCell ref="R104:R106"/>
    <mergeCell ref="S104:S106"/>
    <mergeCell ref="L88:L94"/>
    <mergeCell ref="M88:M94"/>
    <mergeCell ref="N88:N94"/>
    <mergeCell ref="AO173:AO179"/>
    <mergeCell ref="J173:J179"/>
    <mergeCell ref="K173:K179"/>
    <mergeCell ref="L173:L179"/>
    <mergeCell ref="AN101:AN109"/>
    <mergeCell ref="AO101:AO109"/>
    <mergeCell ref="AD101:AD102"/>
    <mergeCell ref="J95:J100"/>
    <mergeCell ref="K95:K100"/>
    <mergeCell ref="L95:L100"/>
    <mergeCell ref="AO95:AO100"/>
    <mergeCell ref="AE101:AE102"/>
    <mergeCell ref="AF101:AF102"/>
    <mergeCell ref="P83:P84"/>
    <mergeCell ref="AX76:AX78"/>
    <mergeCell ref="AY76:AY78"/>
    <mergeCell ref="AD76:AD78"/>
    <mergeCell ref="AE76:AE78"/>
    <mergeCell ref="AF76:AF78"/>
    <mergeCell ref="AG76:AG78"/>
    <mergeCell ref="AH76:AH78"/>
    <mergeCell ref="AI76:AI78"/>
    <mergeCell ref="AJ76:AJ78"/>
    <mergeCell ref="AK76:AK78"/>
    <mergeCell ref="AL76:AL78"/>
    <mergeCell ref="AM76:AM78"/>
    <mergeCell ref="AN76:AN78"/>
    <mergeCell ref="AO76:AO78"/>
    <mergeCell ref="AP76:AP78"/>
    <mergeCell ref="AQ76:AQ78"/>
    <mergeCell ref="AR76:AR78"/>
    <mergeCell ref="AU76:AU78"/>
    <mergeCell ref="AV76:AV78"/>
    <mergeCell ref="Q83:Q84"/>
    <mergeCell ref="AG83:AG84"/>
    <mergeCell ref="AJ83:AJ84"/>
    <mergeCell ref="A76:A78"/>
    <mergeCell ref="B76:B78"/>
    <mergeCell ref="C76:C78"/>
    <mergeCell ref="D76:D78"/>
    <mergeCell ref="E76:E78"/>
    <mergeCell ref="H76:H78"/>
    <mergeCell ref="I76:I78"/>
    <mergeCell ref="J76:J78"/>
    <mergeCell ref="K76:K78"/>
    <mergeCell ref="L76:L78"/>
    <mergeCell ref="M76:M78"/>
    <mergeCell ref="N76:N78"/>
    <mergeCell ref="O76:O78"/>
    <mergeCell ref="P76:P78"/>
    <mergeCell ref="Q76:Q78"/>
    <mergeCell ref="R76:R78"/>
    <mergeCell ref="S76:S78"/>
    <mergeCell ref="AG69:AG75"/>
    <mergeCell ref="AH69:AH75"/>
    <mergeCell ref="AI69:AI75"/>
    <mergeCell ref="AJ69:AJ75"/>
    <mergeCell ref="AK69:AK75"/>
    <mergeCell ref="AI65:AI68"/>
    <mergeCell ref="AJ65:AJ68"/>
    <mergeCell ref="AK65:AK68"/>
    <mergeCell ref="AL65:AL68"/>
    <mergeCell ref="AM65:AM68"/>
    <mergeCell ref="AY65:AY68"/>
    <mergeCell ref="AH65:AH68"/>
    <mergeCell ref="AW69:AW75"/>
    <mergeCell ref="AX69:AX75"/>
    <mergeCell ref="AY69:AY75"/>
    <mergeCell ref="AZ69:AZ75"/>
    <mergeCell ref="BA69:BA75"/>
    <mergeCell ref="AZ65:AZ68"/>
    <mergeCell ref="BA65:BA68"/>
    <mergeCell ref="AW65:AW68"/>
    <mergeCell ref="AX65:AX68"/>
    <mergeCell ref="AQ69:AQ75"/>
    <mergeCell ref="AR69:AR75"/>
    <mergeCell ref="AS69:AS75"/>
    <mergeCell ref="AT69:AT75"/>
    <mergeCell ref="AO69:AO75"/>
    <mergeCell ref="AM69:AM75"/>
    <mergeCell ref="AN69:AN75"/>
    <mergeCell ref="A69:A75"/>
    <mergeCell ref="B69:B75"/>
    <mergeCell ref="C69:C75"/>
    <mergeCell ref="D69:D75"/>
    <mergeCell ref="E69:E75"/>
    <mergeCell ref="F69:F72"/>
    <mergeCell ref="G69:G72"/>
    <mergeCell ref="H69:H75"/>
    <mergeCell ref="I69:I75"/>
    <mergeCell ref="J69:J75"/>
    <mergeCell ref="K69:K75"/>
    <mergeCell ref="L69:L75"/>
    <mergeCell ref="M69:M75"/>
    <mergeCell ref="N69:N75"/>
    <mergeCell ref="O69:O75"/>
    <mergeCell ref="P69:P75"/>
    <mergeCell ref="Q69:Q75"/>
    <mergeCell ref="A1:D1"/>
    <mergeCell ref="E1:L1"/>
    <mergeCell ref="M1:P1"/>
    <mergeCell ref="AF1:AG1"/>
    <mergeCell ref="D3:H3"/>
    <mergeCell ref="X3:AJ3"/>
    <mergeCell ref="AJ220:AJ224"/>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E17:E21"/>
    <mergeCell ref="F17:F19"/>
    <mergeCell ref="AN14:AN15"/>
    <mergeCell ref="AO14:AQ14"/>
    <mergeCell ref="AR14:AT14"/>
    <mergeCell ref="AU14:AW14"/>
    <mergeCell ref="AX14:AZ14"/>
    <mergeCell ref="BA14:BC14"/>
    <mergeCell ref="AF14:AF15"/>
    <mergeCell ref="AG14:AG15"/>
    <mergeCell ref="AH14:AH15"/>
    <mergeCell ref="AI14:AI15"/>
    <mergeCell ref="AJ14:AJ15"/>
    <mergeCell ref="AM14:AM15"/>
    <mergeCell ref="V14:W14"/>
    <mergeCell ref="X14:Y14"/>
    <mergeCell ref="Z14:AA14"/>
    <mergeCell ref="AB14:AC14"/>
    <mergeCell ref="AD14:AD15"/>
    <mergeCell ref="AE14:AE15"/>
    <mergeCell ref="O14:O15"/>
    <mergeCell ref="P14:P15"/>
    <mergeCell ref="Q14:Q15"/>
    <mergeCell ref="R14:R15"/>
    <mergeCell ref="S14:T14"/>
    <mergeCell ref="U14:U15"/>
    <mergeCell ref="I14:I15"/>
    <mergeCell ref="J14:J15"/>
    <mergeCell ref="AL17:AL21"/>
    <mergeCell ref="AM17:AM21"/>
    <mergeCell ref="M17:M21"/>
    <mergeCell ref="N17:N21"/>
    <mergeCell ref="O17:O21"/>
    <mergeCell ref="P17:P21"/>
    <mergeCell ref="Q17:Q21"/>
    <mergeCell ref="AG17:AG21"/>
    <mergeCell ref="G17:G19"/>
    <mergeCell ref="H17:H21"/>
    <mergeCell ref="I17:I21"/>
    <mergeCell ref="J17:J21"/>
    <mergeCell ref="K17:K21"/>
    <mergeCell ref="L17:L21"/>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BD22:BD26"/>
    <mergeCell ref="BE22:BE26"/>
    <mergeCell ref="BF22:BF26"/>
    <mergeCell ref="BG22:BG26"/>
    <mergeCell ref="AL22:AL26"/>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BC22:BC26"/>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BD31:BD35"/>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O50:AO51"/>
    <mergeCell ref="AP50:AP51"/>
    <mergeCell ref="AQ50:AQ51"/>
    <mergeCell ref="AJ50:AJ51"/>
    <mergeCell ref="AK50:AK51"/>
    <mergeCell ref="AM52:AM53"/>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O31:O35"/>
    <mergeCell ref="AV36:AV39"/>
    <mergeCell ref="AW36:AW39"/>
    <mergeCell ref="AX36:AX39"/>
    <mergeCell ref="AY36:AY3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BG36:BG39"/>
    <mergeCell ref="R38:R39"/>
    <mergeCell ref="S38:S39"/>
    <mergeCell ref="T38:T39"/>
    <mergeCell ref="U38:U39"/>
    <mergeCell ref="V38:V39"/>
    <mergeCell ref="W38:W39"/>
    <mergeCell ref="X38:X39"/>
    <mergeCell ref="Y38:Y39"/>
    <mergeCell ref="Z38:Z39"/>
    <mergeCell ref="BA36:BA39"/>
    <mergeCell ref="BB36:BB39"/>
    <mergeCell ref="BC36:BC39"/>
    <mergeCell ref="BD36:BD39"/>
    <mergeCell ref="BE36:BE39"/>
    <mergeCell ref="BF36:BF39"/>
    <mergeCell ref="AU36:AU39"/>
    <mergeCell ref="AR36:AR39"/>
    <mergeCell ref="AS36:AS39"/>
    <mergeCell ref="AT36:AT39"/>
    <mergeCell ref="AD38:AD39"/>
    <mergeCell ref="A173:A179"/>
    <mergeCell ref="B173:B179"/>
    <mergeCell ref="C173:C179"/>
    <mergeCell ref="D173:D179"/>
    <mergeCell ref="E173:E179"/>
    <mergeCell ref="F173:F175"/>
    <mergeCell ref="A65:A68"/>
    <mergeCell ref="B65:B68"/>
    <mergeCell ref="C65:C68"/>
    <mergeCell ref="D65:D68"/>
    <mergeCell ref="E65:E68"/>
    <mergeCell ref="H65:H68"/>
    <mergeCell ref="I65:I68"/>
    <mergeCell ref="J65:J68"/>
    <mergeCell ref="K65:K68"/>
    <mergeCell ref="L65:L68"/>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H36:H39"/>
    <mergeCell ref="I36:I39"/>
    <mergeCell ref="J36:J39"/>
    <mergeCell ref="K36:K39"/>
    <mergeCell ref="L36:L39"/>
    <mergeCell ref="M36:M39"/>
    <mergeCell ref="Z50:Z51"/>
    <mergeCell ref="H52:H53"/>
    <mergeCell ref="I52:I53"/>
    <mergeCell ref="J52:J53"/>
    <mergeCell ref="K52:K53"/>
    <mergeCell ref="L52:L53"/>
    <mergeCell ref="M52:M53"/>
    <mergeCell ref="N50:N51"/>
    <mergeCell ref="O50:O51"/>
    <mergeCell ref="P50:P51"/>
    <mergeCell ref="Q52:Q53"/>
    <mergeCell ref="N45:N47"/>
    <mergeCell ref="O45:O47"/>
    <mergeCell ref="P45:P47"/>
    <mergeCell ref="Q45:Q47"/>
    <mergeCell ref="T50:T51"/>
    <mergeCell ref="U50:U51"/>
    <mergeCell ref="V50:V51"/>
    <mergeCell ref="W50:W51"/>
    <mergeCell ref="R50:R51"/>
    <mergeCell ref="S50:S51"/>
    <mergeCell ref="H50:H51"/>
    <mergeCell ref="I50:I51"/>
    <mergeCell ref="J50:J51"/>
    <mergeCell ref="K50:K51"/>
    <mergeCell ref="L50:L51"/>
    <mergeCell ref="M50:M51"/>
    <mergeCell ref="AF50:AF51"/>
    <mergeCell ref="AG50:AG51"/>
    <mergeCell ref="M65:M68"/>
    <mergeCell ref="N65:N68"/>
    <mergeCell ref="O65:O68"/>
    <mergeCell ref="P65:P68"/>
    <mergeCell ref="Q65:Q68"/>
    <mergeCell ref="AG65:AG68"/>
    <mergeCell ref="L54:L55"/>
    <mergeCell ref="M54:M55"/>
    <mergeCell ref="N54:N55"/>
    <mergeCell ref="O54:O55"/>
    <mergeCell ref="P54:P55"/>
    <mergeCell ref="Q54:Q55"/>
    <mergeCell ref="AG54:AG55"/>
    <mergeCell ref="X50:X51"/>
    <mergeCell ref="Y50:Y51"/>
    <mergeCell ref="N59:N60"/>
    <mergeCell ref="P63:P64"/>
    <mergeCell ref="Q63:Q64"/>
    <mergeCell ref="AG63:AG64"/>
    <mergeCell ref="N52:N53"/>
    <mergeCell ref="AG52:AG53"/>
    <mergeCell ref="D52:D53"/>
    <mergeCell ref="Q50:Q51"/>
    <mergeCell ref="AH50:AH51"/>
    <mergeCell ref="AI50:AI51"/>
    <mergeCell ref="F52:F53"/>
    <mergeCell ref="BD50:BD51"/>
    <mergeCell ref="AX50:AX51"/>
    <mergeCell ref="AE38:AE39"/>
    <mergeCell ref="AQ173:AQ179"/>
    <mergeCell ref="AR173:AR179"/>
    <mergeCell ref="AS173:AS179"/>
    <mergeCell ref="AH173:AH179"/>
    <mergeCell ref="AI173:AI179"/>
    <mergeCell ref="AJ173:AJ179"/>
    <mergeCell ref="AK173:AK179"/>
    <mergeCell ref="AL173:AL179"/>
    <mergeCell ref="AM173:AM179"/>
    <mergeCell ref="M173:M179"/>
    <mergeCell ref="N173:N179"/>
    <mergeCell ref="O173:O179"/>
    <mergeCell ref="P173:P179"/>
    <mergeCell ref="Q173:Q179"/>
    <mergeCell ref="AG173:AG179"/>
    <mergeCell ref="AN65:AN68"/>
    <mergeCell ref="AO65:AO68"/>
    <mergeCell ref="AP65:AP68"/>
    <mergeCell ref="BC50:BC51"/>
    <mergeCell ref="AR50:AR51"/>
    <mergeCell ref="AP69:AP75"/>
    <mergeCell ref="G173:G175"/>
    <mergeCell ref="H173:H179"/>
    <mergeCell ref="I173:I179"/>
    <mergeCell ref="AW50:AW51"/>
    <mergeCell ref="AL50:AL51"/>
    <mergeCell ref="AM50:AM51"/>
    <mergeCell ref="AN50:AN51"/>
    <mergeCell ref="A50:A51"/>
    <mergeCell ref="B50:B51"/>
    <mergeCell ref="C50:C51"/>
    <mergeCell ref="D50:D51"/>
    <mergeCell ref="E50:E51"/>
    <mergeCell ref="BF173:BF179"/>
    <mergeCell ref="BG173:BG179"/>
    <mergeCell ref="F176:F177"/>
    <mergeCell ref="G176:G177"/>
    <mergeCell ref="AZ173:AZ179"/>
    <mergeCell ref="BA173:BA179"/>
    <mergeCell ref="BB173:BB179"/>
    <mergeCell ref="BC173:BC179"/>
    <mergeCell ref="BD173:BD179"/>
    <mergeCell ref="BE173:BE179"/>
    <mergeCell ref="AT173:AT179"/>
    <mergeCell ref="AU173:AU179"/>
    <mergeCell ref="AV173:AV179"/>
    <mergeCell ref="AW173:AW179"/>
    <mergeCell ref="AX173:AX179"/>
    <mergeCell ref="AY173:AY179"/>
    <mergeCell ref="AN173:AN179"/>
    <mergeCell ref="O52:O53"/>
    <mergeCell ref="P52:P53"/>
    <mergeCell ref="BG50:BG51"/>
    <mergeCell ref="A52:A53"/>
    <mergeCell ref="B52:B53"/>
    <mergeCell ref="C52:C53"/>
    <mergeCell ref="AH52:AH53"/>
    <mergeCell ref="AQ52:AQ53"/>
    <mergeCell ref="AK52:AK53"/>
    <mergeCell ref="AL52:AL53"/>
    <mergeCell ref="AR52:AR53"/>
    <mergeCell ref="AS52:AS53"/>
    <mergeCell ref="BG52:BG53"/>
    <mergeCell ref="A54:A55"/>
    <mergeCell ref="B54:B55"/>
    <mergeCell ref="C54:C55"/>
    <mergeCell ref="D54:D55"/>
    <mergeCell ref="E54:E55"/>
    <mergeCell ref="H54:H55"/>
    <mergeCell ref="I54:I55"/>
    <mergeCell ref="J54:J55"/>
    <mergeCell ref="K54:K55"/>
    <mergeCell ref="BA52:BA53"/>
    <mergeCell ref="BB52:BB53"/>
    <mergeCell ref="BC52:BC53"/>
    <mergeCell ref="BD52:BD53"/>
    <mergeCell ref="BE52:BE53"/>
    <mergeCell ref="BF52:BF53"/>
    <mergeCell ref="AU52:AU53"/>
    <mergeCell ref="AV52:AV53"/>
    <mergeCell ref="AW52:AW53"/>
    <mergeCell ref="AX52:AX53"/>
    <mergeCell ref="E52:E53"/>
    <mergeCell ref="AY52:AY53"/>
    <mergeCell ref="AO52:AO53"/>
    <mergeCell ref="AP52:AP53"/>
    <mergeCell ref="BE54:BE55"/>
    <mergeCell ref="BF54:BF55"/>
    <mergeCell ref="BG54:BG55"/>
    <mergeCell ref="AT52:AT53"/>
    <mergeCell ref="AI52:AI53"/>
    <mergeCell ref="AJ52:AJ53"/>
    <mergeCell ref="AS54:AS55"/>
    <mergeCell ref="AT54:AT55"/>
    <mergeCell ref="AU54:AU55"/>
    <mergeCell ref="AV54:AV55"/>
    <mergeCell ref="AW54:AW55"/>
    <mergeCell ref="AX54:AX55"/>
    <mergeCell ref="AM54:AM55"/>
    <mergeCell ref="AN54:AN55"/>
    <mergeCell ref="AO54:AO55"/>
    <mergeCell ref="AP54:AP55"/>
    <mergeCell ref="AQ54:AQ55"/>
    <mergeCell ref="AR54:AR55"/>
    <mergeCell ref="AN52:AN53"/>
    <mergeCell ref="AZ52:AZ53"/>
    <mergeCell ref="AH54:AH55"/>
    <mergeCell ref="AI54:AI55"/>
    <mergeCell ref="AJ54:AJ55"/>
    <mergeCell ref="BD56:BD58"/>
    <mergeCell ref="AU56:AU58"/>
    <mergeCell ref="AV56:AV58"/>
    <mergeCell ref="AK56:AK58"/>
    <mergeCell ref="AL56:AL58"/>
    <mergeCell ref="AM56:AM58"/>
    <mergeCell ref="AN56:AN58"/>
    <mergeCell ref="AO56:AO58"/>
    <mergeCell ref="AP56:AP58"/>
    <mergeCell ref="BC56:BC58"/>
    <mergeCell ref="AK54:AK55"/>
    <mergeCell ref="AL54:AL55"/>
    <mergeCell ref="J56:J58"/>
    <mergeCell ref="K56:K58"/>
    <mergeCell ref="AW56:AW58"/>
    <mergeCell ref="AX56:AX58"/>
    <mergeCell ref="AY56:AY58"/>
    <mergeCell ref="AZ56:AZ58"/>
    <mergeCell ref="BA56:BA58"/>
    <mergeCell ref="BB56:BB58"/>
    <mergeCell ref="AQ56:AQ58"/>
    <mergeCell ref="AR56:AR58"/>
    <mergeCell ref="AS56:AS58"/>
    <mergeCell ref="AT56:AT58"/>
    <mergeCell ref="AI61:AI62"/>
    <mergeCell ref="Q61:Q62"/>
    <mergeCell ref="AE61:AE62"/>
    <mergeCell ref="AF61:AF62"/>
    <mergeCell ref="H61:H62"/>
    <mergeCell ref="I61:I62"/>
    <mergeCell ref="J61:J62"/>
    <mergeCell ref="K61:K62"/>
    <mergeCell ref="L61:L62"/>
    <mergeCell ref="M61:M62"/>
    <mergeCell ref="AK61:AK62"/>
    <mergeCell ref="AL61:AL62"/>
    <mergeCell ref="N61:N62"/>
    <mergeCell ref="O61:O62"/>
    <mergeCell ref="P61:P62"/>
    <mergeCell ref="G57:G58"/>
    <mergeCell ref="P56:P58"/>
    <mergeCell ref="Q56:Q58"/>
    <mergeCell ref="AG56:AG58"/>
    <mergeCell ref="A56:A58"/>
    <mergeCell ref="B56:B58"/>
    <mergeCell ref="C56:C58"/>
    <mergeCell ref="D56:D58"/>
    <mergeCell ref="E56:E58"/>
    <mergeCell ref="H56:H58"/>
    <mergeCell ref="I56:I58"/>
    <mergeCell ref="K59:K60"/>
    <mergeCell ref="L59:L60"/>
    <mergeCell ref="M59:M60"/>
    <mergeCell ref="AJ59:AJ60"/>
    <mergeCell ref="AK59:AK60"/>
    <mergeCell ref="AL59:AL60"/>
    <mergeCell ref="AM59:AM60"/>
    <mergeCell ref="AN59:AN60"/>
    <mergeCell ref="AO59:AO60"/>
    <mergeCell ref="O59:O60"/>
    <mergeCell ref="P59:P60"/>
    <mergeCell ref="Q59:Q60"/>
    <mergeCell ref="AG59:AG60"/>
    <mergeCell ref="AH59:AH60"/>
    <mergeCell ref="AI59:AI60"/>
    <mergeCell ref="I59:I60"/>
    <mergeCell ref="J59:J60"/>
    <mergeCell ref="A59:A60"/>
    <mergeCell ref="B59:B60"/>
    <mergeCell ref="C59:C60"/>
    <mergeCell ref="D59:D60"/>
    <mergeCell ref="E59:E60"/>
    <mergeCell ref="H59:H60"/>
    <mergeCell ref="L56:L58"/>
    <mergeCell ref="F57:F58"/>
    <mergeCell ref="BE59:BE60"/>
    <mergeCell ref="AX59:AX60"/>
    <mergeCell ref="AY59:AY60"/>
    <mergeCell ref="AZ59:AZ60"/>
    <mergeCell ref="BA59:BA60"/>
    <mergeCell ref="AP59:AP60"/>
    <mergeCell ref="AQ59:AQ60"/>
    <mergeCell ref="AR59:AR60"/>
    <mergeCell ref="AS59:AS60"/>
    <mergeCell ref="AT59:AT60"/>
    <mergeCell ref="AU59:AU60"/>
    <mergeCell ref="M56:M58"/>
    <mergeCell ref="N56:N58"/>
    <mergeCell ref="O56:O58"/>
    <mergeCell ref="AH56:AH58"/>
    <mergeCell ref="AI56:AI58"/>
    <mergeCell ref="AJ56:AJ58"/>
    <mergeCell ref="BB59:BB60"/>
    <mergeCell ref="A63:A64"/>
    <mergeCell ref="B63:B64"/>
    <mergeCell ref="C63:C64"/>
    <mergeCell ref="D63:D64"/>
    <mergeCell ref="E63:E64"/>
    <mergeCell ref="H63:H64"/>
    <mergeCell ref="I63:I64"/>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J61:AJ62"/>
    <mergeCell ref="A61:A62"/>
    <mergeCell ref="B61:B62"/>
    <mergeCell ref="C61:C62"/>
    <mergeCell ref="D61:D62"/>
    <mergeCell ref="E61:E62"/>
    <mergeCell ref="F61:F62"/>
    <mergeCell ref="AG61:AG62"/>
    <mergeCell ref="AH61:AH62"/>
    <mergeCell ref="BE76:BE78"/>
    <mergeCell ref="BF76:BF78"/>
    <mergeCell ref="BG76:BG78"/>
    <mergeCell ref="AS76:AS78"/>
    <mergeCell ref="AT76:AT78"/>
    <mergeCell ref="AP83:AP84"/>
    <mergeCell ref="AW83:AW84"/>
    <mergeCell ref="BC83:BC84"/>
    <mergeCell ref="AN83:AN84"/>
    <mergeCell ref="AO79:AO81"/>
    <mergeCell ref="AP79:AP81"/>
    <mergeCell ref="AQ79:AQ81"/>
    <mergeCell ref="BE69:BE75"/>
    <mergeCell ref="BE65:BE68"/>
    <mergeCell ref="BF69:BF75"/>
    <mergeCell ref="BF65:BF68"/>
    <mergeCell ref="AZ83:AZ84"/>
    <mergeCell ref="BA83:BA84"/>
    <mergeCell ref="BB83:BB84"/>
    <mergeCell ref="AO83:AO84"/>
    <mergeCell ref="AS79:AS81"/>
    <mergeCell ref="AT79:AT81"/>
    <mergeCell ref="AU79:AU81"/>
    <mergeCell ref="AV79:AV81"/>
    <mergeCell ref="BG65:BG68"/>
    <mergeCell ref="BB69:BB75"/>
    <mergeCell ref="BC69:BC75"/>
    <mergeCell ref="BD69:BD75"/>
    <mergeCell ref="BB65:BB68"/>
    <mergeCell ref="BC65:BC68"/>
    <mergeCell ref="BD65:BD68"/>
    <mergeCell ref="AW76:AW78"/>
    <mergeCell ref="BD83:BD84"/>
    <mergeCell ref="BE83:BE84"/>
    <mergeCell ref="BF83:BF84"/>
    <mergeCell ref="AR83:AR84"/>
    <mergeCell ref="AS83:AS84"/>
    <mergeCell ref="AU83:AU84"/>
    <mergeCell ref="AV83:AV84"/>
    <mergeCell ref="AX83:AX84"/>
    <mergeCell ref="AY83:AY84"/>
    <mergeCell ref="AK83:AK84"/>
    <mergeCell ref="AL83:AL84"/>
    <mergeCell ref="AM83:AM84"/>
    <mergeCell ref="AK85:AK87"/>
    <mergeCell ref="AL85:AL87"/>
    <mergeCell ref="A85:A87"/>
    <mergeCell ref="B85:B87"/>
    <mergeCell ref="C85:C87"/>
    <mergeCell ref="D85:D87"/>
    <mergeCell ref="E85:E87"/>
    <mergeCell ref="F85:F86"/>
    <mergeCell ref="G85:G86"/>
    <mergeCell ref="H85:H87"/>
    <mergeCell ref="I85:I87"/>
    <mergeCell ref="AM85:AM87"/>
    <mergeCell ref="AN85:AN87"/>
    <mergeCell ref="AO85:AO87"/>
    <mergeCell ref="AP85:AP87"/>
    <mergeCell ref="P85:P87"/>
    <mergeCell ref="Q85:Q87"/>
    <mergeCell ref="AG85:AG87"/>
    <mergeCell ref="AH85:AH87"/>
    <mergeCell ref="AI85:AI87"/>
    <mergeCell ref="A83:A84"/>
    <mergeCell ref="B83:B84"/>
    <mergeCell ref="C83:C84"/>
    <mergeCell ref="D83:D84"/>
    <mergeCell ref="E83:E84"/>
    <mergeCell ref="H83:H84"/>
    <mergeCell ref="I83:I84"/>
    <mergeCell ref="N85:N87"/>
    <mergeCell ref="O85:O87"/>
    <mergeCell ref="AG88:AG94"/>
    <mergeCell ref="AH88:AH94"/>
    <mergeCell ref="AI88:AI94"/>
    <mergeCell ref="AJ88:AJ94"/>
    <mergeCell ref="AK88:AK94"/>
    <mergeCell ref="AL88:AL94"/>
    <mergeCell ref="A95:A100"/>
    <mergeCell ref="B95:B100"/>
    <mergeCell ref="C95:C100"/>
    <mergeCell ref="D95:D100"/>
    <mergeCell ref="E95:E100"/>
    <mergeCell ref="AH83:AH84"/>
    <mergeCell ref="AI83:AI84"/>
    <mergeCell ref="A88:A94"/>
    <mergeCell ref="B88:B94"/>
    <mergeCell ref="C88:C94"/>
    <mergeCell ref="D88:D94"/>
    <mergeCell ref="E88:E94"/>
    <mergeCell ref="H88:H94"/>
    <mergeCell ref="I88:I94"/>
    <mergeCell ref="J88:J94"/>
    <mergeCell ref="K88:K94"/>
    <mergeCell ref="AI95:AI100"/>
    <mergeCell ref="AG101:AG109"/>
    <mergeCell ref="AH95:AH100"/>
    <mergeCell ref="AH101:AH109"/>
    <mergeCell ref="AI101:AI109"/>
    <mergeCell ref="AD104:AD106"/>
    <mergeCell ref="AE104:AE106"/>
    <mergeCell ref="AF104:AF106"/>
    <mergeCell ref="X101:X102"/>
    <mergeCell ref="Y101:Y102"/>
    <mergeCell ref="Z101:Z102"/>
    <mergeCell ref="AA101:AA102"/>
    <mergeCell ref="AB101:AB102"/>
    <mergeCell ref="AC101:AC102"/>
    <mergeCell ref="BE88:BE94"/>
    <mergeCell ref="AY88:AY94"/>
    <mergeCell ref="BA88:BA94"/>
    <mergeCell ref="BB88:BB94"/>
    <mergeCell ref="BD88:BD94"/>
    <mergeCell ref="AS88:AS94"/>
    <mergeCell ref="AU88:AU94"/>
    <mergeCell ref="AV88:AV94"/>
    <mergeCell ref="AX88:AX94"/>
    <mergeCell ref="AM88:AM94"/>
    <mergeCell ref="AN88:AN94"/>
    <mergeCell ref="AO88:AO94"/>
    <mergeCell ref="AP88:AP94"/>
    <mergeCell ref="AR88:AR94"/>
    <mergeCell ref="AR95:AR100"/>
    <mergeCell ref="AS95:AS100"/>
    <mergeCell ref="AS101:AS109"/>
    <mergeCell ref="AU101:AU109"/>
    <mergeCell ref="AJ101:AJ109"/>
    <mergeCell ref="O88:O94"/>
    <mergeCell ref="P88:P94"/>
    <mergeCell ref="Q88:Q94"/>
    <mergeCell ref="AL95:AL100"/>
    <mergeCell ref="AM95:AM100"/>
    <mergeCell ref="AN95:AN100"/>
    <mergeCell ref="AP95:AP100"/>
    <mergeCell ref="AY95:AY100"/>
    <mergeCell ref="BA95:BA100"/>
    <mergeCell ref="BB95:BB100"/>
    <mergeCell ref="BD95:BD100"/>
    <mergeCell ref="BE95:BE100"/>
    <mergeCell ref="AU95:AU100"/>
    <mergeCell ref="L101:L109"/>
    <mergeCell ref="M101:M109"/>
    <mergeCell ref="N101:N109"/>
    <mergeCell ref="O101:O109"/>
    <mergeCell ref="P101:P109"/>
    <mergeCell ref="Q101:Q109"/>
    <mergeCell ref="T104:T106"/>
    <mergeCell ref="U104:U106"/>
    <mergeCell ref="V104:V106"/>
    <mergeCell ref="W104:W106"/>
    <mergeCell ref="R101:R102"/>
    <mergeCell ref="V101:V102"/>
    <mergeCell ref="W101:W102"/>
    <mergeCell ref="N95:N100"/>
    <mergeCell ref="O95:O100"/>
    <mergeCell ref="P95:P100"/>
    <mergeCell ref="Q95:Q100"/>
    <mergeCell ref="M95:M100"/>
    <mergeCell ref="AP101:AP109"/>
    <mergeCell ref="A101:A109"/>
    <mergeCell ref="B101:B109"/>
    <mergeCell ref="C101:C109"/>
    <mergeCell ref="D101:D109"/>
    <mergeCell ref="E101:E109"/>
    <mergeCell ref="H101:H109"/>
    <mergeCell ref="I101:I109"/>
    <mergeCell ref="J101:J109"/>
    <mergeCell ref="K101:K109"/>
    <mergeCell ref="A147:A149"/>
    <mergeCell ref="B147:B149"/>
    <mergeCell ref="C147:C149"/>
    <mergeCell ref="D147:D149"/>
    <mergeCell ref="E147:E149"/>
    <mergeCell ref="H147:H149"/>
    <mergeCell ref="I147:I149"/>
    <mergeCell ref="J147:J149"/>
    <mergeCell ref="A110:A111"/>
    <mergeCell ref="B110:B111"/>
    <mergeCell ref="C110:C111"/>
    <mergeCell ref="D110:D111"/>
    <mergeCell ref="E110:E111"/>
    <mergeCell ref="H110:H111"/>
    <mergeCell ref="I110:I111"/>
    <mergeCell ref="J110:J111"/>
    <mergeCell ref="K110:K111"/>
    <mergeCell ref="A139:A140"/>
    <mergeCell ref="B139:B140"/>
    <mergeCell ref="C139:C140"/>
    <mergeCell ref="D139:D140"/>
    <mergeCell ref="E139:E140"/>
    <mergeCell ref="F139:F140"/>
    <mergeCell ref="L110:L111"/>
    <mergeCell ref="M110:M111"/>
    <mergeCell ref="N110:N111"/>
    <mergeCell ref="BC147:BC149"/>
    <mergeCell ref="A136:A137"/>
    <mergeCell ref="B136:B137"/>
    <mergeCell ref="C136:C137"/>
    <mergeCell ref="D136:D137"/>
    <mergeCell ref="E136:E137"/>
    <mergeCell ref="F136:F137"/>
    <mergeCell ref="H136:H137"/>
    <mergeCell ref="I136:I137"/>
    <mergeCell ref="J136:J137"/>
    <mergeCell ref="K136:K137"/>
    <mergeCell ref="L136:L137"/>
    <mergeCell ref="M136:M137"/>
    <mergeCell ref="N136:N137"/>
    <mergeCell ref="O136:O137"/>
    <mergeCell ref="P136:P137"/>
    <mergeCell ref="AZ141:AZ142"/>
    <mergeCell ref="Q110:Q111"/>
    <mergeCell ref="BA141:BA142"/>
    <mergeCell ref="BB141:BB142"/>
    <mergeCell ref="BC141:BC142"/>
    <mergeCell ref="AI139:AI140"/>
    <mergeCell ref="AJ139:AJ140"/>
    <mergeCell ref="AK139:AK140"/>
    <mergeCell ref="AL139:AL140"/>
    <mergeCell ref="AM139:AM140"/>
    <mergeCell ref="AN139:AN140"/>
    <mergeCell ref="AG141:AG142"/>
    <mergeCell ref="AH141:AH142"/>
    <mergeCell ref="BD147:BD149"/>
    <mergeCell ref="BE147:BE149"/>
    <mergeCell ref="BF147:BF149"/>
    <mergeCell ref="BG147:BG149"/>
    <mergeCell ref="F148:F149"/>
    <mergeCell ref="G148:G149"/>
    <mergeCell ref="AW147:AW149"/>
    <mergeCell ref="AX147:AX149"/>
    <mergeCell ref="AY147:AY149"/>
    <mergeCell ref="AZ147:AZ149"/>
    <mergeCell ref="BA147:BA149"/>
    <mergeCell ref="BB147:BB149"/>
    <mergeCell ref="AQ147:AQ149"/>
    <mergeCell ref="AR147:AR149"/>
    <mergeCell ref="AS147:AS149"/>
    <mergeCell ref="AT147:AT149"/>
    <mergeCell ref="AU147:AU149"/>
    <mergeCell ref="AV147:AV149"/>
    <mergeCell ref="AK147:AK149"/>
    <mergeCell ref="AL147:AL149"/>
    <mergeCell ref="AM147:AM149"/>
    <mergeCell ref="AN147:AN149"/>
    <mergeCell ref="AO147:AO149"/>
    <mergeCell ref="AP147:AP149"/>
    <mergeCell ref="K147:K149"/>
    <mergeCell ref="P147:P149"/>
    <mergeCell ref="AG147:AG149"/>
    <mergeCell ref="AH147:AH149"/>
    <mergeCell ref="AI147:AI149"/>
    <mergeCell ref="AJ147:AJ149"/>
    <mergeCell ref="BE150:BE154"/>
    <mergeCell ref="BF150:BF154"/>
    <mergeCell ref="BG150:BG154"/>
    <mergeCell ref="AV150:AV154"/>
    <mergeCell ref="AW150:AW154"/>
    <mergeCell ref="AX150:AX154"/>
    <mergeCell ref="AY150:AY154"/>
    <mergeCell ref="AZ150:AZ154"/>
    <mergeCell ref="BA150:BA154"/>
    <mergeCell ref="AP150:AP154"/>
    <mergeCell ref="AQ150:AQ154"/>
    <mergeCell ref="AR150:AR154"/>
    <mergeCell ref="AS150:AS154"/>
    <mergeCell ref="AT150:AT154"/>
    <mergeCell ref="AU150:AU154"/>
    <mergeCell ref="AJ150:AJ154"/>
    <mergeCell ref="AK150:AK154"/>
    <mergeCell ref="AL150:AL154"/>
    <mergeCell ref="AM150:AM154"/>
    <mergeCell ref="AN150:AN154"/>
    <mergeCell ref="AO150:AO154"/>
    <mergeCell ref="AM155:AM157"/>
    <mergeCell ref="AN155:AN157"/>
    <mergeCell ref="I155:I157"/>
    <mergeCell ref="J155:J157"/>
    <mergeCell ref="K155:K157"/>
    <mergeCell ref="P155:P157"/>
    <mergeCell ref="AG155:AG157"/>
    <mergeCell ref="AH155:AH157"/>
    <mergeCell ref="A155:A157"/>
    <mergeCell ref="B155:B157"/>
    <mergeCell ref="C155:C157"/>
    <mergeCell ref="D155:D157"/>
    <mergeCell ref="E155:E157"/>
    <mergeCell ref="H155:H157"/>
    <mergeCell ref="BB150:BB154"/>
    <mergeCell ref="BC150:BC154"/>
    <mergeCell ref="BD150:BD154"/>
    <mergeCell ref="I150:I154"/>
    <mergeCell ref="J150:J154"/>
    <mergeCell ref="K150:K154"/>
    <mergeCell ref="P150:P154"/>
    <mergeCell ref="AG150:AG154"/>
    <mergeCell ref="AI150:AI154"/>
    <mergeCell ref="A150:A154"/>
    <mergeCell ref="B150:B154"/>
    <mergeCell ref="C150:C154"/>
    <mergeCell ref="D150:D154"/>
    <mergeCell ref="E150:E154"/>
    <mergeCell ref="H150:H154"/>
    <mergeCell ref="F153:F154"/>
    <mergeCell ref="G153:G154"/>
    <mergeCell ref="Q155:Q157"/>
    <mergeCell ref="BG155:BG157"/>
    <mergeCell ref="F156:F157"/>
    <mergeCell ref="G156:G157"/>
    <mergeCell ref="A158:A166"/>
    <mergeCell ref="B158:B166"/>
    <mergeCell ref="C158:C166"/>
    <mergeCell ref="D158:D166"/>
    <mergeCell ref="E158:E166"/>
    <mergeCell ref="F158:F162"/>
    <mergeCell ref="G158:G162"/>
    <mergeCell ref="BA155:BA157"/>
    <mergeCell ref="BB155:BB157"/>
    <mergeCell ref="BC155:BC157"/>
    <mergeCell ref="BD155:BD157"/>
    <mergeCell ref="BE155:BE157"/>
    <mergeCell ref="BF155:BF157"/>
    <mergeCell ref="AU155:AU157"/>
    <mergeCell ref="AV155:AV157"/>
    <mergeCell ref="AW155:AW157"/>
    <mergeCell ref="AX155:AX157"/>
    <mergeCell ref="AY155:AY157"/>
    <mergeCell ref="AZ155:AZ157"/>
    <mergeCell ref="AO155:AO157"/>
    <mergeCell ref="AP155:AP157"/>
    <mergeCell ref="AQ155:AQ157"/>
    <mergeCell ref="AR155:AR157"/>
    <mergeCell ref="AS155:AS157"/>
    <mergeCell ref="AT155:AT157"/>
    <mergeCell ref="AI155:AI157"/>
    <mergeCell ref="AJ155:AJ157"/>
    <mergeCell ref="AK155:AK157"/>
    <mergeCell ref="AL155:AL157"/>
    <mergeCell ref="AX158:AX166"/>
    <mergeCell ref="AY158:AY166"/>
    <mergeCell ref="AN158:AN166"/>
    <mergeCell ref="AO158:AO166"/>
    <mergeCell ref="AP158:AP166"/>
    <mergeCell ref="AQ158:AQ166"/>
    <mergeCell ref="AR158:AR166"/>
    <mergeCell ref="AS158:AS166"/>
    <mergeCell ref="AH158:AH166"/>
    <mergeCell ref="AI158:AI166"/>
    <mergeCell ref="AJ158:AJ166"/>
    <mergeCell ref="AK158:AK166"/>
    <mergeCell ref="AL158:AL166"/>
    <mergeCell ref="AM158:AM166"/>
    <mergeCell ref="H158:H166"/>
    <mergeCell ref="I158:I166"/>
    <mergeCell ref="J158:J166"/>
    <mergeCell ref="K158:K166"/>
    <mergeCell ref="P158:P166"/>
    <mergeCell ref="AG158:AG166"/>
    <mergeCell ref="L158:L166"/>
    <mergeCell ref="M158:M166"/>
    <mergeCell ref="N158:N166"/>
    <mergeCell ref="O158:O166"/>
    <mergeCell ref="Q158:Q166"/>
    <mergeCell ref="AJ167:AJ170"/>
    <mergeCell ref="AK167:AK170"/>
    <mergeCell ref="AL167:AL170"/>
    <mergeCell ref="AM167:AM170"/>
    <mergeCell ref="AN167:AN170"/>
    <mergeCell ref="AO167:AO170"/>
    <mergeCell ref="I167:I170"/>
    <mergeCell ref="K167:K170"/>
    <mergeCell ref="P167:P170"/>
    <mergeCell ref="AG167:AG170"/>
    <mergeCell ref="AH167:AH170"/>
    <mergeCell ref="AI167:AI170"/>
    <mergeCell ref="BF158:BF166"/>
    <mergeCell ref="BG158:BG166"/>
    <mergeCell ref="F163:F166"/>
    <mergeCell ref="G163:G166"/>
    <mergeCell ref="A167:A170"/>
    <mergeCell ref="B167:B170"/>
    <mergeCell ref="C167:C170"/>
    <mergeCell ref="D167:D170"/>
    <mergeCell ref="E167:E170"/>
    <mergeCell ref="H167:H170"/>
    <mergeCell ref="AZ158:AZ166"/>
    <mergeCell ref="BA158:BA166"/>
    <mergeCell ref="BB158:BB166"/>
    <mergeCell ref="BC158:BC166"/>
    <mergeCell ref="BD158:BD166"/>
    <mergeCell ref="BE158:BE166"/>
    <mergeCell ref="AT158:AT166"/>
    <mergeCell ref="AU158:AU166"/>
    <mergeCell ref="AV158:AV166"/>
    <mergeCell ref="AW158:AW166"/>
    <mergeCell ref="BB167:BB170"/>
    <mergeCell ref="BC167:BC170"/>
    <mergeCell ref="BD167:BD170"/>
    <mergeCell ref="BE167:BE170"/>
    <mergeCell ref="BF167:BF170"/>
    <mergeCell ref="BG167:BG170"/>
    <mergeCell ref="AV167:AV170"/>
    <mergeCell ref="AW167:AW170"/>
    <mergeCell ref="AX167:AX170"/>
    <mergeCell ref="AY167:AY170"/>
    <mergeCell ref="AZ167:AZ170"/>
    <mergeCell ref="BA167:BA170"/>
    <mergeCell ref="AP167:AP170"/>
    <mergeCell ref="AQ167:AQ170"/>
    <mergeCell ref="AR167:AR170"/>
    <mergeCell ref="AS167:AS170"/>
    <mergeCell ref="AT167:AT170"/>
    <mergeCell ref="AU167:AU170"/>
    <mergeCell ref="AL171:AL172"/>
    <mergeCell ref="AM171:AM172"/>
    <mergeCell ref="G171:G172"/>
    <mergeCell ref="H171:H172"/>
    <mergeCell ref="I171:I172"/>
    <mergeCell ref="K171:K172"/>
    <mergeCell ref="P171:P172"/>
    <mergeCell ref="AG171:AG172"/>
    <mergeCell ref="M171:M172"/>
    <mergeCell ref="N171:N172"/>
    <mergeCell ref="O171:O172"/>
    <mergeCell ref="Q171:Q172"/>
    <mergeCell ref="A171:A172"/>
    <mergeCell ref="B171:B172"/>
    <mergeCell ref="C171:C172"/>
    <mergeCell ref="D171:D172"/>
    <mergeCell ref="E171:E172"/>
    <mergeCell ref="F171:F172"/>
    <mergeCell ref="BF171:BF172"/>
    <mergeCell ref="BG171:BG172"/>
    <mergeCell ref="A181:A182"/>
    <mergeCell ref="B181:B182"/>
    <mergeCell ref="C181:C182"/>
    <mergeCell ref="D181:D182"/>
    <mergeCell ref="E181:E182"/>
    <mergeCell ref="F181:F182"/>
    <mergeCell ref="H181:H182"/>
    <mergeCell ref="I181:I182"/>
    <mergeCell ref="AZ171:AZ172"/>
    <mergeCell ref="BA171:BA172"/>
    <mergeCell ref="BB171:BB172"/>
    <mergeCell ref="BC171:BC172"/>
    <mergeCell ref="BD171:BD172"/>
    <mergeCell ref="BE171:BE172"/>
    <mergeCell ref="AT171:AT172"/>
    <mergeCell ref="AU171:AU172"/>
    <mergeCell ref="AV171:AV172"/>
    <mergeCell ref="AW171:AW172"/>
    <mergeCell ref="AX171:AX172"/>
    <mergeCell ref="AY171:AY172"/>
    <mergeCell ref="AN171:AN172"/>
    <mergeCell ref="AO171:AO172"/>
    <mergeCell ref="AP171:AP172"/>
    <mergeCell ref="AQ171:AQ172"/>
    <mergeCell ref="AR171:AR172"/>
    <mergeCell ref="AS171:AS172"/>
    <mergeCell ref="AH171:AH172"/>
    <mergeCell ref="AI171:AI172"/>
    <mergeCell ref="AJ171:AJ172"/>
    <mergeCell ref="AK171:AK172"/>
    <mergeCell ref="BF181:BF182"/>
    <mergeCell ref="BG181:BG182"/>
    <mergeCell ref="A184:A185"/>
    <mergeCell ref="B184:B185"/>
    <mergeCell ref="C184:C185"/>
    <mergeCell ref="D184:D185"/>
    <mergeCell ref="E184:E185"/>
    <mergeCell ref="AW181:AW182"/>
    <mergeCell ref="AX181:AX182"/>
    <mergeCell ref="AY181:AY182"/>
    <mergeCell ref="AZ181:AZ182"/>
    <mergeCell ref="BA181:BA182"/>
    <mergeCell ref="BB181:BB182"/>
    <mergeCell ref="AQ181:AQ182"/>
    <mergeCell ref="AR181:AR182"/>
    <mergeCell ref="AS181:AS182"/>
    <mergeCell ref="AT181:AT182"/>
    <mergeCell ref="AU181:AU182"/>
    <mergeCell ref="AV181:AV182"/>
    <mergeCell ref="AK181:AK182"/>
    <mergeCell ref="AL181:AL182"/>
    <mergeCell ref="AM181:AM182"/>
    <mergeCell ref="AN181:AN182"/>
    <mergeCell ref="AO181:AO182"/>
    <mergeCell ref="AP181:AP182"/>
    <mergeCell ref="P181:P182"/>
    <mergeCell ref="Q181:Q182"/>
    <mergeCell ref="AG181:AG182"/>
    <mergeCell ref="AH181:AH182"/>
    <mergeCell ref="AI181:AI182"/>
    <mergeCell ref="AJ181:AJ182"/>
    <mergeCell ref="J181:J182"/>
    <mergeCell ref="AL184:AL185"/>
    <mergeCell ref="AM184:AM185"/>
    <mergeCell ref="M184:M185"/>
    <mergeCell ref="N184:N185"/>
    <mergeCell ref="O184:O185"/>
    <mergeCell ref="P184:P185"/>
    <mergeCell ref="Q184:Q185"/>
    <mergeCell ref="AG184:AG185"/>
    <mergeCell ref="F184:F185"/>
    <mergeCell ref="H184:H185"/>
    <mergeCell ref="I184:I185"/>
    <mergeCell ref="J184:J185"/>
    <mergeCell ref="K184:K185"/>
    <mergeCell ref="L184:L185"/>
    <mergeCell ref="BC181:BC182"/>
    <mergeCell ref="BD181:BD182"/>
    <mergeCell ref="BE181:BE182"/>
    <mergeCell ref="K181:K182"/>
    <mergeCell ref="L181:L182"/>
    <mergeCell ref="M181:M182"/>
    <mergeCell ref="N181:N182"/>
    <mergeCell ref="O181:O182"/>
    <mergeCell ref="BF184:BF185"/>
    <mergeCell ref="BG184:BG185"/>
    <mergeCell ref="A186:A187"/>
    <mergeCell ref="B186:B187"/>
    <mergeCell ref="C186:C187"/>
    <mergeCell ref="D186:D187"/>
    <mergeCell ref="E186:E187"/>
    <mergeCell ref="F186:F187"/>
    <mergeCell ref="H186:H187"/>
    <mergeCell ref="I186:I187"/>
    <mergeCell ref="AZ184:AZ185"/>
    <mergeCell ref="BA184:BA185"/>
    <mergeCell ref="BB184:BB185"/>
    <mergeCell ref="BC184:BC185"/>
    <mergeCell ref="BD184:BD185"/>
    <mergeCell ref="BE184:BE185"/>
    <mergeCell ref="AT184:AT185"/>
    <mergeCell ref="AU184:AU185"/>
    <mergeCell ref="AV184:AV185"/>
    <mergeCell ref="AW184:AW185"/>
    <mergeCell ref="AX184:AX185"/>
    <mergeCell ref="AY184:AY185"/>
    <mergeCell ref="AN184:AN185"/>
    <mergeCell ref="AO184:AO185"/>
    <mergeCell ref="AP184:AP185"/>
    <mergeCell ref="AQ184:AQ185"/>
    <mergeCell ref="AR184:AR185"/>
    <mergeCell ref="AS184:AS185"/>
    <mergeCell ref="AH184:AH185"/>
    <mergeCell ref="AI184:AI185"/>
    <mergeCell ref="AJ184:AJ185"/>
    <mergeCell ref="AK184:AK185"/>
    <mergeCell ref="BF186:BF187"/>
    <mergeCell ref="BG186:BG187"/>
    <mergeCell ref="A188:A193"/>
    <mergeCell ref="B188:B193"/>
    <mergeCell ref="C188:C193"/>
    <mergeCell ref="D188:D193"/>
    <mergeCell ref="E188:E193"/>
    <mergeCell ref="AW186:AW187"/>
    <mergeCell ref="AX186:AX187"/>
    <mergeCell ref="AY186:AY187"/>
    <mergeCell ref="AZ186:AZ187"/>
    <mergeCell ref="BA186:BA187"/>
    <mergeCell ref="BB186:BB187"/>
    <mergeCell ref="AQ186:AQ187"/>
    <mergeCell ref="AR186:AR187"/>
    <mergeCell ref="AS186:AS187"/>
    <mergeCell ref="AT186:AT187"/>
    <mergeCell ref="AU186:AU187"/>
    <mergeCell ref="AV186:AV187"/>
    <mergeCell ref="AK186:AK187"/>
    <mergeCell ref="AL186:AL187"/>
    <mergeCell ref="AM186:AM187"/>
    <mergeCell ref="AN186:AN187"/>
    <mergeCell ref="AO186:AO187"/>
    <mergeCell ref="AP186:AP187"/>
    <mergeCell ref="P186:P187"/>
    <mergeCell ref="Q186:Q187"/>
    <mergeCell ref="AG186:AG187"/>
    <mergeCell ref="AH186:AH187"/>
    <mergeCell ref="AI186:AI187"/>
    <mergeCell ref="AJ186:AJ187"/>
    <mergeCell ref="J186:J187"/>
    <mergeCell ref="AL188:AL193"/>
    <mergeCell ref="AM188:AM193"/>
    <mergeCell ref="M188:M193"/>
    <mergeCell ref="N188:N193"/>
    <mergeCell ref="O188:O193"/>
    <mergeCell ref="P188:P193"/>
    <mergeCell ref="Q188:Q193"/>
    <mergeCell ref="AG188:AG193"/>
    <mergeCell ref="F188:F193"/>
    <mergeCell ref="H188:H193"/>
    <mergeCell ref="I188:I193"/>
    <mergeCell ref="J188:J193"/>
    <mergeCell ref="K188:K193"/>
    <mergeCell ref="L188:L193"/>
    <mergeCell ref="BC186:BC187"/>
    <mergeCell ref="BD186:BD187"/>
    <mergeCell ref="BE186:BE187"/>
    <mergeCell ref="K186:K187"/>
    <mergeCell ref="L186:L187"/>
    <mergeCell ref="M186:M187"/>
    <mergeCell ref="N186:N187"/>
    <mergeCell ref="O186:O187"/>
    <mergeCell ref="BF188:BF193"/>
    <mergeCell ref="BG188:BG193"/>
    <mergeCell ref="A194:A200"/>
    <mergeCell ref="B194:B200"/>
    <mergeCell ref="C194:C200"/>
    <mergeCell ref="D194:D200"/>
    <mergeCell ref="E194:E200"/>
    <mergeCell ref="F194:F200"/>
    <mergeCell ref="G194:G200"/>
    <mergeCell ref="H194:H200"/>
    <mergeCell ref="AZ188:AZ193"/>
    <mergeCell ref="BA188:BA193"/>
    <mergeCell ref="BB188:BB193"/>
    <mergeCell ref="BC188:BC193"/>
    <mergeCell ref="BD188:BD193"/>
    <mergeCell ref="BE188:BE193"/>
    <mergeCell ref="AT188:AT193"/>
    <mergeCell ref="AU188:AU193"/>
    <mergeCell ref="AV188:AV193"/>
    <mergeCell ref="AW188:AW193"/>
    <mergeCell ref="AX188:AX193"/>
    <mergeCell ref="AY188:AY193"/>
    <mergeCell ref="AN188:AN193"/>
    <mergeCell ref="AO188:AO193"/>
    <mergeCell ref="AP188:AP193"/>
    <mergeCell ref="AQ188:AQ193"/>
    <mergeCell ref="AR188:AR193"/>
    <mergeCell ref="AS188:AS193"/>
    <mergeCell ref="AH188:AH193"/>
    <mergeCell ref="AI188:AI193"/>
    <mergeCell ref="AJ188:AJ193"/>
    <mergeCell ref="AK188:AK193"/>
    <mergeCell ref="AJ194:AJ200"/>
    <mergeCell ref="AK194:AK200"/>
    <mergeCell ref="AL194:AL200"/>
    <mergeCell ref="AM194:AM200"/>
    <mergeCell ref="AN194:AN200"/>
    <mergeCell ref="AO194:AO200"/>
    <mergeCell ref="O194:O200"/>
    <mergeCell ref="P194:P200"/>
    <mergeCell ref="Q194:Q200"/>
    <mergeCell ref="AG194:AG200"/>
    <mergeCell ref="AH194:AH200"/>
    <mergeCell ref="AI194:AI200"/>
    <mergeCell ref="I194:I200"/>
    <mergeCell ref="J194:J200"/>
    <mergeCell ref="K194:K200"/>
    <mergeCell ref="L194:L200"/>
    <mergeCell ref="M194:M200"/>
    <mergeCell ref="N194:N200"/>
    <mergeCell ref="BB194:BB200"/>
    <mergeCell ref="BC194:BC200"/>
    <mergeCell ref="BD194:BD200"/>
    <mergeCell ref="BE194:BE200"/>
    <mergeCell ref="BF194:BF200"/>
    <mergeCell ref="BG194:BG200"/>
    <mergeCell ref="AV194:AV200"/>
    <mergeCell ref="AW194:AW200"/>
    <mergeCell ref="AX194:AX200"/>
    <mergeCell ref="AY194:AY200"/>
    <mergeCell ref="AZ194:AZ200"/>
    <mergeCell ref="BA194:BA200"/>
    <mergeCell ref="AP194:AP200"/>
    <mergeCell ref="AQ194:AQ200"/>
    <mergeCell ref="AR194:AR200"/>
    <mergeCell ref="AS194:AS200"/>
    <mergeCell ref="AT194:AT200"/>
    <mergeCell ref="AU194:AU200"/>
    <mergeCell ref="AY201:AY205"/>
    <mergeCell ref="AN201:AN205"/>
    <mergeCell ref="AO201:AO205"/>
    <mergeCell ref="AP201:AP205"/>
    <mergeCell ref="AQ201:AQ205"/>
    <mergeCell ref="AR201:AR205"/>
    <mergeCell ref="AS201:AS205"/>
    <mergeCell ref="AH201:AH205"/>
    <mergeCell ref="AI201:AI205"/>
    <mergeCell ref="AJ201:AJ205"/>
    <mergeCell ref="AK201:AK205"/>
    <mergeCell ref="AL201:AL205"/>
    <mergeCell ref="AM201:AM205"/>
    <mergeCell ref="M201:M205"/>
    <mergeCell ref="A201:A205"/>
    <mergeCell ref="B201:B205"/>
    <mergeCell ref="C201:C205"/>
    <mergeCell ref="D201:D205"/>
    <mergeCell ref="E201:E205"/>
    <mergeCell ref="F201:F205"/>
    <mergeCell ref="BF201:BF205"/>
    <mergeCell ref="BG201:BG205"/>
    <mergeCell ref="G203:G204"/>
    <mergeCell ref="N201:N205"/>
    <mergeCell ref="O201:O205"/>
    <mergeCell ref="P201:P205"/>
    <mergeCell ref="Q201:Q205"/>
    <mergeCell ref="AG201:AG205"/>
    <mergeCell ref="G201:G202"/>
    <mergeCell ref="H201:H205"/>
    <mergeCell ref="I201:I205"/>
    <mergeCell ref="J201:J205"/>
    <mergeCell ref="K201:K205"/>
    <mergeCell ref="L201:L205"/>
    <mergeCell ref="A206:A207"/>
    <mergeCell ref="B206:B207"/>
    <mergeCell ref="C206:C207"/>
    <mergeCell ref="D206:D207"/>
    <mergeCell ref="E206:E207"/>
    <mergeCell ref="H206:H207"/>
    <mergeCell ref="I206:I207"/>
    <mergeCell ref="AZ201:AZ205"/>
    <mergeCell ref="BA201:BA205"/>
    <mergeCell ref="BB201:BB205"/>
    <mergeCell ref="BC201:BC205"/>
    <mergeCell ref="BD201:BD205"/>
    <mergeCell ref="BE201:BE205"/>
    <mergeCell ref="AT201:AT205"/>
    <mergeCell ref="AU201:AU205"/>
    <mergeCell ref="AV201:AV205"/>
    <mergeCell ref="AW201:AW205"/>
    <mergeCell ref="AX201:AX205"/>
    <mergeCell ref="BD206:BD207"/>
    <mergeCell ref="BE206:BE207"/>
    <mergeCell ref="K206:K207"/>
    <mergeCell ref="L206:L207"/>
    <mergeCell ref="M206:M207"/>
    <mergeCell ref="N206:N207"/>
    <mergeCell ref="O206:O207"/>
    <mergeCell ref="BF206:BF207"/>
    <mergeCell ref="BG206:BG207"/>
    <mergeCell ref="A208:A210"/>
    <mergeCell ref="B208:B210"/>
    <mergeCell ref="C208:C210"/>
    <mergeCell ref="D208:D210"/>
    <mergeCell ref="E208:E210"/>
    <mergeCell ref="AW206:AW207"/>
    <mergeCell ref="AX206:AX207"/>
    <mergeCell ref="AY206:AY207"/>
    <mergeCell ref="AZ206:AZ207"/>
    <mergeCell ref="BA206:BA207"/>
    <mergeCell ref="BB206:BB207"/>
    <mergeCell ref="AQ206:AQ207"/>
    <mergeCell ref="AR206:AR207"/>
    <mergeCell ref="AS206:AS207"/>
    <mergeCell ref="AT206:AT207"/>
    <mergeCell ref="AU206:AU207"/>
    <mergeCell ref="AV206:AV207"/>
    <mergeCell ref="AK206:AK207"/>
    <mergeCell ref="AL206:AL207"/>
    <mergeCell ref="AM206:AM207"/>
    <mergeCell ref="AN206:AN207"/>
    <mergeCell ref="AO206:AO207"/>
    <mergeCell ref="AP206:AP207"/>
    <mergeCell ref="AM208:AM210"/>
    <mergeCell ref="AN208:AN210"/>
    <mergeCell ref="N208:N210"/>
    <mergeCell ref="O208:O210"/>
    <mergeCell ref="P208:P210"/>
    <mergeCell ref="Q208:Q210"/>
    <mergeCell ref="AG208:AG210"/>
    <mergeCell ref="AH208:AH210"/>
    <mergeCell ref="H208:H210"/>
    <mergeCell ref="I208:I210"/>
    <mergeCell ref="J208:J210"/>
    <mergeCell ref="K208:K210"/>
    <mergeCell ref="L208:L210"/>
    <mergeCell ref="M208:M210"/>
    <mergeCell ref="BC206:BC207"/>
    <mergeCell ref="P206:P207"/>
    <mergeCell ref="Q206:Q207"/>
    <mergeCell ref="AG206:AG207"/>
    <mergeCell ref="AH206:AH207"/>
    <mergeCell ref="AI206:AI207"/>
    <mergeCell ref="AJ206:AJ207"/>
    <mergeCell ref="J206:J207"/>
    <mergeCell ref="BG208:BG210"/>
    <mergeCell ref="A211:A219"/>
    <mergeCell ref="B211:B219"/>
    <mergeCell ref="C211:C219"/>
    <mergeCell ref="D211:D219"/>
    <mergeCell ref="E211:E219"/>
    <mergeCell ref="F211:F219"/>
    <mergeCell ref="G211:G219"/>
    <mergeCell ref="H211:H219"/>
    <mergeCell ref="I211:I219"/>
    <mergeCell ref="BA208:BA210"/>
    <mergeCell ref="BB208:BB210"/>
    <mergeCell ref="BC208:BC210"/>
    <mergeCell ref="BD208:BD210"/>
    <mergeCell ref="BE208:BE210"/>
    <mergeCell ref="BF208:BF210"/>
    <mergeCell ref="AU208:AU210"/>
    <mergeCell ref="AV208:AV210"/>
    <mergeCell ref="AW208:AW210"/>
    <mergeCell ref="AX208:AX210"/>
    <mergeCell ref="AY208:AY210"/>
    <mergeCell ref="AZ208:AZ210"/>
    <mergeCell ref="AO208:AO210"/>
    <mergeCell ref="AP208:AP210"/>
    <mergeCell ref="AQ208:AQ210"/>
    <mergeCell ref="AR208:AR210"/>
    <mergeCell ref="AS208:AS210"/>
    <mergeCell ref="AT208:AT210"/>
    <mergeCell ref="AI208:AI210"/>
    <mergeCell ref="AJ208:AJ210"/>
    <mergeCell ref="AK208:AK210"/>
    <mergeCell ref="AL208:AL210"/>
    <mergeCell ref="A220:A224"/>
    <mergeCell ref="C220:C224"/>
    <mergeCell ref="D220:D224"/>
    <mergeCell ref="E220:E224"/>
    <mergeCell ref="AW211:AW219"/>
    <mergeCell ref="AX211:AX219"/>
    <mergeCell ref="AY211:AY219"/>
    <mergeCell ref="AZ211:AZ219"/>
    <mergeCell ref="BA211:BA219"/>
    <mergeCell ref="BB211:BB219"/>
    <mergeCell ref="AQ211:AQ219"/>
    <mergeCell ref="AR211:AR219"/>
    <mergeCell ref="AS211:AS219"/>
    <mergeCell ref="AT211:AT219"/>
    <mergeCell ref="AU211:AU219"/>
    <mergeCell ref="AV211:AV219"/>
    <mergeCell ref="AK211:AK219"/>
    <mergeCell ref="AL211:AL219"/>
    <mergeCell ref="AM211:AM219"/>
    <mergeCell ref="AN211:AN219"/>
    <mergeCell ref="AO211:AO219"/>
    <mergeCell ref="AP211:AP219"/>
    <mergeCell ref="P211:P219"/>
    <mergeCell ref="Q211:Q219"/>
    <mergeCell ref="L211:L219"/>
    <mergeCell ref="M211:M219"/>
    <mergeCell ref="AI220:AI224"/>
    <mergeCell ref="AK220:AK223"/>
    <mergeCell ref="AL220:AL223"/>
    <mergeCell ref="AM220:AM224"/>
    <mergeCell ref="M220:M224"/>
    <mergeCell ref="K211:K219"/>
    <mergeCell ref="BG211:BG219"/>
    <mergeCell ref="N211:N219"/>
    <mergeCell ref="O211:O219"/>
    <mergeCell ref="BG220:BG224"/>
    <mergeCell ref="BA220:BA224"/>
    <mergeCell ref="BB220:BB224"/>
    <mergeCell ref="BC220:BC224"/>
    <mergeCell ref="BD220:BD224"/>
    <mergeCell ref="BE220:BE224"/>
    <mergeCell ref="BF220:BF224"/>
    <mergeCell ref="AU220:AU224"/>
    <mergeCell ref="AV220:AV224"/>
    <mergeCell ref="AW220:AW224"/>
    <mergeCell ref="AX220:AX224"/>
    <mergeCell ref="AY220:AY224"/>
    <mergeCell ref="AZ220:AZ224"/>
    <mergeCell ref="AO220:AO224"/>
    <mergeCell ref="AP220:AP224"/>
    <mergeCell ref="AQ220:AQ224"/>
    <mergeCell ref="AR220:AR224"/>
    <mergeCell ref="AS220:AS224"/>
    <mergeCell ref="AT220:AT224"/>
    <mergeCell ref="N220:N224"/>
    <mergeCell ref="O220:O224"/>
    <mergeCell ref="P220:P224"/>
    <mergeCell ref="Q220:Q224"/>
    <mergeCell ref="BC211:BC219"/>
    <mergeCell ref="BD211:BD219"/>
    <mergeCell ref="BE211:BE219"/>
    <mergeCell ref="BF211:BF219"/>
    <mergeCell ref="BD225:BD234"/>
    <mergeCell ref="J225:J234"/>
    <mergeCell ref="K225:K234"/>
    <mergeCell ref="L225:L234"/>
    <mergeCell ref="M225:M234"/>
    <mergeCell ref="N225:N234"/>
    <mergeCell ref="O225:O234"/>
    <mergeCell ref="AJ211:AJ219"/>
    <mergeCell ref="J211:J219"/>
    <mergeCell ref="L220:L224"/>
    <mergeCell ref="BE225:BE234"/>
    <mergeCell ref="BF225:BF234"/>
    <mergeCell ref="BG225:BG234"/>
    <mergeCell ref="F227:F229"/>
    <mergeCell ref="G227:G229"/>
    <mergeCell ref="F230:F231"/>
    <mergeCell ref="G230:G231"/>
    <mergeCell ref="F232:F234"/>
    <mergeCell ref="AW225:AW234"/>
    <mergeCell ref="AX225:AX234"/>
    <mergeCell ref="AY225:AY234"/>
    <mergeCell ref="AZ225:AZ234"/>
    <mergeCell ref="BA225:BA234"/>
    <mergeCell ref="BB225:BB234"/>
    <mergeCell ref="AQ225:AQ234"/>
    <mergeCell ref="AR225:AR234"/>
    <mergeCell ref="AS225:AS234"/>
    <mergeCell ref="AT225:AT234"/>
    <mergeCell ref="AO225:AO234"/>
    <mergeCell ref="AP225:AP234"/>
    <mergeCell ref="P225:P234"/>
    <mergeCell ref="Q225:Q234"/>
    <mergeCell ref="AG225:AG234"/>
    <mergeCell ref="AH225:AH234"/>
    <mergeCell ref="F225:F226"/>
    <mergeCell ref="G232:G234"/>
    <mergeCell ref="BC225:BC234"/>
    <mergeCell ref="AG235:AG239"/>
    <mergeCell ref="AH235:AH239"/>
    <mergeCell ref="H235:H239"/>
    <mergeCell ref="I235:I239"/>
    <mergeCell ref="J235:J239"/>
    <mergeCell ref="K235:K239"/>
    <mergeCell ref="L235:L239"/>
    <mergeCell ref="M235:M239"/>
    <mergeCell ref="A235:A239"/>
    <mergeCell ref="B235:B239"/>
    <mergeCell ref="C235:C239"/>
    <mergeCell ref="D235:D239"/>
    <mergeCell ref="E235:E239"/>
    <mergeCell ref="A225:A234"/>
    <mergeCell ref="B225:B234"/>
    <mergeCell ref="C225:C234"/>
    <mergeCell ref="D225:D234"/>
    <mergeCell ref="E225:E234"/>
    <mergeCell ref="G225:G226"/>
    <mergeCell ref="H225:H234"/>
    <mergeCell ref="I225:I234"/>
    <mergeCell ref="I240:I241"/>
    <mergeCell ref="J240:J241"/>
    <mergeCell ref="K240:K241"/>
    <mergeCell ref="L240:L241"/>
    <mergeCell ref="M240:M241"/>
    <mergeCell ref="N240:N241"/>
    <mergeCell ref="BG235:BG239"/>
    <mergeCell ref="F236:F239"/>
    <mergeCell ref="G236:G239"/>
    <mergeCell ref="A240:A241"/>
    <mergeCell ref="B240:B241"/>
    <mergeCell ref="C240:C241"/>
    <mergeCell ref="D240:D241"/>
    <mergeCell ref="E240:E241"/>
    <mergeCell ref="F240:F241"/>
    <mergeCell ref="H240:H241"/>
    <mergeCell ref="BA235:BA239"/>
    <mergeCell ref="BB235:BB239"/>
    <mergeCell ref="BC235:BC239"/>
    <mergeCell ref="BD235:BD239"/>
    <mergeCell ref="BE235:BE239"/>
    <mergeCell ref="BF235:BF239"/>
    <mergeCell ref="AU235:AU239"/>
    <mergeCell ref="AV235:AV239"/>
    <mergeCell ref="AW235:AW239"/>
    <mergeCell ref="AX235:AX239"/>
    <mergeCell ref="AY235:AY239"/>
    <mergeCell ref="AZ235:AZ239"/>
    <mergeCell ref="AO235:AO239"/>
    <mergeCell ref="AP235:AP239"/>
    <mergeCell ref="AQ235:AQ239"/>
    <mergeCell ref="AR235:AR239"/>
    <mergeCell ref="J242:J243"/>
    <mergeCell ref="K242:K243"/>
    <mergeCell ref="L242:L243"/>
    <mergeCell ref="M242:M243"/>
    <mergeCell ref="N242:N243"/>
    <mergeCell ref="BE240:BE241"/>
    <mergeCell ref="BF240:BF241"/>
    <mergeCell ref="BG240:BG241"/>
    <mergeCell ref="A242:A243"/>
    <mergeCell ref="B242:B243"/>
    <mergeCell ref="C242:C243"/>
    <mergeCell ref="D242:D243"/>
    <mergeCell ref="E242:E243"/>
    <mergeCell ref="F242:F243"/>
    <mergeCell ref="H242:H243"/>
    <mergeCell ref="AY240:AY241"/>
    <mergeCell ref="AZ240:AZ241"/>
    <mergeCell ref="BA240:BA241"/>
    <mergeCell ref="BB240:BB241"/>
    <mergeCell ref="BC240:BC241"/>
    <mergeCell ref="BD240:BD241"/>
    <mergeCell ref="AS240:AS241"/>
    <mergeCell ref="AT240:AT241"/>
    <mergeCell ref="AU240:AU241"/>
    <mergeCell ref="AV240:AV241"/>
    <mergeCell ref="AW240:AW241"/>
    <mergeCell ref="AX240:AX241"/>
    <mergeCell ref="AA240:AA241"/>
    <mergeCell ref="AB240:AB241"/>
    <mergeCell ref="AC240:AC241"/>
    <mergeCell ref="U240:U241"/>
    <mergeCell ref="V240:V241"/>
    <mergeCell ref="C244:C249"/>
    <mergeCell ref="D244:D249"/>
    <mergeCell ref="E244:E249"/>
    <mergeCell ref="F244:F249"/>
    <mergeCell ref="BB242:BB243"/>
    <mergeCell ref="BC242:BC243"/>
    <mergeCell ref="BD242:BD243"/>
    <mergeCell ref="BE242:BE243"/>
    <mergeCell ref="BF242:BF243"/>
    <mergeCell ref="BG242:BG243"/>
    <mergeCell ref="AV242:AV243"/>
    <mergeCell ref="AW242:AW243"/>
    <mergeCell ref="AX242:AX243"/>
    <mergeCell ref="AY242:AY243"/>
    <mergeCell ref="AZ242:AZ243"/>
    <mergeCell ref="BA242:BA243"/>
    <mergeCell ref="AP242:AP243"/>
    <mergeCell ref="AQ242:AQ243"/>
    <mergeCell ref="AR242:AR243"/>
    <mergeCell ref="AS242:AS243"/>
    <mergeCell ref="AT242:AT243"/>
    <mergeCell ref="AU242:AU243"/>
    <mergeCell ref="AJ242:AJ243"/>
    <mergeCell ref="AK242:AK243"/>
    <mergeCell ref="AL242:AL243"/>
    <mergeCell ref="AM242:AM243"/>
    <mergeCell ref="AN242:AN243"/>
    <mergeCell ref="AO242:AO243"/>
    <mergeCell ref="O242:O243"/>
    <mergeCell ref="P242:P243"/>
    <mergeCell ref="Q242:Q243"/>
    <mergeCell ref="I242:I243"/>
    <mergeCell ref="A250:A253"/>
    <mergeCell ref="B250:B253"/>
    <mergeCell ref="C250:C253"/>
    <mergeCell ref="D250:D253"/>
    <mergeCell ref="E250:E253"/>
    <mergeCell ref="F250:F251"/>
    <mergeCell ref="AZ244:AZ249"/>
    <mergeCell ref="BA244:BA249"/>
    <mergeCell ref="BB244:BB249"/>
    <mergeCell ref="BC244:BC249"/>
    <mergeCell ref="BD244:BD249"/>
    <mergeCell ref="BE244:BE249"/>
    <mergeCell ref="AT244:AT249"/>
    <mergeCell ref="AU244:AU249"/>
    <mergeCell ref="AV244:AV249"/>
    <mergeCell ref="AW244:AW249"/>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M244:M249"/>
    <mergeCell ref="A244:A249"/>
    <mergeCell ref="B244:B249"/>
    <mergeCell ref="G250:G251"/>
    <mergeCell ref="H250:H253"/>
    <mergeCell ref="I250:I253"/>
    <mergeCell ref="J250:J253"/>
    <mergeCell ref="K250:K253"/>
    <mergeCell ref="L250:L253"/>
    <mergeCell ref="BF244:BF249"/>
    <mergeCell ref="BG244:BG249"/>
    <mergeCell ref="G246:G247"/>
    <mergeCell ref="G248:G249"/>
    <mergeCell ref="O244:O249"/>
    <mergeCell ref="P244:P249"/>
    <mergeCell ref="Q244:Q249"/>
    <mergeCell ref="AG244:AG249"/>
    <mergeCell ref="G244:G245"/>
    <mergeCell ref="H244:H249"/>
    <mergeCell ref="I244:I249"/>
    <mergeCell ref="J244:J249"/>
    <mergeCell ref="K244:K249"/>
    <mergeCell ref="L244:L249"/>
    <mergeCell ref="BF250:BF253"/>
    <mergeCell ref="BG250:BG253"/>
    <mergeCell ref="BD250:BD253"/>
    <mergeCell ref="BE250:BE253"/>
    <mergeCell ref="AT250:AT253"/>
    <mergeCell ref="AU250:AU253"/>
    <mergeCell ref="N244:N249"/>
    <mergeCell ref="AM244:AM249"/>
    <mergeCell ref="G252:G253"/>
    <mergeCell ref="AN250:AN253"/>
    <mergeCell ref="AO250:AO253"/>
    <mergeCell ref="AX250:AX253"/>
    <mergeCell ref="F252:F253"/>
    <mergeCell ref="A255:A256"/>
    <mergeCell ref="B255:B256"/>
    <mergeCell ref="C255:C256"/>
    <mergeCell ref="D255:D256"/>
    <mergeCell ref="E255:E256"/>
    <mergeCell ref="H255:H256"/>
    <mergeCell ref="I255:I256"/>
    <mergeCell ref="AZ250:AZ253"/>
    <mergeCell ref="BA250:BA253"/>
    <mergeCell ref="BB250:BB253"/>
    <mergeCell ref="BC250:BC253"/>
    <mergeCell ref="AK255:AK256"/>
    <mergeCell ref="AL255:AL256"/>
    <mergeCell ref="M250:M253"/>
    <mergeCell ref="N250:N253"/>
    <mergeCell ref="O250:O253"/>
    <mergeCell ref="P250:P253"/>
    <mergeCell ref="Q250:Q253"/>
    <mergeCell ref="AP250:AP253"/>
    <mergeCell ref="AQ250:AQ253"/>
    <mergeCell ref="AR250:AR253"/>
    <mergeCell ref="AS250:AS253"/>
    <mergeCell ref="AH250:AH253"/>
    <mergeCell ref="AI250:AI253"/>
    <mergeCell ref="AJ250:AJ253"/>
    <mergeCell ref="AK250:AK253"/>
    <mergeCell ref="AL250:AL253"/>
    <mergeCell ref="AM250:AM253"/>
    <mergeCell ref="P255:P256"/>
    <mergeCell ref="Q255:Q256"/>
    <mergeCell ref="J255:J256"/>
    <mergeCell ref="A257:A258"/>
    <mergeCell ref="B257:B258"/>
    <mergeCell ref="C257:C258"/>
    <mergeCell ref="BG257:BG258"/>
    <mergeCell ref="AV257:AV258"/>
    <mergeCell ref="AW257:AW258"/>
    <mergeCell ref="AX257:AX258"/>
    <mergeCell ref="AY257:AY258"/>
    <mergeCell ref="AZ257:AZ258"/>
    <mergeCell ref="BA257:BA258"/>
    <mergeCell ref="AP257:AP258"/>
    <mergeCell ref="AQ257:AQ258"/>
    <mergeCell ref="AR257:AR258"/>
    <mergeCell ref="AS257:AS258"/>
    <mergeCell ref="AT257:AT258"/>
    <mergeCell ref="AU257:AU258"/>
    <mergeCell ref="BC255:BC256"/>
    <mergeCell ref="K255:K256"/>
    <mergeCell ref="L255:L256"/>
    <mergeCell ref="M255:M256"/>
    <mergeCell ref="N255:N256"/>
    <mergeCell ref="O255:O256"/>
    <mergeCell ref="BG255:BG256"/>
    <mergeCell ref="AW255:AW256"/>
    <mergeCell ref="AX255:AX256"/>
    <mergeCell ref="AT255:AT256"/>
    <mergeCell ref="BB255:BB256"/>
    <mergeCell ref="AR255:AR256"/>
    <mergeCell ref="AS255:AS256"/>
    <mergeCell ref="B259:B260"/>
    <mergeCell ref="C259:C260"/>
    <mergeCell ref="D259:D260"/>
    <mergeCell ref="E259:E260"/>
    <mergeCell ref="H259:H260"/>
    <mergeCell ref="AH257:AH258"/>
    <mergeCell ref="AI257:AI258"/>
    <mergeCell ref="AJ257:AJ258"/>
    <mergeCell ref="AM257:AM258"/>
    <mergeCell ref="AN257:AN258"/>
    <mergeCell ref="AO257:AO258"/>
    <mergeCell ref="AK257:AK258"/>
    <mergeCell ref="AL257:AL258"/>
    <mergeCell ref="D257:D258"/>
    <mergeCell ref="E257:E258"/>
    <mergeCell ref="F257:F258"/>
    <mergeCell ref="BB257:BB258"/>
    <mergeCell ref="M257:M258"/>
    <mergeCell ref="N257:N258"/>
    <mergeCell ref="O257:O258"/>
    <mergeCell ref="P257:P258"/>
    <mergeCell ref="Q257:Q258"/>
    <mergeCell ref="AG257:AG258"/>
    <mergeCell ref="G257:G258"/>
    <mergeCell ref="H257:H258"/>
    <mergeCell ref="I257:I258"/>
    <mergeCell ref="J257:J258"/>
    <mergeCell ref="K257:K258"/>
    <mergeCell ref="L257:L258"/>
    <mergeCell ref="I259:I260"/>
    <mergeCell ref="J259:J260"/>
    <mergeCell ref="K259:K260"/>
    <mergeCell ref="BG259:BG260"/>
    <mergeCell ref="A261:A269"/>
    <mergeCell ref="B261:B269"/>
    <mergeCell ref="C261:C269"/>
    <mergeCell ref="D261:D269"/>
    <mergeCell ref="E261:E269"/>
    <mergeCell ref="AW259:AW260"/>
    <mergeCell ref="AX259:AX260"/>
    <mergeCell ref="AY259:AY260"/>
    <mergeCell ref="AZ259:AZ260"/>
    <mergeCell ref="BA259:BA260"/>
    <mergeCell ref="BB259:BB260"/>
    <mergeCell ref="AQ259:AQ260"/>
    <mergeCell ref="AR259:AR260"/>
    <mergeCell ref="AS259:AS260"/>
    <mergeCell ref="AT259:AT260"/>
    <mergeCell ref="AU259:AU260"/>
    <mergeCell ref="AV259:AV260"/>
    <mergeCell ref="AK259:AK260"/>
    <mergeCell ref="AL259:AL260"/>
    <mergeCell ref="AM259:AM260"/>
    <mergeCell ref="AN259:AN260"/>
    <mergeCell ref="AO259:AO260"/>
    <mergeCell ref="AP259:AP260"/>
    <mergeCell ref="AG259:AG260"/>
    <mergeCell ref="AH259:AH260"/>
    <mergeCell ref="AI259:AI260"/>
    <mergeCell ref="AJ259:AJ260"/>
    <mergeCell ref="O259:O260"/>
    <mergeCell ref="P259:P260"/>
    <mergeCell ref="Q259:Q260"/>
    <mergeCell ref="A259:A260"/>
    <mergeCell ref="L259:L260"/>
    <mergeCell ref="M259:M260"/>
    <mergeCell ref="N259:N260"/>
    <mergeCell ref="AS261:AS269"/>
    <mergeCell ref="AT261:AT269"/>
    <mergeCell ref="AI261:AI269"/>
    <mergeCell ref="AJ261:AJ269"/>
    <mergeCell ref="AK261:AK269"/>
    <mergeCell ref="AL261:AL269"/>
    <mergeCell ref="AM261:AM269"/>
    <mergeCell ref="AN261:AN269"/>
    <mergeCell ref="U268:U269"/>
    <mergeCell ref="N261:N269"/>
    <mergeCell ref="O261:O269"/>
    <mergeCell ref="P261:P269"/>
    <mergeCell ref="Q261:Q269"/>
    <mergeCell ref="AG261:AG269"/>
    <mergeCell ref="AH261:AH269"/>
    <mergeCell ref="AA263:AA264"/>
    <mergeCell ref="AB263:AB264"/>
    <mergeCell ref="W266:W267"/>
    <mergeCell ref="X266:X267"/>
    <mergeCell ref="Y266:Y267"/>
    <mergeCell ref="AB266:AB267"/>
    <mergeCell ref="AC266:AC267"/>
    <mergeCell ref="AD266:AD267"/>
    <mergeCell ref="BG261:BG269"/>
    <mergeCell ref="R263:R264"/>
    <mergeCell ref="S263:S264"/>
    <mergeCell ref="T263:T264"/>
    <mergeCell ref="U263:U264"/>
    <mergeCell ref="V263:V264"/>
    <mergeCell ref="W263:W264"/>
    <mergeCell ref="X263:X264"/>
    <mergeCell ref="Y263:Y264"/>
    <mergeCell ref="Z263:Z264"/>
    <mergeCell ref="BA261:BA269"/>
    <mergeCell ref="BB261:BB269"/>
    <mergeCell ref="BC261:BC269"/>
    <mergeCell ref="BD261:BD269"/>
    <mergeCell ref="BE261:BE269"/>
    <mergeCell ref="BF261:BF269"/>
    <mergeCell ref="H261:H269"/>
    <mergeCell ref="I261:I269"/>
    <mergeCell ref="J261:J269"/>
    <mergeCell ref="K261:K269"/>
    <mergeCell ref="L261:L269"/>
    <mergeCell ref="M261:M269"/>
    <mergeCell ref="V268:V269"/>
    <mergeCell ref="AC263:AC264"/>
    <mergeCell ref="AD263:AD264"/>
    <mergeCell ref="AE263:AE264"/>
    <mergeCell ref="AF263:AF264"/>
    <mergeCell ref="R266:R267"/>
    <mergeCell ref="S266:S267"/>
    <mergeCell ref="T266:T267"/>
    <mergeCell ref="U266:U267"/>
    <mergeCell ref="V266:V267"/>
    <mergeCell ref="BD281:BD286"/>
    <mergeCell ref="AU261:AU269"/>
    <mergeCell ref="AV261:AV269"/>
    <mergeCell ref="AW261:AW269"/>
    <mergeCell ref="AX261:AX269"/>
    <mergeCell ref="AY261:AY269"/>
    <mergeCell ref="AZ261:AZ269"/>
    <mergeCell ref="AA268:AA269"/>
    <mergeCell ref="AB268:AB269"/>
    <mergeCell ref="AC268:AC269"/>
    <mergeCell ref="AD268:AD269"/>
    <mergeCell ref="AE268:AE269"/>
    <mergeCell ref="AF268:AF269"/>
    <mergeCell ref="AF266:AF267"/>
    <mergeCell ref="R268:R269"/>
    <mergeCell ref="S268:S269"/>
    <mergeCell ref="T268:T269"/>
    <mergeCell ref="AK281:AK286"/>
    <mergeCell ref="X282:X283"/>
    <mergeCell ref="Y282:Y283"/>
    <mergeCell ref="BB281:BB286"/>
    <mergeCell ref="BC281:BC286"/>
    <mergeCell ref="AR281:AR286"/>
    <mergeCell ref="AS281:AS286"/>
    <mergeCell ref="AT281:AT286"/>
    <mergeCell ref="AU281:AU286"/>
    <mergeCell ref="AV281:AV286"/>
    <mergeCell ref="AW281:AW286"/>
    <mergeCell ref="AL281:AL286"/>
    <mergeCell ref="AM281:AM286"/>
    <mergeCell ref="AN281:AN286"/>
    <mergeCell ref="AO281:AO286"/>
    <mergeCell ref="AP281:AP286"/>
    <mergeCell ref="AQ281:AQ286"/>
    <mergeCell ref="AG281:AG286"/>
    <mergeCell ref="AH281:AH286"/>
    <mergeCell ref="AI281:AI286"/>
    <mergeCell ref="AJ281:AJ286"/>
    <mergeCell ref="N287:N288"/>
    <mergeCell ref="AC284:AC286"/>
    <mergeCell ref="AD284:AD286"/>
    <mergeCell ref="AE284:AE286"/>
    <mergeCell ref="AF284:AF286"/>
    <mergeCell ref="AB282:AB283"/>
    <mergeCell ref="AC282:AC283"/>
    <mergeCell ref="AD282:AD283"/>
    <mergeCell ref="AE282:AE283"/>
    <mergeCell ref="AF282:AF283"/>
    <mergeCell ref="R284:R286"/>
    <mergeCell ref="S284:S286"/>
    <mergeCell ref="T284:T286"/>
    <mergeCell ref="U284:U286"/>
    <mergeCell ref="V284:V286"/>
    <mergeCell ref="C287:C288"/>
    <mergeCell ref="D287:D288"/>
    <mergeCell ref="E287:E288"/>
    <mergeCell ref="H287:H288"/>
    <mergeCell ref="W284:W286"/>
    <mergeCell ref="X284:X286"/>
    <mergeCell ref="Y284:Y286"/>
    <mergeCell ref="Z284:Z286"/>
    <mergeCell ref="AA284:AA286"/>
    <mergeCell ref="AB284:AB286"/>
    <mergeCell ref="Q281:Q286"/>
    <mergeCell ref="A281:A286"/>
    <mergeCell ref="B281:B286"/>
    <mergeCell ref="C281:C286"/>
    <mergeCell ref="D281:D286"/>
    <mergeCell ref="E281:E286"/>
    <mergeCell ref="H281:H286"/>
    <mergeCell ref="I281:I286"/>
    <mergeCell ref="J281:J286"/>
    <mergeCell ref="K281:K286"/>
    <mergeCell ref="L281:L286"/>
    <mergeCell ref="M281:M286"/>
    <mergeCell ref="N281:N286"/>
    <mergeCell ref="Z282:Z283"/>
    <mergeCell ref="P281:P286"/>
    <mergeCell ref="O281:O286"/>
    <mergeCell ref="AA282:AA283"/>
    <mergeCell ref="BE281:BE286"/>
    <mergeCell ref="BF281:BF286"/>
    <mergeCell ref="BG281:BG286"/>
    <mergeCell ref="R282:R283"/>
    <mergeCell ref="S282:S283"/>
    <mergeCell ref="T282:T283"/>
    <mergeCell ref="U282:U283"/>
    <mergeCell ref="V282:V283"/>
    <mergeCell ref="W282:W283"/>
    <mergeCell ref="AX281:AX286"/>
    <mergeCell ref="AY281:AY286"/>
    <mergeCell ref="AZ281:AZ286"/>
    <mergeCell ref="BA281:BA286"/>
    <mergeCell ref="AH290:AH291"/>
    <mergeCell ref="AI290:AI291"/>
    <mergeCell ref="I290:I291"/>
    <mergeCell ref="J290:J291"/>
    <mergeCell ref="K290:K291"/>
    <mergeCell ref="L290:L291"/>
    <mergeCell ref="M290:M291"/>
    <mergeCell ref="N290:N291"/>
    <mergeCell ref="BC287:BC288"/>
    <mergeCell ref="BD287:BD288"/>
    <mergeCell ref="BE287:BE288"/>
    <mergeCell ref="BF287:BF288"/>
    <mergeCell ref="BG287:BG288"/>
    <mergeCell ref="AV287:AV288"/>
    <mergeCell ref="AW287:AW288"/>
    <mergeCell ref="AX287:AX288"/>
    <mergeCell ref="AY287:AY288"/>
    <mergeCell ref="AZ287:AZ288"/>
    <mergeCell ref="BA287:BA288"/>
    <mergeCell ref="A290:A291"/>
    <mergeCell ref="B290:B291"/>
    <mergeCell ref="C290:C291"/>
    <mergeCell ref="D290:D291"/>
    <mergeCell ref="E290:E291"/>
    <mergeCell ref="H290:H291"/>
    <mergeCell ref="BB287:BB288"/>
    <mergeCell ref="AJ287:AJ288"/>
    <mergeCell ref="AK287:AK288"/>
    <mergeCell ref="AL287:AL288"/>
    <mergeCell ref="AM287:AM288"/>
    <mergeCell ref="AN287:AN288"/>
    <mergeCell ref="AO287:AO288"/>
    <mergeCell ref="O287:O288"/>
    <mergeCell ref="P287:P288"/>
    <mergeCell ref="Q287:Q288"/>
    <mergeCell ref="AG287:AG288"/>
    <mergeCell ref="AH287:AH288"/>
    <mergeCell ref="AI287:AI288"/>
    <mergeCell ref="I287:I288"/>
    <mergeCell ref="J287:J288"/>
    <mergeCell ref="K287:K288"/>
    <mergeCell ref="L287:L288"/>
    <mergeCell ref="M287:M288"/>
    <mergeCell ref="AP287:AP288"/>
    <mergeCell ref="AQ287:AQ288"/>
    <mergeCell ref="AR287:AR288"/>
    <mergeCell ref="AS287:AS288"/>
    <mergeCell ref="AT287:AT288"/>
    <mergeCell ref="AU287:AU288"/>
    <mergeCell ref="A287:A288"/>
    <mergeCell ref="B287:B288"/>
    <mergeCell ref="B292:B294"/>
    <mergeCell ref="C292:C294"/>
    <mergeCell ref="D292:D294"/>
    <mergeCell ref="E292:E294"/>
    <mergeCell ref="H292:H294"/>
    <mergeCell ref="BB290:BB291"/>
    <mergeCell ref="BC290:BC291"/>
    <mergeCell ref="BD290:BD291"/>
    <mergeCell ref="BE290:BE291"/>
    <mergeCell ref="BF290:BF291"/>
    <mergeCell ref="BG290:BG291"/>
    <mergeCell ref="AV290:AV291"/>
    <mergeCell ref="AW290:AW291"/>
    <mergeCell ref="AX290:AX291"/>
    <mergeCell ref="AY290:AY291"/>
    <mergeCell ref="AZ290:AZ291"/>
    <mergeCell ref="BA290:BA291"/>
    <mergeCell ref="AP290:AP291"/>
    <mergeCell ref="AQ290:AQ291"/>
    <mergeCell ref="AR290:AR291"/>
    <mergeCell ref="AS290:AS291"/>
    <mergeCell ref="AT290:AT291"/>
    <mergeCell ref="AU290:AU291"/>
    <mergeCell ref="AJ290:AJ291"/>
    <mergeCell ref="AK290:AK291"/>
    <mergeCell ref="AL290:AL291"/>
    <mergeCell ref="AM290:AM291"/>
    <mergeCell ref="AN290:AN291"/>
    <mergeCell ref="AO290:AO291"/>
    <mergeCell ref="O290:O291"/>
    <mergeCell ref="P290:P291"/>
    <mergeCell ref="Q290:Q291"/>
    <mergeCell ref="BE292:BE294"/>
    <mergeCell ref="BF292:BF294"/>
    <mergeCell ref="BG292:BG294"/>
    <mergeCell ref="AV292:AV294"/>
    <mergeCell ref="AW292:AW294"/>
    <mergeCell ref="AX292:AX294"/>
    <mergeCell ref="AY292:AY294"/>
    <mergeCell ref="AZ292:AZ294"/>
    <mergeCell ref="BA292:BA294"/>
    <mergeCell ref="AP292:AP294"/>
    <mergeCell ref="AQ292:AQ294"/>
    <mergeCell ref="AR292:AR294"/>
    <mergeCell ref="AS292:AS294"/>
    <mergeCell ref="AT292:AT294"/>
    <mergeCell ref="AU292:AU294"/>
    <mergeCell ref="AJ292:AJ294"/>
    <mergeCell ref="AK292:AK294"/>
    <mergeCell ref="AL292:AL294"/>
    <mergeCell ref="AM292:AM294"/>
    <mergeCell ref="AN292:AN294"/>
    <mergeCell ref="AO292:AO294"/>
    <mergeCell ref="I295:I297"/>
    <mergeCell ref="J295:J297"/>
    <mergeCell ref="K295:K297"/>
    <mergeCell ref="L295:L297"/>
    <mergeCell ref="M295:M297"/>
    <mergeCell ref="N295:N297"/>
    <mergeCell ref="A295:A297"/>
    <mergeCell ref="B295:B297"/>
    <mergeCell ref="C295:C297"/>
    <mergeCell ref="D295:D297"/>
    <mergeCell ref="E295:E297"/>
    <mergeCell ref="H295:H297"/>
    <mergeCell ref="AD296:AD297"/>
    <mergeCell ref="AE296:AE297"/>
    <mergeCell ref="AF296:AF297"/>
    <mergeCell ref="BC292:BC294"/>
    <mergeCell ref="BD292:BD294"/>
    <mergeCell ref="O292:O294"/>
    <mergeCell ref="P292:P294"/>
    <mergeCell ref="Q292:Q294"/>
    <mergeCell ref="AG292:AG294"/>
    <mergeCell ref="AH292:AH294"/>
    <mergeCell ref="AI292:AI294"/>
    <mergeCell ref="AE293:AE294"/>
    <mergeCell ref="AF293:AF294"/>
    <mergeCell ref="I292:I294"/>
    <mergeCell ref="J292:J294"/>
    <mergeCell ref="K292:K294"/>
    <mergeCell ref="L292:L294"/>
    <mergeCell ref="M292:M294"/>
    <mergeCell ref="N292:N294"/>
    <mergeCell ref="A292:A294"/>
    <mergeCell ref="A298:A300"/>
    <mergeCell ref="B298:B300"/>
    <mergeCell ref="C298:C300"/>
    <mergeCell ref="D298:D300"/>
    <mergeCell ref="E298:E300"/>
    <mergeCell ref="F298:F299"/>
    <mergeCell ref="AE299:AE300"/>
    <mergeCell ref="AF299:AF300"/>
    <mergeCell ref="AX295:AX297"/>
    <mergeCell ref="AY295:AY297"/>
    <mergeCell ref="AZ295:AZ297"/>
    <mergeCell ref="BA295:BA297"/>
    <mergeCell ref="BB295:BB297"/>
    <mergeCell ref="BC295:BC297"/>
    <mergeCell ref="AR295:AR297"/>
    <mergeCell ref="AS295:AS297"/>
    <mergeCell ref="AT295:AT297"/>
    <mergeCell ref="AU295:AU297"/>
    <mergeCell ref="AV295:AV297"/>
    <mergeCell ref="AW295:AW297"/>
    <mergeCell ref="AJ295:AJ297"/>
    <mergeCell ref="AM295:AM297"/>
    <mergeCell ref="AN295:AN297"/>
    <mergeCell ref="AO295:AO297"/>
    <mergeCell ref="AP295:AP297"/>
    <mergeCell ref="AQ295:AQ297"/>
    <mergeCell ref="O295:O297"/>
    <mergeCell ref="P295:P297"/>
    <mergeCell ref="Q295:Q297"/>
    <mergeCell ref="AG295:AG297"/>
    <mergeCell ref="AH295:AH297"/>
    <mergeCell ref="AI295:AI297"/>
    <mergeCell ref="M298:M300"/>
    <mergeCell ref="N298:N300"/>
    <mergeCell ref="O298:O300"/>
    <mergeCell ref="P298:P300"/>
    <mergeCell ref="Q298:Q300"/>
    <mergeCell ref="AG298:AG300"/>
    <mergeCell ref="G298:G299"/>
    <mergeCell ref="H298:H300"/>
    <mergeCell ref="I298:I300"/>
    <mergeCell ref="J298:J300"/>
    <mergeCell ref="K298:K300"/>
    <mergeCell ref="L298:L300"/>
    <mergeCell ref="H302:H305"/>
    <mergeCell ref="I302:I305"/>
    <mergeCell ref="J302:J305"/>
    <mergeCell ref="K302:K305"/>
    <mergeCell ref="L302:L305"/>
    <mergeCell ref="BE298:BE300"/>
    <mergeCell ref="AT298:AT300"/>
    <mergeCell ref="AU298:AU300"/>
    <mergeCell ref="AV298:AV300"/>
    <mergeCell ref="AW298:AW300"/>
    <mergeCell ref="AX298:AX300"/>
    <mergeCell ref="AY298:AY300"/>
    <mergeCell ref="AN298:AN300"/>
    <mergeCell ref="AO298:AO300"/>
    <mergeCell ref="AP298:AP300"/>
    <mergeCell ref="AQ298:AQ300"/>
    <mergeCell ref="AR298:AR300"/>
    <mergeCell ref="AS298:AS300"/>
    <mergeCell ref="AH298:AH300"/>
    <mergeCell ref="AI298:AI300"/>
    <mergeCell ref="AJ298:AJ300"/>
    <mergeCell ref="AK298:AK300"/>
    <mergeCell ref="AL298:AL300"/>
    <mergeCell ref="AM298:AM300"/>
    <mergeCell ref="AZ298:AZ300"/>
    <mergeCell ref="BA298:BA300"/>
    <mergeCell ref="BB298:BB300"/>
    <mergeCell ref="BC298:BC300"/>
    <mergeCell ref="BD298:BD300"/>
    <mergeCell ref="I306:I308"/>
    <mergeCell ref="J306:J308"/>
    <mergeCell ref="K306:K308"/>
    <mergeCell ref="L306:L308"/>
    <mergeCell ref="M306:M308"/>
    <mergeCell ref="N306:N308"/>
    <mergeCell ref="A302:A305"/>
    <mergeCell ref="B302:B305"/>
    <mergeCell ref="C302:C305"/>
    <mergeCell ref="D302:D305"/>
    <mergeCell ref="E302:E305"/>
    <mergeCell ref="F302:F303"/>
    <mergeCell ref="A306:A308"/>
    <mergeCell ref="B306:B308"/>
    <mergeCell ref="C306:C308"/>
    <mergeCell ref="D306:D308"/>
    <mergeCell ref="E306:E308"/>
    <mergeCell ref="H306:H308"/>
    <mergeCell ref="M302:M305"/>
    <mergeCell ref="N302:N305"/>
    <mergeCell ref="G302:G303"/>
    <mergeCell ref="O306:O308"/>
    <mergeCell ref="P306:P308"/>
    <mergeCell ref="AQ302:AQ305"/>
    <mergeCell ref="AR302:AR305"/>
    <mergeCell ref="AS302:AS305"/>
    <mergeCell ref="AH302:AH305"/>
    <mergeCell ref="AK302:AK305"/>
    <mergeCell ref="AL302:AL305"/>
    <mergeCell ref="AM302:AM305"/>
    <mergeCell ref="AG302:AG305"/>
    <mergeCell ref="Q306:Q308"/>
    <mergeCell ref="AG306:AG308"/>
    <mergeCell ref="AH306:AH308"/>
    <mergeCell ref="AI306:AI308"/>
    <mergeCell ref="O302:O305"/>
    <mergeCell ref="P302:P305"/>
    <mergeCell ref="Q302:Q305"/>
    <mergeCell ref="AI302:AI305"/>
    <mergeCell ref="AJ302:AJ305"/>
    <mergeCell ref="A312:A313"/>
    <mergeCell ref="B312:B313"/>
    <mergeCell ref="C312:C313"/>
    <mergeCell ref="D312:D313"/>
    <mergeCell ref="E312:E313"/>
    <mergeCell ref="H312:H313"/>
    <mergeCell ref="K312:K313"/>
    <mergeCell ref="L312:L313"/>
    <mergeCell ref="J312:J313"/>
    <mergeCell ref="BB306:BB308"/>
    <mergeCell ref="BC306:BC308"/>
    <mergeCell ref="BD306:BD308"/>
    <mergeCell ref="BE306:BE308"/>
    <mergeCell ref="BF306:BF308"/>
    <mergeCell ref="BG306:BG308"/>
    <mergeCell ref="AV306:AV308"/>
    <mergeCell ref="AW306:AW308"/>
    <mergeCell ref="AX306:AX308"/>
    <mergeCell ref="AY306:AY308"/>
    <mergeCell ref="AZ306:AZ308"/>
    <mergeCell ref="BA306:BA308"/>
    <mergeCell ref="AP306:AP308"/>
    <mergeCell ref="AQ306:AQ308"/>
    <mergeCell ref="AR306:AR308"/>
    <mergeCell ref="AS306:AS308"/>
    <mergeCell ref="AT306:AT308"/>
    <mergeCell ref="AU306:AU308"/>
    <mergeCell ref="AJ306:AJ308"/>
    <mergeCell ref="AK306:AK308"/>
    <mergeCell ref="AL306:AL308"/>
    <mergeCell ref="AM306:AM308"/>
    <mergeCell ref="AN306:AN308"/>
    <mergeCell ref="D314:D315"/>
    <mergeCell ref="E314:E315"/>
    <mergeCell ref="H314:H315"/>
    <mergeCell ref="I314:I315"/>
    <mergeCell ref="J314:J315"/>
    <mergeCell ref="K314:K315"/>
    <mergeCell ref="AY312:AY313"/>
    <mergeCell ref="BA312:BA313"/>
    <mergeCell ref="BB312:BB313"/>
    <mergeCell ref="BD312:BD313"/>
    <mergeCell ref="BE312:BE313"/>
    <mergeCell ref="BF312:BF313"/>
    <mergeCell ref="AP312:AP313"/>
    <mergeCell ref="AR312:AR313"/>
    <mergeCell ref="AS312:AS313"/>
    <mergeCell ref="AU312:AU313"/>
    <mergeCell ref="AJ312:AJ313"/>
    <mergeCell ref="AK312:AK313"/>
    <mergeCell ref="AL312:AL313"/>
    <mergeCell ref="AM312:AM313"/>
    <mergeCell ref="AN312:AN313"/>
    <mergeCell ref="AO312:AO313"/>
    <mergeCell ref="O312:O313"/>
    <mergeCell ref="P312:P313"/>
    <mergeCell ref="Q312:Q313"/>
    <mergeCell ref="AG312:AG313"/>
    <mergeCell ref="AH312:AH313"/>
    <mergeCell ref="AI312:AI313"/>
    <mergeCell ref="BC314:BC315"/>
    <mergeCell ref="AZ314:AZ315"/>
    <mergeCell ref="AW314:AW315"/>
    <mergeCell ref="A316:A317"/>
    <mergeCell ref="B316:B317"/>
    <mergeCell ref="C316:C317"/>
    <mergeCell ref="D316:D317"/>
    <mergeCell ref="E316:E317"/>
    <mergeCell ref="H316:H317"/>
    <mergeCell ref="I316:I317"/>
    <mergeCell ref="J316:J317"/>
    <mergeCell ref="AX314:AX315"/>
    <mergeCell ref="AY314:AY315"/>
    <mergeCell ref="BA314:BA315"/>
    <mergeCell ref="BB314:BB315"/>
    <mergeCell ref="BD314:BD315"/>
    <mergeCell ref="BE314:BE315"/>
    <mergeCell ref="AO314:AO315"/>
    <mergeCell ref="AP314:AP315"/>
    <mergeCell ref="AR314:AR315"/>
    <mergeCell ref="AS314:AS315"/>
    <mergeCell ref="AG314:AG315"/>
    <mergeCell ref="AH314:AH315"/>
    <mergeCell ref="AI314:AI315"/>
    <mergeCell ref="AJ314:AJ315"/>
    <mergeCell ref="AM314:AM315"/>
    <mergeCell ref="AN314:AN315"/>
    <mergeCell ref="L314:L315"/>
    <mergeCell ref="M314:M315"/>
    <mergeCell ref="N314:N315"/>
    <mergeCell ref="O314:O315"/>
    <mergeCell ref="P314:P315"/>
    <mergeCell ref="Q314:Q315"/>
    <mergeCell ref="A314:A315"/>
    <mergeCell ref="B314:B315"/>
    <mergeCell ref="BE302:BE305"/>
    <mergeCell ref="BF302:BF305"/>
    <mergeCell ref="BG302:BG305"/>
    <mergeCell ref="BF298:BF300"/>
    <mergeCell ref="BG298:BG300"/>
    <mergeCell ref="BD295:BD297"/>
    <mergeCell ref="BE295:BE297"/>
    <mergeCell ref="BF295:BF297"/>
    <mergeCell ref="BG295:BG297"/>
    <mergeCell ref="BB292:BB294"/>
    <mergeCell ref="AM316:AM317"/>
    <mergeCell ref="BF314:BF315"/>
    <mergeCell ref="BE316:BE317"/>
    <mergeCell ref="BF316:BF317"/>
    <mergeCell ref="Q316:Q317"/>
    <mergeCell ref="AG316:AG317"/>
    <mergeCell ref="AH316:AH317"/>
    <mergeCell ref="AV316:AV317"/>
    <mergeCell ref="AX316:AX317"/>
    <mergeCell ref="AY316:AY317"/>
    <mergeCell ref="BA316:BA317"/>
    <mergeCell ref="BB316:BB317"/>
    <mergeCell ref="BD316:BD317"/>
    <mergeCell ref="AN316:AN317"/>
    <mergeCell ref="AO316:AO317"/>
    <mergeCell ref="AT316:AT317"/>
    <mergeCell ref="AQ314:AQ315"/>
    <mergeCell ref="AQ316:AQ317"/>
    <mergeCell ref="BG314:BG315"/>
    <mergeCell ref="BG316:BG317"/>
    <mergeCell ref="BG312:BG313"/>
    <mergeCell ref="AO306:AO308"/>
    <mergeCell ref="I353:J353"/>
    <mergeCell ref="M312:M313"/>
    <mergeCell ref="N312:N313"/>
    <mergeCell ref="BC302:BC305"/>
    <mergeCell ref="AE304:AE305"/>
    <mergeCell ref="AF304:AF305"/>
    <mergeCell ref="AT302:AT305"/>
    <mergeCell ref="AX302:AX305"/>
    <mergeCell ref="AY302:AY305"/>
    <mergeCell ref="AZ302:AZ305"/>
    <mergeCell ref="BA302:BA305"/>
    <mergeCell ref="BB302:BB305"/>
    <mergeCell ref="AN302:AN305"/>
    <mergeCell ref="AO302:AO305"/>
    <mergeCell ref="AP302:AP305"/>
    <mergeCell ref="D330:H330"/>
    <mergeCell ref="I330:J330"/>
    <mergeCell ref="L330:M330"/>
    <mergeCell ref="AI316:AI317"/>
    <mergeCell ref="AJ316:AJ317"/>
    <mergeCell ref="K316:K317"/>
    <mergeCell ref="L316:L317"/>
    <mergeCell ref="M316:M317"/>
    <mergeCell ref="N316:N317"/>
    <mergeCell ref="O316:O317"/>
    <mergeCell ref="P316:P317"/>
    <mergeCell ref="I312:I313"/>
    <mergeCell ref="B323:M323"/>
    <mergeCell ref="D324:H324"/>
    <mergeCell ref="I324:J324"/>
    <mergeCell ref="L324:M324"/>
    <mergeCell ref="C314:C315"/>
    <mergeCell ref="L344:M344"/>
    <mergeCell ref="I344:J344"/>
    <mergeCell ref="D349:H349"/>
    <mergeCell ref="I349:J349"/>
    <mergeCell ref="L349:M349"/>
    <mergeCell ref="D331:H331"/>
    <mergeCell ref="I331:J331"/>
    <mergeCell ref="L331:M331"/>
    <mergeCell ref="D327:H327"/>
    <mergeCell ref="I327:J327"/>
    <mergeCell ref="L327:M327"/>
    <mergeCell ref="D350:H350"/>
    <mergeCell ref="I350:J350"/>
    <mergeCell ref="L350:M350"/>
    <mergeCell ref="D338:H338"/>
    <mergeCell ref="D347:H347"/>
    <mergeCell ref="L338:M338"/>
    <mergeCell ref="I338:J338"/>
    <mergeCell ref="L347:M347"/>
    <mergeCell ref="I347:J347"/>
    <mergeCell ref="D333:H333"/>
    <mergeCell ref="L333:M333"/>
    <mergeCell ref="D337:H337"/>
    <mergeCell ref="L337:M337"/>
    <mergeCell ref="I337:J337"/>
    <mergeCell ref="D341:H341"/>
    <mergeCell ref="I341:J341"/>
    <mergeCell ref="L341:M341"/>
    <mergeCell ref="L348:M348"/>
    <mergeCell ref="I335:J335"/>
    <mergeCell ref="L335:M335"/>
    <mergeCell ref="B340:B354"/>
    <mergeCell ref="L355:M355"/>
    <mergeCell ref="L356:M356"/>
    <mergeCell ref="I355:J355"/>
    <mergeCell ref="I356:J356"/>
    <mergeCell ref="D326:H326"/>
    <mergeCell ref="I326:J326"/>
    <mergeCell ref="L326:M326"/>
    <mergeCell ref="D345:H345"/>
    <mergeCell ref="I345:J345"/>
    <mergeCell ref="L345:M345"/>
    <mergeCell ref="L329:M329"/>
    <mergeCell ref="I329:J329"/>
    <mergeCell ref="D329:H329"/>
    <mergeCell ref="L342:M342"/>
    <mergeCell ref="D342:H342"/>
    <mergeCell ref="I342:J342"/>
    <mergeCell ref="D328:H328"/>
    <mergeCell ref="I328:J328"/>
    <mergeCell ref="L328:M328"/>
    <mergeCell ref="D343:H343"/>
    <mergeCell ref="I343:J343"/>
    <mergeCell ref="L343:M343"/>
    <mergeCell ref="D335:H335"/>
    <mergeCell ref="D344:H344"/>
    <mergeCell ref="L340:M340"/>
    <mergeCell ref="D353:H353"/>
    <mergeCell ref="L353:M353"/>
    <mergeCell ref="D339:H339"/>
    <mergeCell ref="L339:M339"/>
    <mergeCell ref="I339:J339"/>
    <mergeCell ref="D351:H351"/>
    <mergeCell ref="L351:M351"/>
    <mergeCell ref="I351:J351"/>
    <mergeCell ref="I333:J333"/>
    <mergeCell ref="B325:B339"/>
    <mergeCell ref="I332:J332"/>
    <mergeCell ref="I357:J357"/>
    <mergeCell ref="D334:H334"/>
    <mergeCell ref="D355:H355"/>
    <mergeCell ref="D332:H332"/>
    <mergeCell ref="D357:H357"/>
    <mergeCell ref="D336:H336"/>
    <mergeCell ref="D352:H352"/>
    <mergeCell ref="D356:H356"/>
    <mergeCell ref="D340:H340"/>
    <mergeCell ref="D346:H346"/>
    <mergeCell ref="I346:J346"/>
    <mergeCell ref="L346:M346"/>
    <mergeCell ref="D325:H325"/>
    <mergeCell ref="D348:H348"/>
    <mergeCell ref="I325:J325"/>
    <mergeCell ref="L325:M325"/>
    <mergeCell ref="I348:J348"/>
    <mergeCell ref="D354:H354"/>
    <mergeCell ref="I354:J354"/>
    <mergeCell ref="L354:M354"/>
    <mergeCell ref="I334:J334"/>
    <mergeCell ref="L334:M334"/>
    <mergeCell ref="L332:M332"/>
    <mergeCell ref="I336:J336"/>
    <mergeCell ref="L336:M336"/>
    <mergeCell ref="L357:M357"/>
    <mergeCell ref="I340:J340"/>
    <mergeCell ref="G97:G99"/>
    <mergeCell ref="F97:F99"/>
    <mergeCell ref="F95:F96"/>
    <mergeCell ref="G95:G96"/>
    <mergeCell ref="F101:F103"/>
    <mergeCell ref="G101:G103"/>
    <mergeCell ref="L147:L149"/>
    <mergeCell ref="M147:M149"/>
    <mergeCell ref="N147:N149"/>
    <mergeCell ref="O147:O149"/>
    <mergeCell ref="Q147:Q149"/>
    <mergeCell ref="L150:L154"/>
    <mergeCell ref="M150:M154"/>
    <mergeCell ref="N150:N154"/>
    <mergeCell ref="O150:O154"/>
    <mergeCell ref="Q150:Q154"/>
    <mergeCell ref="F151:F152"/>
    <mergeCell ref="G151:G152"/>
    <mergeCell ref="L141:L142"/>
    <mergeCell ref="M141:M142"/>
    <mergeCell ref="N141:N142"/>
    <mergeCell ref="O141:O142"/>
    <mergeCell ref="P141:P142"/>
    <mergeCell ref="Q141:Q142"/>
    <mergeCell ref="G139:G140"/>
    <mergeCell ref="I139:I140"/>
    <mergeCell ref="H139:H140"/>
    <mergeCell ref="H119:H120"/>
    <mergeCell ref="I119:I120"/>
    <mergeCell ref="J119:J120"/>
    <mergeCell ref="K119:K120"/>
    <mergeCell ref="L119:L120"/>
    <mergeCell ref="I352:J352"/>
    <mergeCell ref="L352:M352"/>
    <mergeCell ref="O110:O111"/>
    <mergeCell ref="P110:P111"/>
    <mergeCell ref="BC316:BC317"/>
    <mergeCell ref="AZ316:AZ317"/>
    <mergeCell ref="AT314:AT315"/>
    <mergeCell ref="AW316:AW317"/>
    <mergeCell ref="B220:B224"/>
    <mergeCell ref="AM22:AM26"/>
    <mergeCell ref="AQ31:AQ35"/>
    <mergeCell ref="AH150:AH154"/>
    <mergeCell ref="L155:L157"/>
    <mergeCell ref="M155:M157"/>
    <mergeCell ref="L167:L170"/>
    <mergeCell ref="M167:M170"/>
    <mergeCell ref="N167:N170"/>
    <mergeCell ref="O167:O170"/>
    <mergeCell ref="Q167:Q170"/>
    <mergeCell ref="G168:G169"/>
    <mergeCell ref="J168:J169"/>
    <mergeCell ref="F168:F169"/>
    <mergeCell ref="J171:J172"/>
    <mergeCell ref="L171:L172"/>
    <mergeCell ref="AN220:AN224"/>
    <mergeCell ref="AN29:AN30"/>
    <mergeCell ref="AG220:AG224"/>
    <mergeCell ref="AH220:AH224"/>
    <mergeCell ref="H220:H224"/>
    <mergeCell ref="I220:I224"/>
    <mergeCell ref="J220:J224"/>
    <mergeCell ref="K220:K224"/>
    <mergeCell ref="AH63:AH64"/>
    <mergeCell ref="S101:S102"/>
    <mergeCell ref="T101:T102"/>
    <mergeCell ref="U101:U102"/>
    <mergeCell ref="AK101:AK109"/>
    <mergeCell ref="AL101:AL109"/>
    <mergeCell ref="AM101:AM109"/>
    <mergeCell ref="AP316:AP317"/>
    <mergeCell ref="AR316:AR317"/>
    <mergeCell ref="AS316:AS317"/>
    <mergeCell ref="AU316:AU317"/>
    <mergeCell ref="AU314:AU315"/>
    <mergeCell ref="AV314:AV315"/>
    <mergeCell ref="AV312:AV313"/>
    <mergeCell ref="AX312:AX313"/>
    <mergeCell ref="AG139:AG140"/>
    <mergeCell ref="AH136:AH137"/>
    <mergeCell ref="AI136:AI137"/>
    <mergeCell ref="AJ136:AJ137"/>
    <mergeCell ref="AK136:AK137"/>
    <mergeCell ref="AP136:AP137"/>
    <mergeCell ref="AQ136:AQ137"/>
    <mergeCell ref="AR136:AR137"/>
    <mergeCell ref="AS136:AS137"/>
    <mergeCell ref="AG110:AG111"/>
    <mergeCell ref="AH110:AH111"/>
    <mergeCell ref="AI110:AI111"/>
    <mergeCell ref="AJ110:AJ111"/>
    <mergeCell ref="AK110:AK111"/>
    <mergeCell ref="AL110:AL111"/>
    <mergeCell ref="AH139:AH140"/>
    <mergeCell ref="AH133:AH135"/>
    <mergeCell ref="AG290:AG291"/>
    <mergeCell ref="AU136:AU137"/>
    <mergeCell ref="AV136:AV137"/>
    <mergeCell ref="AW136:AW137"/>
    <mergeCell ref="BD302:BD305"/>
    <mergeCell ref="AU302:AU305"/>
    <mergeCell ref="AV302:AV305"/>
    <mergeCell ref="AQ312:AQ313"/>
    <mergeCell ref="AT312:AT313"/>
    <mergeCell ref="AW312:AW313"/>
    <mergeCell ref="AZ312:AZ313"/>
    <mergeCell ref="BC312:BC313"/>
    <mergeCell ref="G43:G44"/>
    <mergeCell ref="A45:A47"/>
    <mergeCell ref="B45:B47"/>
    <mergeCell ref="C45:C47"/>
    <mergeCell ref="D45:D47"/>
    <mergeCell ref="E45:E47"/>
    <mergeCell ref="H45:H47"/>
    <mergeCell ref="I45:I47"/>
    <mergeCell ref="AU69:AU75"/>
    <mergeCell ref="AV69:AV75"/>
    <mergeCell ref="A79:A81"/>
    <mergeCell ref="B79:B81"/>
    <mergeCell ref="C79:C81"/>
    <mergeCell ref="D79:D81"/>
    <mergeCell ref="E79:E81"/>
    <mergeCell ref="H79:H81"/>
    <mergeCell ref="I79:I81"/>
    <mergeCell ref="J79:J81"/>
    <mergeCell ref="K79:K81"/>
    <mergeCell ref="L79:L81"/>
    <mergeCell ref="BG31:BG35"/>
    <mergeCell ref="AN36:AN39"/>
    <mergeCell ref="BC63:BC64"/>
    <mergeCell ref="BD63:BD64"/>
    <mergeCell ref="J63:J64"/>
    <mergeCell ref="BE63:BE64"/>
    <mergeCell ref="K63:K64"/>
    <mergeCell ref="L63:L64"/>
    <mergeCell ref="M63:M64"/>
    <mergeCell ref="N63:N64"/>
    <mergeCell ref="O63:O64"/>
    <mergeCell ref="BF63:BF64"/>
    <mergeCell ref="BG63:BG64"/>
    <mergeCell ref="AW63:AW64"/>
    <mergeCell ref="AX63:AX64"/>
    <mergeCell ref="AY63:AY64"/>
    <mergeCell ref="AN42:AN44"/>
    <mergeCell ref="AO42:AO44"/>
    <mergeCell ref="AP42:AP44"/>
    <mergeCell ref="AI63:AI64"/>
    <mergeCell ref="AJ63:AJ64"/>
    <mergeCell ref="BC59:BC60"/>
    <mergeCell ref="BD59:BD60"/>
    <mergeCell ref="BE61:BE62"/>
    <mergeCell ref="AX45:AX47"/>
    <mergeCell ref="AY45:AY47"/>
    <mergeCell ref="BB42:BB44"/>
    <mergeCell ref="BC42:BC44"/>
    <mergeCell ref="BD42:BD44"/>
    <mergeCell ref="BE42:BE44"/>
    <mergeCell ref="BF42:BF44"/>
    <mergeCell ref="AZ42:AZ44"/>
    <mergeCell ref="M79:M81"/>
    <mergeCell ref="N79:N81"/>
    <mergeCell ref="O79:O81"/>
    <mergeCell ref="Q79:Q81"/>
    <mergeCell ref="P79:P81"/>
    <mergeCell ref="AG79:AG81"/>
    <mergeCell ref="AH79:AH81"/>
    <mergeCell ref="AI79:AI81"/>
    <mergeCell ref="AJ79:AJ81"/>
    <mergeCell ref="AM79:AM81"/>
    <mergeCell ref="BA42:BA44"/>
    <mergeCell ref="AZ45:AZ47"/>
    <mergeCell ref="AQ63:AQ64"/>
    <mergeCell ref="AR63:AR64"/>
    <mergeCell ref="AS63:AS64"/>
    <mergeCell ref="AT63:AT64"/>
    <mergeCell ref="AU63:AU64"/>
    <mergeCell ref="AV63:AV64"/>
    <mergeCell ref="AK63:AK64"/>
    <mergeCell ref="AL63:AL64"/>
    <mergeCell ref="AM63:AM64"/>
    <mergeCell ref="AN63:AN64"/>
    <mergeCell ref="AO63:AO64"/>
    <mergeCell ref="AP63:AP64"/>
    <mergeCell ref="AQ65:AQ68"/>
    <mergeCell ref="AR65:AR68"/>
    <mergeCell ref="AS65:AS68"/>
    <mergeCell ref="AT65:AT68"/>
    <mergeCell ref="AU65:AU68"/>
    <mergeCell ref="AV65:AV68"/>
    <mergeCell ref="AN79:AN81"/>
    <mergeCell ref="AL69:AL75"/>
    <mergeCell ref="BA79:BA81"/>
    <mergeCell ref="BB79:BB81"/>
    <mergeCell ref="BC79:BC81"/>
    <mergeCell ref="BD79:BD81"/>
    <mergeCell ref="BE79:BE81"/>
    <mergeCell ref="BF79:BF81"/>
    <mergeCell ref="BG79:BG81"/>
    <mergeCell ref="AX79:AX81"/>
    <mergeCell ref="AY79:AY81"/>
    <mergeCell ref="AZ79:AZ81"/>
    <mergeCell ref="AZ63:AZ64"/>
    <mergeCell ref="BA63:BA64"/>
    <mergeCell ref="BB63:BB64"/>
    <mergeCell ref="BE56:BE58"/>
    <mergeCell ref="BF56:BF58"/>
    <mergeCell ref="BG56:BG58"/>
    <mergeCell ref="AY54:AY55"/>
    <mergeCell ref="AZ54:AZ55"/>
    <mergeCell ref="BA54:BA55"/>
    <mergeCell ref="BB54:BB55"/>
    <mergeCell ref="BC54:BC55"/>
    <mergeCell ref="BD54:BD55"/>
    <mergeCell ref="BF59:BF60"/>
    <mergeCell ref="BG59:BG60"/>
    <mergeCell ref="BF61:BF62"/>
    <mergeCell ref="BG61:BG62"/>
    <mergeCell ref="BG69:BG75"/>
    <mergeCell ref="AZ76:AZ78"/>
    <mergeCell ref="BA76:BA78"/>
    <mergeCell ref="BB76:BB78"/>
    <mergeCell ref="BC76:BC78"/>
    <mergeCell ref="BD76:BD78"/>
    <mergeCell ref="AQ42:AQ44"/>
    <mergeCell ref="AR42:AR44"/>
    <mergeCell ref="AS42:AS44"/>
    <mergeCell ref="AT42:AT44"/>
    <mergeCell ref="AU42:AU44"/>
    <mergeCell ref="AV42:AV44"/>
    <mergeCell ref="AW42:AW44"/>
    <mergeCell ref="A42:A44"/>
    <mergeCell ref="B42:B44"/>
    <mergeCell ref="C42:C44"/>
    <mergeCell ref="D42:D44"/>
    <mergeCell ref="E42:E44"/>
    <mergeCell ref="H42:H44"/>
    <mergeCell ref="AX42:AX44"/>
    <mergeCell ref="AY42:AY44"/>
    <mergeCell ref="I42:I44"/>
    <mergeCell ref="J42:J44"/>
    <mergeCell ref="K42:K44"/>
    <mergeCell ref="L42:L44"/>
    <mergeCell ref="M42:M44"/>
    <mergeCell ref="N42:N44"/>
    <mergeCell ref="O42:O44"/>
    <mergeCell ref="P42:P44"/>
    <mergeCell ref="Q42:Q44"/>
    <mergeCell ref="AG42:AG44"/>
    <mergeCell ref="AH42:AH44"/>
    <mergeCell ref="AI42:AI44"/>
    <mergeCell ref="AJ42:AJ44"/>
    <mergeCell ref="AM42:AM44"/>
    <mergeCell ref="AK42:AK44"/>
    <mergeCell ref="AL42:AL44"/>
    <mergeCell ref="F43:F44"/>
    <mergeCell ref="BA45:BA47"/>
    <mergeCell ref="BB45:BB47"/>
    <mergeCell ref="BC45:BC47"/>
    <mergeCell ref="BD45:BD47"/>
    <mergeCell ref="BE45:BE47"/>
    <mergeCell ref="BF45:BF47"/>
    <mergeCell ref="AV45:AV47"/>
    <mergeCell ref="AW45:AW47"/>
    <mergeCell ref="BE50:BE51"/>
    <mergeCell ref="BF50:BF51"/>
    <mergeCell ref="AA50:AA51"/>
    <mergeCell ref="AB50:AB51"/>
    <mergeCell ref="AC50:AC51"/>
    <mergeCell ref="AD50:AD51"/>
    <mergeCell ref="AE50:AE51"/>
    <mergeCell ref="AY50:AY51"/>
    <mergeCell ref="AZ50:AZ51"/>
    <mergeCell ref="BA50:BA51"/>
    <mergeCell ref="BB50:BB51"/>
    <mergeCell ref="AH48:AH49"/>
    <mergeCell ref="AI48:AI49"/>
    <mergeCell ref="AJ48:AJ49"/>
    <mergeCell ref="AK48:AK49"/>
    <mergeCell ref="AL48:AL49"/>
    <mergeCell ref="AM48:AM49"/>
    <mergeCell ref="AS50:AS51"/>
    <mergeCell ref="AT50:AT51"/>
    <mergeCell ref="AU50:AU51"/>
    <mergeCell ref="AV50:AV51"/>
    <mergeCell ref="BE48:BE49"/>
    <mergeCell ref="BF48:BF49"/>
    <mergeCell ref="AN48:AN49"/>
    <mergeCell ref="F46:F47"/>
    <mergeCell ref="G46:G47"/>
    <mergeCell ref="AG45:AG47"/>
    <mergeCell ref="AH45:AH47"/>
    <mergeCell ref="AI45:AI47"/>
    <mergeCell ref="AJ45:AJ47"/>
    <mergeCell ref="AK45:AK47"/>
    <mergeCell ref="AL45:AL47"/>
    <mergeCell ref="AM45:AM47"/>
    <mergeCell ref="AN45:AN47"/>
    <mergeCell ref="AO45:AO47"/>
    <mergeCell ref="AP45:AP47"/>
    <mergeCell ref="AQ45:AQ47"/>
    <mergeCell ref="AR45:AR47"/>
    <mergeCell ref="AS45:AS47"/>
    <mergeCell ref="AT45:AT47"/>
    <mergeCell ref="AU45:AU47"/>
    <mergeCell ref="J45:J47"/>
    <mergeCell ref="K45:K47"/>
    <mergeCell ref="L45:L47"/>
    <mergeCell ref="M45:M47"/>
    <mergeCell ref="AO48:AO49"/>
    <mergeCell ref="AP48:AP49"/>
    <mergeCell ref="AQ48:AQ49"/>
    <mergeCell ref="AR48:AR49"/>
    <mergeCell ref="AS48:AS49"/>
    <mergeCell ref="AT48:AT49"/>
    <mergeCell ref="AU48:AU49"/>
    <mergeCell ref="AV48:AV49"/>
    <mergeCell ref="A48:A49"/>
    <mergeCell ref="B48:B49"/>
    <mergeCell ref="C48:C49"/>
    <mergeCell ref="D48:D49"/>
    <mergeCell ref="E48:E49"/>
    <mergeCell ref="F48:F49"/>
    <mergeCell ref="H48:H49"/>
    <mergeCell ref="I48:I49"/>
    <mergeCell ref="J48:J49"/>
    <mergeCell ref="K48:K49"/>
    <mergeCell ref="L48:L49"/>
    <mergeCell ref="M48:M49"/>
    <mergeCell ref="N48:N49"/>
    <mergeCell ref="O48:O49"/>
    <mergeCell ref="P48:P49"/>
    <mergeCell ref="Q48:Q49"/>
    <mergeCell ref="AG48:AG49"/>
    <mergeCell ref="AW48:AW49"/>
    <mergeCell ref="AX48:AX49"/>
    <mergeCell ref="AY48:AY49"/>
    <mergeCell ref="AZ48:AZ49"/>
    <mergeCell ref="BA48:BA49"/>
    <mergeCell ref="BB48:BB49"/>
    <mergeCell ref="BC48:BC49"/>
    <mergeCell ref="BD48:BD49"/>
    <mergeCell ref="BG110:BG111"/>
    <mergeCell ref="AU110:AU111"/>
    <mergeCell ref="AV110:AV111"/>
    <mergeCell ref="AW110:AW111"/>
    <mergeCell ref="AW79:AW81"/>
    <mergeCell ref="AO110:AO111"/>
    <mergeCell ref="AP110:AP111"/>
    <mergeCell ref="AQ110:AQ111"/>
    <mergeCell ref="AR110:AR111"/>
    <mergeCell ref="AS110:AS111"/>
    <mergeCell ref="AT110:AT111"/>
    <mergeCell ref="AQ61:AQ62"/>
    <mergeCell ref="AR61:AR62"/>
    <mergeCell ref="AV59:AV60"/>
    <mergeCell ref="AW59:AW60"/>
    <mergeCell ref="AR79:AR81"/>
    <mergeCell ref="BE110:BE111"/>
    <mergeCell ref="BF110:BF111"/>
    <mergeCell ref="AQ95:AQ100"/>
    <mergeCell ref="AT95:AT100"/>
    <mergeCell ref="AW95:AW100"/>
    <mergeCell ref="AZ95:AZ100"/>
    <mergeCell ref="BC95:BC100"/>
    <mergeCell ref="BF95:BF100"/>
    <mergeCell ref="V131:V132"/>
    <mergeCell ref="W131:W132"/>
    <mergeCell ref="X131:X132"/>
    <mergeCell ref="Y131:Y132"/>
    <mergeCell ref="AM110:AM111"/>
    <mergeCell ref="AN110:AN111"/>
    <mergeCell ref="AY141:AY142"/>
    <mergeCell ref="BA143:BA146"/>
    <mergeCell ref="AX110:AX111"/>
    <mergeCell ref="AY110:AY111"/>
    <mergeCell ref="AZ110:AZ111"/>
    <mergeCell ref="BA110:BA111"/>
    <mergeCell ref="BB110:BB111"/>
    <mergeCell ref="BC110:BC111"/>
    <mergeCell ref="BD110:BD111"/>
    <mergeCell ref="AT141:AT142"/>
    <mergeCell ref="AU141:AU142"/>
    <mergeCell ref="AV141:AV142"/>
    <mergeCell ref="AW141:AW142"/>
    <mergeCell ref="AP112:AP118"/>
    <mergeCell ref="AQ112:AQ118"/>
    <mergeCell ref="AR112:AR118"/>
    <mergeCell ref="AS112:AS118"/>
    <mergeCell ref="AJ112:AJ118"/>
    <mergeCell ref="AJ119:AJ120"/>
    <mergeCell ref="AJ121:AJ127"/>
    <mergeCell ref="AJ128:AJ130"/>
    <mergeCell ref="AJ131:AJ132"/>
    <mergeCell ref="AJ133:AJ135"/>
    <mergeCell ref="AX121:AX127"/>
    <mergeCell ref="BB143:BB146"/>
    <mergeCell ref="AT136:AT137"/>
    <mergeCell ref="BD136:BD137"/>
    <mergeCell ref="BE136:BE137"/>
    <mergeCell ref="BF136:BF137"/>
    <mergeCell ref="AT112:AT118"/>
    <mergeCell ref="AU112:AU118"/>
    <mergeCell ref="AV112:AV118"/>
    <mergeCell ref="AW112:AW118"/>
    <mergeCell ref="BD131:BD132"/>
    <mergeCell ref="BE131:BE132"/>
    <mergeCell ref="AW121:AW127"/>
    <mergeCell ref="AV121:AV127"/>
    <mergeCell ref="AY121:AY127"/>
    <mergeCell ref="BA119:BA120"/>
    <mergeCell ref="BB119:BB120"/>
    <mergeCell ref="BC119:BC120"/>
    <mergeCell ref="BD119:BD120"/>
    <mergeCell ref="BE119:BE120"/>
    <mergeCell ref="BC121:BC127"/>
    <mergeCell ref="BD121:BD127"/>
    <mergeCell ref="BE121:BE127"/>
    <mergeCell ref="AU119:AU120"/>
    <mergeCell ref="AW119:AW120"/>
    <mergeCell ref="AZ131:AZ132"/>
    <mergeCell ref="BC131:BC132"/>
    <mergeCell ref="BB131:BB132"/>
    <mergeCell ref="AZ121:AZ127"/>
    <mergeCell ref="AU128:AU130"/>
    <mergeCell ref="AV128:AV130"/>
    <mergeCell ref="AW128:AW130"/>
    <mergeCell ref="AX128:AX130"/>
    <mergeCell ref="AY128:AY130"/>
    <mergeCell ref="AZ128:AZ130"/>
    <mergeCell ref="BD141:BD142"/>
    <mergeCell ref="BE141:BE142"/>
    <mergeCell ref="BF141:BF142"/>
    <mergeCell ref="Q136:Q137"/>
    <mergeCell ref="AG136:AG137"/>
    <mergeCell ref="J139:J140"/>
    <mergeCell ref="K139:K140"/>
    <mergeCell ref="L139:L140"/>
    <mergeCell ref="M139:M140"/>
    <mergeCell ref="N139:N140"/>
    <mergeCell ref="O139:O140"/>
    <mergeCell ref="P139:P140"/>
    <mergeCell ref="Q139:Q140"/>
    <mergeCell ref="AM136:AM137"/>
    <mergeCell ref="AN136:AN137"/>
    <mergeCell ref="AO136:AO137"/>
    <mergeCell ref="AL136:AL137"/>
    <mergeCell ref="AX141:AX142"/>
    <mergeCell ref="AI141:AI142"/>
    <mergeCell ref="AJ141:AJ142"/>
    <mergeCell ref="AK141:AK142"/>
    <mergeCell ref="AL141:AL142"/>
    <mergeCell ref="AM141:AM142"/>
    <mergeCell ref="AN141:AN142"/>
    <mergeCell ref="AO141:AO142"/>
    <mergeCell ref="AS141:AS142"/>
    <mergeCell ref="AX136:AX137"/>
    <mergeCell ref="AY136:AY137"/>
    <mergeCell ref="AZ136:AZ137"/>
    <mergeCell ref="BA136:BA137"/>
    <mergeCell ref="BB136:BB137"/>
    <mergeCell ref="BC136:BC137"/>
    <mergeCell ref="A143:A146"/>
    <mergeCell ref="B143:B146"/>
    <mergeCell ref="C143:C146"/>
    <mergeCell ref="D143:D146"/>
    <mergeCell ref="E143:E146"/>
    <mergeCell ref="H143:H146"/>
    <mergeCell ref="I143:I146"/>
    <mergeCell ref="J143:J146"/>
    <mergeCell ref="K143:K146"/>
    <mergeCell ref="A141:A142"/>
    <mergeCell ref="B141:B142"/>
    <mergeCell ref="C141:C142"/>
    <mergeCell ref="D141:D142"/>
    <mergeCell ref="E141:E142"/>
    <mergeCell ref="F141:F142"/>
    <mergeCell ref="G141:G142"/>
    <mergeCell ref="H141:H142"/>
    <mergeCell ref="I141:I142"/>
    <mergeCell ref="J141:J142"/>
    <mergeCell ref="K141:K142"/>
    <mergeCell ref="AW270:AW278"/>
    <mergeCell ref="S240:S241"/>
    <mergeCell ref="T240:T241"/>
    <mergeCell ref="AR240:AR241"/>
    <mergeCell ref="AI240:AI241"/>
    <mergeCell ref="AJ240:AJ241"/>
    <mergeCell ref="AN240:AN241"/>
    <mergeCell ref="AO240:AO241"/>
    <mergeCell ref="AW143:AW146"/>
    <mergeCell ref="AX143:AX146"/>
    <mergeCell ref="T143:T144"/>
    <mergeCell ref="U143:U144"/>
    <mergeCell ref="V143:V144"/>
    <mergeCell ref="W143:W144"/>
    <mergeCell ref="X143:X144"/>
    <mergeCell ref="Z143:Z144"/>
    <mergeCell ref="AC143:AC144"/>
    <mergeCell ref="AD143:AD144"/>
    <mergeCell ref="AE143:AE144"/>
    <mergeCell ref="AF143:AF144"/>
    <mergeCell ref="AG143:AG146"/>
    <mergeCell ref="AH143:AH146"/>
    <mergeCell ref="AI143:AI146"/>
    <mergeCell ref="AJ143:AJ146"/>
    <mergeCell ref="AK143:AK146"/>
    <mergeCell ref="Y143:Y144"/>
    <mergeCell ref="AL143:AL146"/>
    <mergeCell ref="AK240:AK241"/>
    <mergeCell ref="AS235:AS239"/>
    <mergeCell ref="AT235:AT239"/>
    <mergeCell ref="AI235:AI239"/>
    <mergeCell ref="AJ235:AJ239"/>
    <mergeCell ref="AY250:AY253"/>
    <mergeCell ref="AG242:AG243"/>
    <mergeCell ref="AI211:AI219"/>
    <mergeCell ref="L143:L146"/>
    <mergeCell ref="M143:M146"/>
    <mergeCell ref="N143:N146"/>
    <mergeCell ref="O143:O146"/>
    <mergeCell ref="P143:P146"/>
    <mergeCell ref="Q143:Q146"/>
    <mergeCell ref="R143:R144"/>
    <mergeCell ref="S143:S144"/>
    <mergeCell ref="AR143:AR146"/>
    <mergeCell ref="AS143:AS146"/>
    <mergeCell ref="AT143:AT146"/>
    <mergeCell ref="AU143:AU146"/>
    <mergeCell ref="AV143:AV146"/>
    <mergeCell ref="O155:O157"/>
    <mergeCell ref="N155:N157"/>
    <mergeCell ref="W240:W241"/>
    <mergeCell ref="X240:X241"/>
    <mergeCell ref="Y240:Y241"/>
    <mergeCell ref="Z240:Z241"/>
    <mergeCell ref="O240:O241"/>
    <mergeCell ref="P240:P241"/>
    <mergeCell ref="Q240:Q241"/>
    <mergeCell ref="R240:R241"/>
    <mergeCell ref="AK235:AK239"/>
    <mergeCell ref="AL235:AL239"/>
    <mergeCell ref="N235:N239"/>
    <mergeCell ref="O235:O239"/>
    <mergeCell ref="P235:P239"/>
    <mergeCell ref="Q235:Q239"/>
    <mergeCell ref="AX270:AX278"/>
    <mergeCell ref="AY270:AY278"/>
    <mergeCell ref="AB270:AB271"/>
    <mergeCell ref="AC270:AC271"/>
    <mergeCell ref="AZ255:AZ256"/>
    <mergeCell ref="BA255:BA256"/>
    <mergeCell ref="AD270:AD271"/>
    <mergeCell ref="AE270:AE271"/>
    <mergeCell ref="AF270:AF271"/>
    <mergeCell ref="Y270:Y271"/>
    <mergeCell ref="AM143:AM146"/>
    <mergeCell ref="AN143:AN146"/>
    <mergeCell ref="AO143:AO146"/>
    <mergeCell ref="AP143:AP146"/>
    <mergeCell ref="AQ143:AQ146"/>
    <mergeCell ref="AY143:AY146"/>
    <mergeCell ref="AZ143:AZ146"/>
    <mergeCell ref="AG211:AG219"/>
    <mergeCell ref="AH211:AH219"/>
    <mergeCell ref="AR270:AR278"/>
    <mergeCell ref="AS270:AS278"/>
    <mergeCell ref="AO261:AO269"/>
    <mergeCell ref="AP261:AP269"/>
    <mergeCell ref="AQ261:AQ269"/>
    <mergeCell ref="AR261:AR269"/>
    <mergeCell ref="AG255:AG256"/>
    <mergeCell ref="AH255:AH256"/>
    <mergeCell ref="AI255:AI256"/>
    <mergeCell ref="AJ255:AJ256"/>
    <mergeCell ref="AV250:AV253"/>
    <mergeCell ref="AW250:AW253"/>
    <mergeCell ref="AI242:AI243"/>
    <mergeCell ref="AE240:AE241"/>
    <mergeCell ref="AF240:AF241"/>
    <mergeCell ref="Y268:Y269"/>
    <mergeCell ref="Z268:Z269"/>
    <mergeCell ref="Z266:Z267"/>
    <mergeCell ref="AA266:AA267"/>
    <mergeCell ref="AG250:AG253"/>
    <mergeCell ref="AG240:AG241"/>
    <mergeCell ref="AH240:AH241"/>
    <mergeCell ref="AO270:AO278"/>
    <mergeCell ref="AP270:AP278"/>
    <mergeCell ref="AQ270:AQ278"/>
    <mergeCell ref="AE266:AE267"/>
    <mergeCell ref="AD240:AD241"/>
    <mergeCell ref="AQ255:AQ256"/>
    <mergeCell ref="AV255:AV256"/>
    <mergeCell ref="AU255:AU256"/>
    <mergeCell ref="AL240:AL241"/>
    <mergeCell ref="AH270:AH278"/>
    <mergeCell ref="AI270:AI278"/>
    <mergeCell ref="AM270:AM278"/>
    <mergeCell ref="AN270:AN278"/>
    <mergeCell ref="BC143:BC146"/>
    <mergeCell ref="BD143:BD146"/>
    <mergeCell ref="BE143:BE146"/>
    <mergeCell ref="BF143:BF146"/>
    <mergeCell ref="A270:A278"/>
    <mergeCell ref="B270:B278"/>
    <mergeCell ref="C270:C278"/>
    <mergeCell ref="D270:D278"/>
    <mergeCell ref="E270:E278"/>
    <mergeCell ref="H270:H278"/>
    <mergeCell ref="I270:I278"/>
    <mergeCell ref="J270:J278"/>
    <mergeCell ref="K270:K278"/>
    <mergeCell ref="L270:L278"/>
    <mergeCell ref="M270:M278"/>
    <mergeCell ref="N270:N278"/>
    <mergeCell ref="O270:O278"/>
    <mergeCell ref="P270:P278"/>
    <mergeCell ref="Q270:Q278"/>
    <mergeCell ref="R270:R271"/>
    <mergeCell ref="W268:W269"/>
    <mergeCell ref="X268:X269"/>
    <mergeCell ref="AM255:AM256"/>
    <mergeCell ref="AN255:AN256"/>
    <mergeCell ref="AO255:AO256"/>
    <mergeCell ref="AP255:AP256"/>
    <mergeCell ref="AM240:AM241"/>
    <mergeCell ref="AP240:AP241"/>
    <mergeCell ref="AQ240:AQ241"/>
    <mergeCell ref="BF270:BF278"/>
    <mergeCell ref="BE270:BE278"/>
    <mergeCell ref="Z270:Z271"/>
    <mergeCell ref="BB279:BB280"/>
    <mergeCell ref="BC279:BC280"/>
    <mergeCell ref="BD279:BD280"/>
    <mergeCell ref="AR279:AR280"/>
    <mergeCell ref="AQ279:AQ280"/>
    <mergeCell ref="BE279:BE280"/>
    <mergeCell ref="BF279:BF280"/>
    <mergeCell ref="AM235:AM239"/>
    <mergeCell ref="AN235:AN239"/>
    <mergeCell ref="AI225:AI234"/>
    <mergeCell ref="AJ225:AJ234"/>
    <mergeCell ref="AU225:AU234"/>
    <mergeCell ref="AV225:AV234"/>
    <mergeCell ref="AK225:AK234"/>
    <mergeCell ref="AL225:AL234"/>
    <mergeCell ref="AM225:AM234"/>
    <mergeCell ref="AN225:AN234"/>
    <mergeCell ref="AT270:AT278"/>
    <mergeCell ref="AU270:AU278"/>
    <mergeCell ref="AZ270:AZ278"/>
    <mergeCell ref="BC259:BC260"/>
    <mergeCell ref="BD259:BD260"/>
    <mergeCell ref="BE259:BE260"/>
    <mergeCell ref="BF259:BF260"/>
    <mergeCell ref="BC257:BC258"/>
    <mergeCell ref="BD257:BD258"/>
    <mergeCell ref="BE257:BE258"/>
    <mergeCell ref="BF257:BF258"/>
    <mergeCell ref="BD255:BD256"/>
    <mergeCell ref="BE255:BE256"/>
    <mergeCell ref="BF255:BF256"/>
    <mergeCell ref="AY255:AY256"/>
    <mergeCell ref="A279:A280"/>
    <mergeCell ref="B279:B280"/>
    <mergeCell ref="C279:C280"/>
    <mergeCell ref="D279:D280"/>
    <mergeCell ref="E279:E280"/>
    <mergeCell ref="H279:H280"/>
    <mergeCell ref="I279:I280"/>
    <mergeCell ref="J279:J280"/>
    <mergeCell ref="K279:K280"/>
    <mergeCell ref="L279:L280"/>
    <mergeCell ref="M279:M280"/>
    <mergeCell ref="N279:N280"/>
    <mergeCell ref="O279:O280"/>
    <mergeCell ref="P279:P280"/>
    <mergeCell ref="Q279:Q280"/>
    <mergeCell ref="R279:R280"/>
    <mergeCell ref="S279:S280"/>
    <mergeCell ref="BG279:BG280"/>
    <mergeCell ref="F274:F275"/>
    <mergeCell ref="G274:G275"/>
    <mergeCell ref="F276:F277"/>
    <mergeCell ref="G276:G277"/>
    <mergeCell ref="AB279:AB280"/>
    <mergeCell ref="AC279:AC280"/>
    <mergeCell ref="AD279:AD280"/>
    <mergeCell ref="AE279:AE280"/>
    <mergeCell ref="AF279:AF280"/>
    <mergeCell ref="AG279:AG280"/>
    <mergeCell ref="AH279:AH280"/>
    <mergeCell ref="AI279:AI280"/>
    <mergeCell ref="AJ279:AJ280"/>
    <mergeCell ref="AK279:AK280"/>
    <mergeCell ref="AL279:AL280"/>
    <mergeCell ref="AM279:AM280"/>
    <mergeCell ref="AN279:AN280"/>
    <mergeCell ref="BA270:BA278"/>
    <mergeCell ref="BB270:BB278"/>
    <mergeCell ref="BC270:BC278"/>
    <mergeCell ref="BD270:BD278"/>
    <mergeCell ref="BG270:BG278"/>
    <mergeCell ref="S270:S271"/>
    <mergeCell ref="T270:T271"/>
    <mergeCell ref="U270:U271"/>
    <mergeCell ref="V270:V271"/>
    <mergeCell ref="W270:W271"/>
    <mergeCell ref="X270:X271"/>
    <mergeCell ref="AG270:AG278"/>
    <mergeCell ref="AZ279:AZ280"/>
    <mergeCell ref="BA279:BA280"/>
    <mergeCell ref="O119:O120"/>
    <mergeCell ref="P119:P120"/>
    <mergeCell ref="G116:G118"/>
    <mergeCell ref="Q119:Q120"/>
    <mergeCell ref="AW279:AW280"/>
    <mergeCell ref="AX279:AX280"/>
    <mergeCell ref="AY279:AY280"/>
    <mergeCell ref="T279:T280"/>
    <mergeCell ref="U279:U280"/>
    <mergeCell ref="V279:V280"/>
    <mergeCell ref="W279:W280"/>
    <mergeCell ref="AS279:AS280"/>
    <mergeCell ref="AT279:AT280"/>
    <mergeCell ref="AU279:AU280"/>
    <mergeCell ref="AV279:AV280"/>
    <mergeCell ref="X279:X280"/>
    <mergeCell ref="Y279:Y280"/>
    <mergeCell ref="Z279:Z280"/>
    <mergeCell ref="AA279:AA280"/>
    <mergeCell ref="AJ270:AJ278"/>
    <mergeCell ref="AK270:AK278"/>
    <mergeCell ref="AL270:AL278"/>
    <mergeCell ref="AV270:AV278"/>
    <mergeCell ref="AO279:AO280"/>
    <mergeCell ref="AP279:AP280"/>
    <mergeCell ref="N128:N130"/>
    <mergeCell ref="O128:O130"/>
    <mergeCell ref="P128:P130"/>
    <mergeCell ref="Q128:Q130"/>
    <mergeCell ref="M112:M118"/>
    <mergeCell ref="AA270:AA271"/>
    <mergeCell ref="AH242:AH243"/>
    <mergeCell ref="M121:M127"/>
    <mergeCell ref="N121:N127"/>
    <mergeCell ref="A128:A130"/>
    <mergeCell ref="B128:B130"/>
    <mergeCell ref="C128:C130"/>
    <mergeCell ref="D128:D130"/>
    <mergeCell ref="H128:H130"/>
    <mergeCell ref="A112:A118"/>
    <mergeCell ref="B112:B118"/>
    <mergeCell ref="C112:C118"/>
    <mergeCell ref="D112:D118"/>
    <mergeCell ref="E112:E118"/>
    <mergeCell ref="H112:H118"/>
    <mergeCell ref="I112:I118"/>
    <mergeCell ref="J112:J118"/>
    <mergeCell ref="K112:K118"/>
    <mergeCell ref="L112:L118"/>
    <mergeCell ref="M119:M120"/>
    <mergeCell ref="N119:N120"/>
    <mergeCell ref="N112:N118"/>
    <mergeCell ref="F124:F126"/>
    <mergeCell ref="G124:G126"/>
    <mergeCell ref="O112:O118"/>
    <mergeCell ref="P112:P118"/>
    <mergeCell ref="Q112:Q118"/>
    <mergeCell ref="A119:A120"/>
    <mergeCell ref="B119:B120"/>
    <mergeCell ref="C119:C120"/>
    <mergeCell ref="D119:D120"/>
    <mergeCell ref="E119:E120"/>
    <mergeCell ref="F116:F118"/>
    <mergeCell ref="R131:R132"/>
    <mergeCell ref="J133:J135"/>
    <mergeCell ref="K133:K135"/>
    <mergeCell ref="L133:L135"/>
    <mergeCell ref="M133:M135"/>
    <mergeCell ref="N133:N135"/>
    <mergeCell ref="O133:O135"/>
    <mergeCell ref="P133:P135"/>
    <mergeCell ref="Q133:Q135"/>
    <mergeCell ref="H133:H135"/>
    <mergeCell ref="H131:H132"/>
    <mergeCell ref="A121:A127"/>
    <mergeCell ref="B121:B127"/>
    <mergeCell ref="C121:C127"/>
    <mergeCell ref="D121:D127"/>
    <mergeCell ref="E121:E127"/>
    <mergeCell ref="H121:H127"/>
    <mergeCell ref="I121:I127"/>
    <mergeCell ref="J121:J127"/>
    <mergeCell ref="K121:K127"/>
    <mergeCell ref="L121:L127"/>
    <mergeCell ref="AR128:AR130"/>
    <mergeCell ref="AS128:AS130"/>
    <mergeCell ref="AT128:AT130"/>
    <mergeCell ref="O121:O127"/>
    <mergeCell ref="P121:P127"/>
    <mergeCell ref="Q121:Q127"/>
    <mergeCell ref="E128:E130"/>
    <mergeCell ref="I128:I130"/>
    <mergeCell ref="J128:J130"/>
    <mergeCell ref="K128:K130"/>
    <mergeCell ref="L128:L130"/>
    <mergeCell ref="M128:M130"/>
    <mergeCell ref="A131:A132"/>
    <mergeCell ref="A133:A135"/>
    <mergeCell ref="B131:B132"/>
    <mergeCell ref="C131:C132"/>
    <mergeCell ref="E131:E132"/>
    <mergeCell ref="D131:D132"/>
    <mergeCell ref="I131:I132"/>
    <mergeCell ref="J131:J132"/>
    <mergeCell ref="K131:K132"/>
    <mergeCell ref="L131:L132"/>
    <mergeCell ref="M131:M132"/>
    <mergeCell ref="N131:N132"/>
    <mergeCell ref="O131:O132"/>
    <mergeCell ref="P131:P132"/>
    <mergeCell ref="Q131:Q132"/>
    <mergeCell ref="B133:B135"/>
    <mergeCell ref="C133:C135"/>
    <mergeCell ref="D133:D135"/>
    <mergeCell ref="E133:E135"/>
    <mergeCell ref="I133:I135"/>
    <mergeCell ref="BC133:BC135"/>
    <mergeCell ref="BB133:BB135"/>
    <mergeCell ref="BA133:BA135"/>
    <mergeCell ref="AZ133:AZ135"/>
    <mergeCell ref="AY133:AY135"/>
    <mergeCell ref="AX133:AX135"/>
    <mergeCell ref="AW133:AW135"/>
    <mergeCell ref="AV133:AV135"/>
    <mergeCell ref="AU133:AU135"/>
    <mergeCell ref="BG121:BG127"/>
    <mergeCell ref="AM128:AM130"/>
    <mergeCell ref="AG112:AG118"/>
    <mergeCell ref="AG119:AG120"/>
    <mergeCell ref="AG121:AG127"/>
    <mergeCell ref="AG128:AG130"/>
    <mergeCell ref="AG131:AG132"/>
    <mergeCell ref="AG133:AG135"/>
    <mergeCell ref="AH112:AH118"/>
    <mergeCell ref="AH119:AH120"/>
    <mergeCell ref="AH121:AH127"/>
    <mergeCell ref="AH128:AH130"/>
    <mergeCell ref="AH131:AH132"/>
    <mergeCell ref="AO119:AO120"/>
    <mergeCell ref="AP119:AP120"/>
    <mergeCell ref="AQ119:AQ120"/>
    <mergeCell ref="AR119:AR120"/>
    <mergeCell ref="AS119:AS120"/>
    <mergeCell ref="AT119:AT120"/>
    <mergeCell ref="AN128:AN130"/>
    <mergeCell ref="AO128:AO130"/>
    <mergeCell ref="AP128:AP130"/>
    <mergeCell ref="AQ128:AQ130"/>
    <mergeCell ref="AY131:AY132"/>
    <mergeCell ref="AX119:AX120"/>
    <mergeCell ref="AY119:AY120"/>
    <mergeCell ref="AZ119:AZ120"/>
    <mergeCell ref="AI112:AI118"/>
    <mergeCell ref="BA131:BA132"/>
    <mergeCell ref="AI119:AI120"/>
    <mergeCell ref="AI121:AI127"/>
    <mergeCell ref="AI128:AI130"/>
    <mergeCell ref="AI131:AI132"/>
    <mergeCell ref="BD128:BD130"/>
    <mergeCell ref="BG112:BG118"/>
    <mergeCell ref="AM119:AM120"/>
    <mergeCell ref="AN119:AN120"/>
    <mergeCell ref="AI133:AI135"/>
    <mergeCell ref="AO121:AO127"/>
    <mergeCell ref="AP121:AP127"/>
    <mergeCell ref="AQ121:AQ127"/>
    <mergeCell ref="AR121:AR127"/>
    <mergeCell ref="AM112:AM118"/>
    <mergeCell ref="AN112:AN118"/>
    <mergeCell ref="AM121:AM127"/>
    <mergeCell ref="AN121:AN127"/>
    <mergeCell ref="AM131:AM132"/>
    <mergeCell ref="AN131:AN132"/>
    <mergeCell ref="AU121:AU127"/>
    <mergeCell ref="AT133:AT135"/>
    <mergeCell ref="AS133:AS135"/>
    <mergeCell ref="BG133:BG135"/>
    <mergeCell ref="BF133:BF135"/>
    <mergeCell ref="BE133:BE135"/>
    <mergeCell ref="BD133:BD135"/>
    <mergeCell ref="BA128:BA130"/>
    <mergeCell ref="BB128:BB130"/>
    <mergeCell ref="BC128:BC130"/>
    <mergeCell ref="BE128:BE130"/>
    <mergeCell ref="BF128:BF130"/>
    <mergeCell ref="BG128:BG130"/>
    <mergeCell ref="AS121:AS127"/>
    <mergeCell ref="AT121:AT127"/>
    <mergeCell ref="BF121:BF127"/>
    <mergeCell ref="BA121:BA127"/>
    <mergeCell ref="BB121:BB127"/>
    <mergeCell ref="BH13:BH15"/>
    <mergeCell ref="BH65:BH68"/>
    <mergeCell ref="BH101:BH109"/>
    <mergeCell ref="BH112:BH118"/>
    <mergeCell ref="BH279:BH280"/>
    <mergeCell ref="AK112:AK118"/>
    <mergeCell ref="AL112:AL118"/>
    <mergeCell ref="BF119:BF120"/>
    <mergeCell ref="BG119:BG120"/>
    <mergeCell ref="AO112:AO118"/>
    <mergeCell ref="BC112:BC118"/>
    <mergeCell ref="BD112:BD118"/>
    <mergeCell ref="BE112:BE118"/>
    <mergeCell ref="BF112:BF118"/>
    <mergeCell ref="AX112:AX118"/>
    <mergeCell ref="AY112:AY118"/>
    <mergeCell ref="AZ112:AZ118"/>
    <mergeCell ref="BA112:BA118"/>
    <mergeCell ref="BB112:BB118"/>
    <mergeCell ref="BG131:BG132"/>
    <mergeCell ref="AV119:AV120"/>
    <mergeCell ref="D359:H359"/>
    <mergeCell ref="I359:J359"/>
    <mergeCell ref="L359:M359"/>
    <mergeCell ref="D358:H358"/>
    <mergeCell ref="I358:J358"/>
    <mergeCell ref="L358:M358"/>
    <mergeCell ref="AO131:AO132"/>
    <mergeCell ref="AP131:AP132"/>
    <mergeCell ref="AQ131:AQ132"/>
    <mergeCell ref="AR131:AR132"/>
    <mergeCell ref="AS131:AS132"/>
    <mergeCell ref="AT131:AT132"/>
    <mergeCell ref="AU131:AU132"/>
    <mergeCell ref="AV131:AV132"/>
    <mergeCell ref="AW131:AW132"/>
    <mergeCell ref="AX131:AX132"/>
    <mergeCell ref="BG143:BG146"/>
    <mergeCell ref="AW302:AW305"/>
    <mergeCell ref="AR133:AR135"/>
    <mergeCell ref="AQ133:AQ135"/>
    <mergeCell ref="AP133:AP135"/>
    <mergeCell ref="AM133:AM135"/>
    <mergeCell ref="AN133:AN135"/>
    <mergeCell ref="AO133:AO135"/>
    <mergeCell ref="BF131:BF132"/>
    <mergeCell ref="T131:T132"/>
    <mergeCell ref="S131:S132"/>
    <mergeCell ref="U131:U132"/>
    <mergeCell ref="AC131:AC132"/>
    <mergeCell ref="Z131:Z132"/>
    <mergeCell ref="AA131:AA132"/>
    <mergeCell ref="AB131:AB132"/>
  </mergeCells>
  <conditionalFormatting sqref="G292 G294">
    <cfRule type="cellIs" dxfId="4420" priority="6776" operator="equal">
      <formula>#REF!</formula>
    </cfRule>
  </conditionalFormatting>
  <conditionalFormatting sqref="G293">
    <cfRule type="cellIs" dxfId="4419" priority="6648" operator="equal">
      <formula>#REF!</formula>
    </cfRule>
  </conditionalFormatting>
  <conditionalFormatting sqref="I17">
    <cfRule type="cellIs" dxfId="4418" priority="12381" operator="equal">
      <formula>#REF!</formula>
    </cfRule>
  </conditionalFormatting>
  <conditionalFormatting sqref="I29">
    <cfRule type="cellIs" dxfId="4417" priority="12718" operator="equal">
      <formula>#REF!</formula>
    </cfRule>
  </conditionalFormatting>
  <conditionalFormatting sqref="I31:I32">
    <cfRule type="cellIs" dxfId="4416" priority="12060" operator="equal">
      <formula>#REF!</formula>
    </cfRule>
  </conditionalFormatting>
  <conditionalFormatting sqref="I36:I38">
    <cfRule type="cellIs" dxfId="4415" priority="12061" operator="equal">
      <formula>#REF!</formula>
    </cfRule>
  </conditionalFormatting>
  <conditionalFormatting sqref="I40:I42 I48 N48">
    <cfRule type="cellIs" dxfId="4414" priority="5845" operator="equal">
      <formula>#REF!</formula>
    </cfRule>
  </conditionalFormatting>
  <conditionalFormatting sqref="I52">
    <cfRule type="cellIs" dxfId="4413" priority="11016" operator="equal">
      <formula>#REF!</formula>
    </cfRule>
  </conditionalFormatting>
  <conditionalFormatting sqref="I56 N56">
    <cfRule type="cellIs" dxfId="4412" priority="11086" operator="equal">
      <formula>#REF!</formula>
    </cfRule>
  </conditionalFormatting>
  <conditionalFormatting sqref="I59 N59">
    <cfRule type="cellIs" dxfId="4411" priority="11371" operator="equal">
      <formula>#REF!</formula>
    </cfRule>
  </conditionalFormatting>
  <conditionalFormatting sqref="I65:I66">
    <cfRule type="cellIs" dxfId="4410" priority="5984" operator="equal">
      <formula>#REF!</formula>
    </cfRule>
  </conditionalFormatting>
  <conditionalFormatting sqref="I69">
    <cfRule type="cellIs" dxfId="4409" priority="5915" operator="equal">
      <formula>#REF!</formula>
    </cfRule>
  </conditionalFormatting>
  <conditionalFormatting sqref="I82:I83">
    <cfRule type="cellIs" dxfId="4408" priority="10655" operator="equal">
      <formula>#REF!</formula>
    </cfRule>
  </conditionalFormatting>
  <conditionalFormatting sqref="I88">
    <cfRule type="cellIs" dxfId="4407" priority="10591" operator="equal">
      <formula>#REF!</formula>
    </cfRule>
  </conditionalFormatting>
  <conditionalFormatting sqref="I101">
    <cfRule type="cellIs" dxfId="4406" priority="10554" operator="equal">
      <formula>#REF!</formula>
    </cfRule>
  </conditionalFormatting>
  <conditionalFormatting sqref="I147 I158">
    <cfRule type="cellIs" dxfId="4405" priority="9599" operator="equal">
      <formula>#REF!</formula>
    </cfRule>
  </conditionalFormatting>
  <conditionalFormatting sqref="I150">
    <cfRule type="cellIs" dxfId="4404" priority="9598" operator="equal">
      <formula>#REF!</formula>
    </cfRule>
  </conditionalFormatting>
  <conditionalFormatting sqref="I155">
    <cfRule type="cellIs" dxfId="4403" priority="9597" operator="equal">
      <formula>#REF!</formula>
    </cfRule>
  </conditionalFormatting>
  <conditionalFormatting sqref="I167:I169">
    <cfRule type="cellIs" dxfId="4402" priority="9600" operator="equal">
      <formula>#REF!</formula>
    </cfRule>
  </conditionalFormatting>
  <conditionalFormatting sqref="I173:I178">
    <cfRule type="cellIs" dxfId="4401" priority="11660" operator="equal">
      <formula>#REF!</formula>
    </cfRule>
  </conditionalFormatting>
  <conditionalFormatting sqref="I180:I181">
    <cfRule type="cellIs" dxfId="4400" priority="9372" operator="equal">
      <formula>#REF!</formula>
    </cfRule>
  </conditionalFormatting>
  <conditionalFormatting sqref="I183:I184">
    <cfRule type="cellIs" dxfId="4399" priority="9370" operator="equal">
      <formula>#REF!</formula>
    </cfRule>
  </conditionalFormatting>
  <conditionalFormatting sqref="I186">
    <cfRule type="cellIs" dxfId="4398" priority="9262" operator="equal">
      <formula>#REF!</formula>
    </cfRule>
  </conditionalFormatting>
  <conditionalFormatting sqref="I188">
    <cfRule type="cellIs" dxfId="4397" priority="8993" operator="equal">
      <formula>#REF!</formula>
    </cfRule>
  </conditionalFormatting>
  <conditionalFormatting sqref="I194">
    <cfRule type="cellIs" dxfId="4396" priority="8991" operator="equal">
      <formula>#REF!</formula>
    </cfRule>
  </conditionalFormatting>
  <conditionalFormatting sqref="I201:I202">
    <cfRule type="cellIs" dxfId="4395" priority="8990" operator="equal">
      <formula>#REF!</formula>
    </cfRule>
  </conditionalFormatting>
  <conditionalFormatting sqref="I206 I208">
    <cfRule type="cellIs" dxfId="4394" priority="8992" operator="equal">
      <formula>#REF!</formula>
    </cfRule>
  </conditionalFormatting>
  <conditionalFormatting sqref="I211 I225">
    <cfRule type="cellIs" dxfId="4393" priority="8417" operator="equal">
      <formula>#REF!</formula>
    </cfRule>
  </conditionalFormatting>
  <conditionalFormatting sqref="I235">
    <cfRule type="cellIs" dxfId="4392" priority="8367" operator="equal">
      <formula>#REF!</formula>
    </cfRule>
  </conditionalFormatting>
  <conditionalFormatting sqref="I240">
    <cfRule type="cellIs" dxfId="4391" priority="8143" operator="equal">
      <formula>#REF!</formula>
    </cfRule>
  </conditionalFormatting>
  <conditionalFormatting sqref="I242">
    <cfRule type="cellIs" dxfId="4390" priority="8039" operator="equal">
      <formula>#REF!</formula>
    </cfRule>
  </conditionalFormatting>
  <conditionalFormatting sqref="I244:I245">
    <cfRule type="cellIs" dxfId="4389" priority="8142" operator="equal">
      <formula>#REF!</formula>
    </cfRule>
  </conditionalFormatting>
  <conditionalFormatting sqref="I250">
    <cfRule type="cellIs" dxfId="4388" priority="7919" operator="equal">
      <formula>#REF!</formula>
    </cfRule>
  </conditionalFormatting>
  <conditionalFormatting sqref="I254:I257">
    <cfRule type="cellIs" dxfId="4387" priority="7765" operator="equal">
      <formula>#REF!</formula>
    </cfRule>
  </conditionalFormatting>
  <conditionalFormatting sqref="I259">
    <cfRule type="cellIs" dxfId="4386" priority="7764" operator="equal">
      <formula>#REF!</formula>
    </cfRule>
  </conditionalFormatting>
  <conditionalFormatting sqref="I270 I279">
    <cfRule type="cellIs" dxfId="4385" priority="4797" operator="equal">
      <formula>#REF!</formula>
    </cfRule>
  </conditionalFormatting>
  <conditionalFormatting sqref="I281">
    <cfRule type="cellIs" dxfId="4384" priority="6845" operator="equal">
      <formula>#REF!</formula>
    </cfRule>
  </conditionalFormatting>
  <conditionalFormatting sqref="I287">
    <cfRule type="cellIs" dxfId="4383" priority="6311" operator="equal">
      <formula>#REF!</formula>
    </cfRule>
  </conditionalFormatting>
  <conditionalFormatting sqref="I289:I290">
    <cfRule type="cellIs" dxfId="4382" priority="6310" operator="equal">
      <formula>#REF!</formula>
    </cfRule>
  </conditionalFormatting>
  <conditionalFormatting sqref="I294:I295 I297">
    <cfRule type="cellIs" dxfId="4381" priority="6181" operator="equal">
      <formula>#REF!</formula>
    </cfRule>
  </conditionalFormatting>
  <conditionalFormatting sqref="I302:I306">
    <cfRule type="cellIs" dxfId="4380" priority="6192" operator="equal">
      <formula>#REF!</formula>
    </cfRule>
  </conditionalFormatting>
  <conditionalFormatting sqref="I309:I310">
    <cfRule type="cellIs" dxfId="4379" priority="6190" operator="equal">
      <formula>#REF!</formula>
    </cfRule>
  </conditionalFormatting>
  <conditionalFormatting sqref="I312">
    <cfRule type="cellIs" dxfId="4378" priority="6189" operator="equal">
      <formula>#REF!</formula>
    </cfRule>
  </conditionalFormatting>
  <conditionalFormatting sqref="I314">
    <cfRule type="cellIs" dxfId="4377" priority="6188" operator="equal">
      <formula>#REF!</formula>
    </cfRule>
  </conditionalFormatting>
  <conditionalFormatting sqref="I316">
    <cfRule type="cellIs" dxfId="4376" priority="6187" operator="equal">
      <formula>#REF!</formula>
    </cfRule>
  </conditionalFormatting>
  <conditionalFormatting sqref="I136:J136">
    <cfRule type="cellIs" dxfId="4375" priority="4892" operator="equal">
      <formula>#REF!</formula>
    </cfRule>
  </conditionalFormatting>
  <conditionalFormatting sqref="I139:J139">
    <cfRule type="cellIs" dxfId="4374" priority="5167" operator="equal">
      <formula>#REF!</formula>
    </cfRule>
  </conditionalFormatting>
  <conditionalFormatting sqref="I141:J141 J143">
    <cfRule type="cellIs" dxfId="4373" priority="5166" operator="equal">
      <formula>#REF!</formula>
    </cfRule>
  </conditionalFormatting>
  <conditionalFormatting sqref="K69">
    <cfRule type="cellIs" dxfId="4372" priority="5914" operator="equal">
      <formula>#REF!</formula>
    </cfRule>
  </conditionalFormatting>
  <conditionalFormatting sqref="K270">
    <cfRule type="cellIs" dxfId="4371" priority="4630" operator="equal">
      <formula>#REF!</formula>
    </cfRule>
  </conditionalFormatting>
  <conditionalFormatting sqref="K302">
    <cfRule type="cellIs" dxfId="4370" priority="6308" operator="equal">
      <formula>#REF!</formula>
    </cfRule>
  </conditionalFormatting>
  <conditionalFormatting sqref="N16:N17">
    <cfRule type="cellIs" dxfId="4369" priority="12326" operator="equal">
      <formula>#REF!</formula>
    </cfRule>
  </conditionalFormatting>
  <conditionalFormatting sqref="N22">
    <cfRule type="cellIs" dxfId="4368" priority="12232" operator="equal">
      <formula>#REF!</formula>
    </cfRule>
  </conditionalFormatting>
  <conditionalFormatting sqref="N27:N29">
    <cfRule type="cellIs" dxfId="4367" priority="12537" operator="equal">
      <formula>#REF!</formula>
    </cfRule>
  </conditionalFormatting>
  <conditionalFormatting sqref="N31:N32">
    <cfRule type="cellIs" dxfId="4366" priority="11994" operator="equal">
      <formula>#REF!</formula>
    </cfRule>
  </conditionalFormatting>
  <conditionalFormatting sqref="N36:N38">
    <cfRule type="cellIs" dxfId="4365" priority="12120" operator="equal">
      <formula>#REF!</formula>
    </cfRule>
  </conditionalFormatting>
  <conditionalFormatting sqref="N40:N42 I45:I46 N45:N46">
    <cfRule type="cellIs" dxfId="4364" priority="5872" operator="equal">
      <formula>#REF!</formula>
    </cfRule>
  </conditionalFormatting>
  <conditionalFormatting sqref="N50 N61">
    <cfRule type="cellIs" dxfId="4363" priority="11221" operator="equal">
      <formula>#REF!</formula>
    </cfRule>
  </conditionalFormatting>
  <conditionalFormatting sqref="N52">
    <cfRule type="cellIs" dxfId="4362" priority="11315" operator="equal">
      <formula>#REF!</formula>
    </cfRule>
  </conditionalFormatting>
  <conditionalFormatting sqref="N54">
    <cfRule type="cellIs" dxfId="4361" priority="11018" operator="equal">
      <formula>#REF!</formula>
    </cfRule>
  </conditionalFormatting>
  <conditionalFormatting sqref="N63">
    <cfRule type="cellIs" dxfId="4360" priority="11476" operator="equal">
      <formula>#REF!</formula>
    </cfRule>
  </conditionalFormatting>
  <conditionalFormatting sqref="I85:I86">
    <cfRule type="cellIs" dxfId="4359" priority="10732" operator="equal">
      <formula>#REF!</formula>
    </cfRule>
  </conditionalFormatting>
  <conditionalFormatting sqref="N281 N287 I292 N292 N294:N295">
    <cfRule type="cellIs" dxfId="4358" priority="6846" operator="equal">
      <formula>#REF!</formula>
    </cfRule>
  </conditionalFormatting>
  <conditionalFormatting sqref="N289:N290">
    <cfRule type="cellIs" dxfId="4357" priority="6381" operator="equal">
      <formula>#REF!</formula>
    </cfRule>
  </conditionalFormatting>
  <conditionalFormatting sqref="N297:N298">
    <cfRule type="cellIs" dxfId="4356" priority="6706" operator="equal">
      <formula>#REF!</formula>
    </cfRule>
  </conditionalFormatting>
  <conditionalFormatting sqref="N301:N302">
    <cfRule type="cellIs" dxfId="4355" priority="6486" operator="equal">
      <formula>#REF!</formula>
    </cfRule>
  </conditionalFormatting>
  <conditionalFormatting sqref="N306">
    <cfRule type="cellIs" dxfId="4354" priority="6261" operator="equal">
      <formula>#REF!</formula>
    </cfRule>
  </conditionalFormatting>
  <conditionalFormatting sqref="N309:N312 N314 N316">
    <cfRule type="cellIs" dxfId="4353" priority="6601" operator="equal">
      <formula>#REF!</formula>
    </cfRule>
  </conditionalFormatting>
  <conditionalFormatting sqref="N155 N167 N158 N171">
    <cfRule type="cellIs" dxfId="4352" priority="4353" operator="equal">
      <formula>#REF!</formula>
    </cfRule>
  </conditionalFormatting>
  <conditionalFormatting sqref="L155 L167 L158 L171">
    <cfRule type="cellIs" dxfId="4351" priority="4348" operator="equal">
      <formula>"ALTA"</formula>
    </cfRule>
    <cfRule type="cellIs" dxfId="4350" priority="4349" operator="equal">
      <formula>"MUY ALTA"</formula>
    </cfRule>
    <cfRule type="cellIs" dxfId="4349" priority="4350" operator="equal">
      <formula>"MEDIA"</formula>
    </cfRule>
    <cfRule type="cellIs" dxfId="4348" priority="4351" operator="equal">
      <formula>"BAJA"</formula>
    </cfRule>
    <cfRule type="cellIs" dxfId="4347" priority="4352" operator="equal">
      <formula>"MUY BAJA"</formula>
    </cfRule>
  </conditionalFormatting>
  <conditionalFormatting sqref="N155 N167 N158 N171">
    <cfRule type="cellIs" dxfId="4346" priority="4340" operator="equal">
      <formula>"CATASTRÓFICO (RC-F)"</formula>
    </cfRule>
    <cfRule type="cellIs" dxfId="4345" priority="4341" operator="equal">
      <formula>"MAYOR (RC-F)"</formula>
    </cfRule>
    <cfRule type="cellIs" dxfId="4344" priority="4342" operator="equal">
      <formula>"MODERADO (RC-F)"</formula>
    </cfRule>
    <cfRule type="cellIs" dxfId="4343" priority="4343" operator="equal">
      <formula>"CATASTRÓFICO"</formula>
    </cfRule>
    <cfRule type="cellIs" dxfId="4342" priority="4344" operator="equal">
      <formula>"MAYOR"</formula>
    </cfRule>
    <cfRule type="cellIs" dxfId="4341" priority="4345" operator="equal">
      <formula>"MODERADO"</formula>
    </cfRule>
    <cfRule type="cellIs" dxfId="4340" priority="4346" operator="equal">
      <formula>"MENOR"</formula>
    </cfRule>
    <cfRule type="cellIs" dxfId="4339" priority="4347" operator="equal">
      <formula>"LEVE"</formula>
    </cfRule>
  </conditionalFormatting>
  <conditionalFormatting sqref="Q155 Q167 Q158 Q171">
    <cfRule type="cellIs" dxfId="4338" priority="4333" operator="equal">
      <formula>"EXTREMO (RC/F)"</formula>
    </cfRule>
    <cfRule type="cellIs" dxfId="4337" priority="4334" operator="equal">
      <formula>"ALTO (RC/F)"</formula>
    </cfRule>
    <cfRule type="cellIs" dxfId="4336" priority="4335" operator="equal">
      <formula>"MODERADO (RC/F)"</formula>
    </cfRule>
    <cfRule type="cellIs" dxfId="4335" priority="4336" operator="equal">
      <formula>"EXTREMO"</formula>
    </cfRule>
    <cfRule type="cellIs" dxfId="4334" priority="4337" operator="equal">
      <formula>"ALTO"</formula>
    </cfRule>
    <cfRule type="cellIs" dxfId="4333" priority="4338" operator="equal">
      <formula>"MODERADO"</formula>
    </cfRule>
    <cfRule type="cellIs" dxfId="4332" priority="4339" operator="equal">
      <formula>"BAJO"</formula>
    </cfRule>
  </conditionalFormatting>
  <conditionalFormatting sqref="Q155 Q167 Q158 Q171">
    <cfRule type="cellIs" dxfId="4331" priority="4296" operator="equal">
      <formula>#REF!</formula>
    </cfRule>
    <cfRule type="cellIs" dxfId="4330" priority="4297" operator="equal">
      <formula>#REF!</formula>
    </cfRule>
    <cfRule type="cellIs" dxfId="4329" priority="4298" operator="equal">
      <formula>#REF!</formula>
    </cfRule>
    <cfRule type="cellIs" dxfId="4328" priority="4299" operator="equal">
      <formula>#REF!</formula>
    </cfRule>
    <cfRule type="cellIs" dxfId="4327" priority="4300" operator="equal">
      <formula>#REF!</formula>
    </cfRule>
    <cfRule type="cellIs" dxfId="4326" priority="4301" operator="equal">
      <formula>#REF!</formula>
    </cfRule>
    <cfRule type="cellIs" dxfId="4325" priority="4302" operator="equal">
      <formula>#REF!</formula>
    </cfRule>
    <cfRule type="cellIs" dxfId="4324" priority="4303" operator="equal">
      <formula>#REF!</formula>
    </cfRule>
    <cfRule type="cellIs" dxfId="4323" priority="4304" operator="equal">
      <formula>#REF!</formula>
    </cfRule>
    <cfRule type="cellIs" dxfId="4322" priority="4305" operator="equal">
      <formula>#REF!</formula>
    </cfRule>
    <cfRule type="cellIs" dxfId="4321" priority="4306" operator="equal">
      <formula>#REF!</formula>
    </cfRule>
    <cfRule type="cellIs" dxfId="4320" priority="4307" operator="equal">
      <formula>#REF!</formula>
    </cfRule>
    <cfRule type="cellIs" dxfId="4319" priority="4308" operator="equal">
      <formula>#REF!</formula>
    </cfRule>
    <cfRule type="cellIs" dxfId="4318" priority="4309" operator="equal">
      <formula>#REF!</formula>
    </cfRule>
    <cfRule type="cellIs" dxfId="4317" priority="4310" operator="equal">
      <formula>#REF!</formula>
    </cfRule>
    <cfRule type="cellIs" dxfId="4316" priority="4311" operator="equal">
      <formula>#REF!</formula>
    </cfRule>
    <cfRule type="cellIs" dxfId="4315" priority="4312" operator="equal">
      <formula>#REF!</formula>
    </cfRule>
    <cfRule type="cellIs" dxfId="4314" priority="4313" operator="equal">
      <formula>#REF!</formula>
    </cfRule>
    <cfRule type="cellIs" dxfId="4313" priority="4314" operator="equal">
      <formula>#REF!</formula>
    </cfRule>
    <cfRule type="cellIs" dxfId="4312" priority="4315" operator="equal">
      <formula>#REF!</formula>
    </cfRule>
    <cfRule type="cellIs" dxfId="4311" priority="4316" operator="equal">
      <formula>#REF!</formula>
    </cfRule>
    <cfRule type="cellIs" dxfId="4310" priority="4317" operator="equal">
      <formula>#REF!</formula>
    </cfRule>
    <cfRule type="cellIs" dxfId="4309" priority="4318" operator="equal">
      <formula>#REF!</formula>
    </cfRule>
    <cfRule type="cellIs" dxfId="4308" priority="4319" operator="equal">
      <formula>#REF!</formula>
    </cfRule>
    <cfRule type="cellIs" dxfId="4307" priority="4320" operator="equal">
      <formula>#REF!</formula>
    </cfRule>
    <cfRule type="cellIs" dxfId="4306" priority="4321" operator="equal">
      <formula>#REF!</formula>
    </cfRule>
    <cfRule type="cellIs" dxfId="4305" priority="4322" operator="equal">
      <formula>#REF!</formula>
    </cfRule>
    <cfRule type="cellIs" dxfId="4304" priority="4323" operator="equal">
      <formula>#REF!</formula>
    </cfRule>
    <cfRule type="cellIs" dxfId="4303" priority="4324" operator="equal">
      <formula>#REF!</formula>
    </cfRule>
    <cfRule type="cellIs" dxfId="4302" priority="4325" operator="equal">
      <formula>#REF!</formula>
    </cfRule>
    <cfRule type="cellIs" dxfId="4301" priority="4326" operator="equal">
      <formula>#REF!</formula>
    </cfRule>
    <cfRule type="cellIs" dxfId="4300" priority="4327" operator="equal">
      <formula>#REF!</formula>
    </cfRule>
    <cfRule type="cellIs" dxfId="4299" priority="4328" operator="equal">
      <formula>#REF!</formula>
    </cfRule>
    <cfRule type="cellIs" dxfId="4298" priority="4329" operator="equal">
      <formula>#REF!</formula>
    </cfRule>
    <cfRule type="cellIs" dxfId="4297" priority="4330" operator="equal">
      <formula>#REF!</formula>
    </cfRule>
    <cfRule type="cellIs" dxfId="4296" priority="4331" operator="equal">
      <formula>#REF!</formula>
    </cfRule>
    <cfRule type="cellIs" dxfId="4295" priority="4332" operator="equal">
      <formula>#REF!</formula>
    </cfRule>
  </conditionalFormatting>
  <conditionalFormatting sqref="Q173:Q178">
    <cfRule type="cellIs" dxfId="4294" priority="4258" operator="equal">
      <formula>#REF!</formula>
    </cfRule>
    <cfRule type="cellIs" dxfId="4293" priority="4260" operator="equal">
      <formula>#REF!</formula>
    </cfRule>
    <cfRule type="cellIs" dxfId="4292" priority="4261" operator="equal">
      <formula>#REF!</formula>
    </cfRule>
    <cfRule type="cellIs" dxfId="4291" priority="4262" operator="equal">
      <formula>#REF!</formula>
    </cfRule>
    <cfRule type="cellIs" dxfId="4290" priority="4263" operator="equal">
      <formula>#REF!</formula>
    </cfRule>
    <cfRule type="cellIs" dxfId="4289" priority="4264" operator="equal">
      <formula>#REF!</formula>
    </cfRule>
    <cfRule type="cellIs" dxfId="4288" priority="4265" operator="equal">
      <formula>#REF!</formula>
    </cfRule>
    <cfRule type="cellIs" dxfId="4287" priority="4266" operator="equal">
      <formula>#REF!</formula>
    </cfRule>
    <cfRule type="cellIs" dxfId="4286" priority="4267" operator="equal">
      <formula>#REF!</formula>
    </cfRule>
    <cfRule type="cellIs" dxfId="4285" priority="4268" operator="equal">
      <formula>#REF!</formula>
    </cfRule>
    <cfRule type="cellIs" dxfId="4284" priority="4269" operator="equal">
      <formula>#REF!</formula>
    </cfRule>
    <cfRule type="cellIs" dxfId="4283" priority="4270" operator="equal">
      <formula>#REF!</formula>
    </cfRule>
    <cfRule type="cellIs" dxfId="4282" priority="4271" operator="equal">
      <formula>#REF!</formula>
    </cfRule>
    <cfRule type="cellIs" dxfId="4281" priority="4272" operator="equal">
      <formula>#REF!</formula>
    </cfRule>
    <cfRule type="cellIs" dxfId="4280" priority="4273" operator="equal">
      <formula>#REF!</formula>
    </cfRule>
    <cfRule type="cellIs" dxfId="4279" priority="4274" operator="equal">
      <formula>#REF!</formula>
    </cfRule>
    <cfRule type="cellIs" dxfId="4278" priority="4275" operator="equal">
      <formula>#REF!</formula>
    </cfRule>
    <cfRule type="cellIs" dxfId="4277" priority="4276" operator="equal">
      <formula>#REF!</formula>
    </cfRule>
    <cfRule type="cellIs" dxfId="4276" priority="4277" operator="equal">
      <formula>#REF!</formula>
    </cfRule>
    <cfRule type="cellIs" dxfId="4275" priority="4278" operator="equal">
      <formula>#REF!</formula>
    </cfRule>
    <cfRule type="cellIs" dxfId="4274" priority="4279" operator="equal">
      <formula>#REF!</formula>
    </cfRule>
    <cfRule type="cellIs" dxfId="4273" priority="4280" operator="equal">
      <formula>#REF!</formula>
    </cfRule>
    <cfRule type="cellIs" dxfId="4272" priority="4281" operator="equal">
      <formula>#REF!</formula>
    </cfRule>
    <cfRule type="cellIs" dxfId="4271" priority="4282" operator="equal">
      <formula>#REF!</formula>
    </cfRule>
    <cfRule type="cellIs" dxfId="4270" priority="4283" operator="equal">
      <formula>#REF!</formula>
    </cfRule>
    <cfRule type="cellIs" dxfId="4269" priority="4284" operator="equal">
      <formula>#REF!</formula>
    </cfRule>
    <cfRule type="cellIs" dxfId="4268" priority="4285" operator="equal">
      <formula>#REF!</formula>
    </cfRule>
    <cfRule type="cellIs" dxfId="4267" priority="4286" operator="equal">
      <formula>#REF!</formula>
    </cfRule>
    <cfRule type="cellIs" dxfId="4266" priority="4287" operator="equal">
      <formula>#REF!</formula>
    </cfRule>
    <cfRule type="cellIs" dxfId="4265" priority="4288" operator="equal">
      <formula>#REF!</formula>
    </cfRule>
    <cfRule type="cellIs" dxfId="4264" priority="4289" operator="equal">
      <formula>#REF!</formula>
    </cfRule>
    <cfRule type="cellIs" dxfId="4263" priority="4290" operator="equal">
      <formula>#REF!</formula>
    </cfRule>
    <cfRule type="cellIs" dxfId="4262" priority="4291" operator="equal">
      <formula>#REF!</formula>
    </cfRule>
    <cfRule type="cellIs" dxfId="4261" priority="4292" operator="equal">
      <formula>#REF!</formula>
    </cfRule>
    <cfRule type="cellIs" dxfId="4260" priority="4293" operator="equal">
      <formula>#REF!</formula>
    </cfRule>
    <cfRule type="cellIs" dxfId="4259" priority="4294" operator="equal">
      <formula>#REF!</formula>
    </cfRule>
    <cfRule type="cellIs" dxfId="4258" priority="4295" operator="equal">
      <formula>#REF!</formula>
    </cfRule>
  </conditionalFormatting>
  <conditionalFormatting sqref="N173:N178">
    <cfRule type="cellIs" dxfId="4257" priority="4259" operator="equal">
      <formula>#REF!</formula>
    </cfRule>
  </conditionalFormatting>
  <conditionalFormatting sqref="L173:L178">
    <cfRule type="cellIs" dxfId="4256" priority="4253" operator="equal">
      <formula>"ALTA"</formula>
    </cfRule>
    <cfRule type="cellIs" dxfId="4255" priority="4254" operator="equal">
      <formula>"MUY ALTA"</formula>
    </cfRule>
    <cfRule type="cellIs" dxfId="4254" priority="4255" operator="equal">
      <formula>"MEDIA"</formula>
    </cfRule>
    <cfRule type="cellIs" dxfId="4253" priority="4256" operator="equal">
      <formula>"BAJA"</formula>
    </cfRule>
    <cfRule type="cellIs" dxfId="4252" priority="4257" operator="equal">
      <formula>"MUY BAJA"</formula>
    </cfRule>
  </conditionalFormatting>
  <conditionalFormatting sqref="N173:N178">
    <cfRule type="cellIs" dxfId="4251" priority="4245" operator="equal">
      <formula>"CATASTRÓFICO (RC-F)"</formula>
    </cfRule>
    <cfRule type="cellIs" dxfId="4250" priority="4246" operator="equal">
      <formula>"MAYOR (RC-F)"</formula>
    </cfRule>
    <cfRule type="cellIs" dxfId="4249" priority="4247" operator="equal">
      <formula>"MODERADO (RC-F)"</formula>
    </cfRule>
    <cfRule type="cellIs" dxfId="4248" priority="4248" operator="equal">
      <formula>"CATASTRÓFICO"</formula>
    </cfRule>
    <cfRule type="cellIs" dxfId="4247" priority="4249" operator="equal">
      <formula>"MAYOR"</formula>
    </cfRule>
    <cfRule type="cellIs" dxfId="4246" priority="4250" operator="equal">
      <formula>"MODERADO"</formula>
    </cfRule>
    <cfRule type="cellIs" dxfId="4245" priority="4251" operator="equal">
      <formula>"MENOR"</formula>
    </cfRule>
    <cfRule type="cellIs" dxfId="4244" priority="4252" operator="equal">
      <formula>"LEVE"</formula>
    </cfRule>
  </conditionalFormatting>
  <conditionalFormatting sqref="Q173:Q178">
    <cfRule type="cellIs" dxfId="4243" priority="4238" operator="equal">
      <formula>"EXTREMO (RC/F)"</formula>
    </cfRule>
    <cfRule type="cellIs" dxfId="4242" priority="4239" operator="equal">
      <formula>"ALTO (RC/F)"</formula>
    </cfRule>
    <cfRule type="cellIs" dxfId="4241" priority="4240" operator="equal">
      <formula>"MODERADO (RC/F)"</formula>
    </cfRule>
    <cfRule type="cellIs" dxfId="4240" priority="4241" operator="equal">
      <formula>"EXTREMO"</formula>
    </cfRule>
    <cfRule type="cellIs" dxfId="4239" priority="4242" operator="equal">
      <formula>"ALTO"</formula>
    </cfRule>
    <cfRule type="cellIs" dxfId="4238" priority="4243" operator="equal">
      <formula>"MODERADO"</formula>
    </cfRule>
    <cfRule type="cellIs" dxfId="4237" priority="4244" operator="equal">
      <formula>"BAJO"</formula>
    </cfRule>
  </conditionalFormatting>
  <conditionalFormatting sqref="Q180">
    <cfRule type="cellIs" dxfId="4236" priority="4200" operator="equal">
      <formula>#REF!</formula>
    </cfRule>
    <cfRule type="cellIs" dxfId="4235" priority="4202" operator="equal">
      <formula>#REF!</formula>
    </cfRule>
    <cfRule type="cellIs" dxfId="4234" priority="4203" operator="equal">
      <formula>#REF!</formula>
    </cfRule>
    <cfRule type="cellIs" dxfId="4233" priority="4204" operator="equal">
      <formula>#REF!</formula>
    </cfRule>
    <cfRule type="cellIs" dxfId="4232" priority="4205" operator="equal">
      <formula>#REF!</formula>
    </cfRule>
    <cfRule type="cellIs" dxfId="4231" priority="4206" operator="equal">
      <formula>#REF!</formula>
    </cfRule>
    <cfRule type="cellIs" dxfId="4230" priority="4207" operator="equal">
      <formula>#REF!</formula>
    </cfRule>
    <cfRule type="cellIs" dxfId="4229" priority="4208" operator="equal">
      <formula>#REF!</formula>
    </cfRule>
    <cfRule type="cellIs" dxfId="4228" priority="4209" operator="equal">
      <formula>#REF!</formula>
    </cfRule>
    <cfRule type="cellIs" dxfId="4227" priority="4210" operator="equal">
      <formula>#REF!</formula>
    </cfRule>
    <cfRule type="cellIs" dxfId="4226" priority="4211" operator="equal">
      <formula>#REF!</formula>
    </cfRule>
    <cfRule type="cellIs" dxfId="4225" priority="4212" operator="equal">
      <formula>#REF!</formula>
    </cfRule>
    <cfRule type="cellIs" dxfId="4224" priority="4213" operator="equal">
      <formula>#REF!</formula>
    </cfRule>
    <cfRule type="cellIs" dxfId="4223" priority="4214" operator="equal">
      <formula>#REF!</formula>
    </cfRule>
    <cfRule type="cellIs" dxfId="4222" priority="4215" operator="equal">
      <formula>#REF!</formula>
    </cfRule>
    <cfRule type="cellIs" dxfId="4221" priority="4216" operator="equal">
      <formula>#REF!</formula>
    </cfRule>
    <cfRule type="cellIs" dxfId="4220" priority="4217" operator="equal">
      <formula>#REF!</formula>
    </cfRule>
    <cfRule type="cellIs" dxfId="4219" priority="4218" operator="equal">
      <formula>#REF!</formula>
    </cfRule>
    <cfRule type="cellIs" dxfId="4218" priority="4219" operator="equal">
      <formula>#REF!</formula>
    </cfRule>
    <cfRule type="cellIs" dxfId="4217" priority="4220" operator="equal">
      <formula>#REF!</formula>
    </cfRule>
    <cfRule type="cellIs" dxfId="4216" priority="4221" operator="equal">
      <formula>#REF!</formula>
    </cfRule>
    <cfRule type="cellIs" dxfId="4215" priority="4222" operator="equal">
      <formula>#REF!</formula>
    </cfRule>
    <cfRule type="cellIs" dxfId="4214" priority="4223" operator="equal">
      <formula>#REF!</formula>
    </cfRule>
    <cfRule type="cellIs" dxfId="4213" priority="4224" operator="equal">
      <formula>#REF!</formula>
    </cfRule>
    <cfRule type="cellIs" dxfId="4212" priority="4225" operator="equal">
      <formula>#REF!</formula>
    </cfRule>
    <cfRule type="cellIs" dxfId="4211" priority="4226" operator="equal">
      <formula>#REF!</formula>
    </cfRule>
    <cfRule type="cellIs" dxfId="4210" priority="4227" operator="equal">
      <formula>#REF!</formula>
    </cfRule>
    <cfRule type="cellIs" dxfId="4209" priority="4228" operator="equal">
      <formula>#REF!</formula>
    </cfRule>
    <cfRule type="cellIs" dxfId="4208" priority="4229" operator="equal">
      <formula>#REF!</formula>
    </cfRule>
    <cfRule type="cellIs" dxfId="4207" priority="4230" operator="equal">
      <formula>#REF!</formula>
    </cfRule>
    <cfRule type="cellIs" dxfId="4206" priority="4231" operator="equal">
      <formula>#REF!</formula>
    </cfRule>
    <cfRule type="cellIs" dxfId="4205" priority="4232" operator="equal">
      <formula>#REF!</formula>
    </cfRule>
    <cfRule type="cellIs" dxfId="4204" priority="4233" operator="equal">
      <formula>#REF!</formula>
    </cfRule>
    <cfRule type="cellIs" dxfId="4203" priority="4234" operator="equal">
      <formula>#REF!</formula>
    </cfRule>
    <cfRule type="cellIs" dxfId="4202" priority="4235" operator="equal">
      <formula>#REF!</formula>
    </cfRule>
    <cfRule type="cellIs" dxfId="4201" priority="4236" operator="equal">
      <formula>#REF!</formula>
    </cfRule>
    <cfRule type="cellIs" dxfId="4200" priority="4237" operator="equal">
      <formula>#REF!</formula>
    </cfRule>
  </conditionalFormatting>
  <conditionalFormatting sqref="N180">
    <cfRule type="cellIs" dxfId="4199" priority="4201" operator="equal">
      <formula>#REF!</formula>
    </cfRule>
  </conditionalFormatting>
  <conditionalFormatting sqref="L180">
    <cfRule type="cellIs" dxfId="4198" priority="4195" operator="equal">
      <formula>"ALTA"</formula>
    </cfRule>
    <cfRule type="cellIs" dxfId="4197" priority="4196" operator="equal">
      <formula>"MUY ALTA"</formula>
    </cfRule>
    <cfRule type="cellIs" dxfId="4196" priority="4197" operator="equal">
      <formula>"MEDIA"</formula>
    </cfRule>
    <cfRule type="cellIs" dxfId="4195" priority="4198" operator="equal">
      <formula>"BAJA"</formula>
    </cfRule>
    <cfRule type="cellIs" dxfId="4194" priority="4199" operator="equal">
      <formula>"MUY BAJA"</formula>
    </cfRule>
  </conditionalFormatting>
  <conditionalFormatting sqref="N180">
    <cfRule type="cellIs" dxfId="4193" priority="4187" operator="equal">
      <formula>"CATASTRÓFICO (RC-F)"</formula>
    </cfRule>
    <cfRule type="cellIs" dxfId="4192" priority="4188" operator="equal">
      <formula>"MAYOR (RC-F)"</formula>
    </cfRule>
    <cfRule type="cellIs" dxfId="4191" priority="4189" operator="equal">
      <formula>"MODERADO (RC-F)"</formula>
    </cfRule>
    <cfRule type="cellIs" dxfId="4190" priority="4190" operator="equal">
      <formula>"CATASTRÓFICO"</formula>
    </cfRule>
    <cfRule type="cellIs" dxfId="4189" priority="4191" operator="equal">
      <formula>"MAYOR"</formula>
    </cfRule>
    <cfRule type="cellIs" dxfId="4188" priority="4192" operator="equal">
      <formula>"MODERADO"</formula>
    </cfRule>
    <cfRule type="cellIs" dxfId="4187" priority="4193" operator="equal">
      <formula>"MENOR"</formula>
    </cfRule>
    <cfRule type="cellIs" dxfId="4186" priority="4194" operator="equal">
      <formula>"LEVE"</formula>
    </cfRule>
  </conditionalFormatting>
  <conditionalFormatting sqref="Q180">
    <cfRule type="cellIs" dxfId="4185" priority="4180" operator="equal">
      <formula>"EXTREMO (RC/F)"</formula>
    </cfRule>
    <cfRule type="cellIs" dxfId="4184" priority="4181" operator="equal">
      <formula>"ALTO (RC/F)"</formula>
    </cfRule>
    <cfRule type="cellIs" dxfId="4183" priority="4182" operator="equal">
      <formula>"MODERADO (RC/F)"</formula>
    </cfRule>
    <cfRule type="cellIs" dxfId="4182" priority="4183" operator="equal">
      <formula>"EXTREMO"</formula>
    </cfRule>
    <cfRule type="cellIs" dxfId="4181" priority="4184" operator="equal">
      <formula>"ALTO"</formula>
    </cfRule>
    <cfRule type="cellIs" dxfId="4180" priority="4185" operator="equal">
      <formula>"MODERADO"</formula>
    </cfRule>
    <cfRule type="cellIs" dxfId="4179" priority="4186" operator="equal">
      <formula>"BAJO"</formula>
    </cfRule>
  </conditionalFormatting>
  <conditionalFormatting sqref="Q82:Q83 Q85:Q86">
    <cfRule type="cellIs" dxfId="4178" priority="4142" operator="equal">
      <formula>#REF!</formula>
    </cfRule>
    <cfRule type="cellIs" dxfId="4177" priority="4144" operator="equal">
      <formula>#REF!</formula>
    </cfRule>
    <cfRule type="cellIs" dxfId="4176" priority="4145" operator="equal">
      <formula>#REF!</formula>
    </cfRule>
    <cfRule type="cellIs" dxfId="4175" priority="4146" operator="equal">
      <formula>#REF!</formula>
    </cfRule>
    <cfRule type="cellIs" dxfId="4174" priority="4147" operator="equal">
      <formula>#REF!</formula>
    </cfRule>
    <cfRule type="cellIs" dxfId="4173" priority="4148" operator="equal">
      <formula>#REF!</formula>
    </cfRule>
    <cfRule type="cellIs" dxfId="4172" priority="4149" operator="equal">
      <formula>#REF!</formula>
    </cfRule>
    <cfRule type="cellIs" dxfId="4171" priority="4150" operator="equal">
      <formula>#REF!</formula>
    </cfRule>
    <cfRule type="cellIs" dxfId="4170" priority="4151" operator="equal">
      <formula>#REF!</formula>
    </cfRule>
    <cfRule type="cellIs" dxfId="4169" priority="4152" operator="equal">
      <formula>#REF!</formula>
    </cfRule>
    <cfRule type="cellIs" dxfId="4168" priority="4153" operator="equal">
      <formula>#REF!</formula>
    </cfRule>
    <cfRule type="cellIs" dxfId="4167" priority="4154" operator="equal">
      <formula>#REF!</formula>
    </cfRule>
    <cfRule type="cellIs" dxfId="4166" priority="4155" operator="equal">
      <formula>#REF!</formula>
    </cfRule>
    <cfRule type="cellIs" dxfId="4165" priority="4156" operator="equal">
      <formula>#REF!</formula>
    </cfRule>
    <cfRule type="cellIs" dxfId="4164" priority="4157" operator="equal">
      <formula>#REF!</formula>
    </cfRule>
    <cfRule type="cellIs" dxfId="4163" priority="4158" operator="equal">
      <formula>#REF!</formula>
    </cfRule>
    <cfRule type="cellIs" dxfId="4162" priority="4159" operator="equal">
      <formula>#REF!</formula>
    </cfRule>
    <cfRule type="cellIs" dxfId="4161" priority="4160" operator="equal">
      <formula>#REF!</formula>
    </cfRule>
    <cfRule type="cellIs" dxfId="4160" priority="4161" operator="equal">
      <formula>#REF!</formula>
    </cfRule>
    <cfRule type="cellIs" dxfId="4159" priority="4162" operator="equal">
      <formula>#REF!</formula>
    </cfRule>
    <cfRule type="cellIs" dxfId="4158" priority="4163" operator="equal">
      <formula>#REF!</formula>
    </cfRule>
    <cfRule type="cellIs" dxfId="4157" priority="4164" operator="equal">
      <formula>#REF!</formula>
    </cfRule>
    <cfRule type="cellIs" dxfId="4156" priority="4165" operator="equal">
      <formula>#REF!</formula>
    </cfRule>
    <cfRule type="cellIs" dxfId="4155" priority="4166" operator="equal">
      <formula>#REF!</formula>
    </cfRule>
    <cfRule type="cellIs" dxfId="4154" priority="4167" operator="equal">
      <formula>#REF!</formula>
    </cfRule>
    <cfRule type="cellIs" dxfId="4153" priority="4168" operator="equal">
      <formula>#REF!</formula>
    </cfRule>
    <cfRule type="cellIs" dxfId="4152" priority="4169" operator="equal">
      <formula>#REF!</formula>
    </cfRule>
    <cfRule type="cellIs" dxfId="4151" priority="4170" operator="equal">
      <formula>#REF!</formula>
    </cfRule>
    <cfRule type="cellIs" dxfId="4150" priority="4171" operator="equal">
      <formula>#REF!</formula>
    </cfRule>
    <cfRule type="cellIs" dxfId="4149" priority="4172" operator="equal">
      <formula>#REF!</formula>
    </cfRule>
    <cfRule type="cellIs" dxfId="4148" priority="4173" operator="equal">
      <formula>#REF!</formula>
    </cfRule>
    <cfRule type="cellIs" dxfId="4147" priority="4174" operator="equal">
      <formula>#REF!</formula>
    </cfRule>
    <cfRule type="cellIs" dxfId="4146" priority="4175" operator="equal">
      <formula>#REF!</formula>
    </cfRule>
    <cfRule type="cellIs" dxfId="4145" priority="4176" operator="equal">
      <formula>#REF!</formula>
    </cfRule>
    <cfRule type="cellIs" dxfId="4144" priority="4177" operator="equal">
      <formula>#REF!</formula>
    </cfRule>
    <cfRule type="cellIs" dxfId="4143" priority="4178" operator="equal">
      <formula>#REF!</formula>
    </cfRule>
    <cfRule type="cellIs" dxfId="4142" priority="4179" operator="equal">
      <formula>#REF!</formula>
    </cfRule>
  </conditionalFormatting>
  <conditionalFormatting sqref="N82:N83 N85:N86">
    <cfRule type="cellIs" dxfId="4141" priority="4143" operator="equal">
      <formula>#REF!</formula>
    </cfRule>
  </conditionalFormatting>
  <conditionalFormatting sqref="L82:L83 L85:L86">
    <cfRule type="cellIs" dxfId="4140" priority="4137" operator="equal">
      <formula>"ALTA"</formula>
    </cfRule>
    <cfRule type="cellIs" dxfId="4139" priority="4138" operator="equal">
      <formula>"MUY ALTA"</formula>
    </cfRule>
    <cfRule type="cellIs" dxfId="4138" priority="4139" operator="equal">
      <formula>"MEDIA"</formula>
    </cfRule>
    <cfRule type="cellIs" dxfId="4137" priority="4140" operator="equal">
      <formula>"BAJA"</formula>
    </cfRule>
    <cfRule type="cellIs" dxfId="4136" priority="4141" operator="equal">
      <formula>"MUY BAJA"</formula>
    </cfRule>
  </conditionalFormatting>
  <conditionalFormatting sqref="N82:N83 N85:N86">
    <cfRule type="cellIs" dxfId="4135" priority="4129" operator="equal">
      <formula>"CATASTRÓFICO (RC-F)"</formula>
    </cfRule>
    <cfRule type="cellIs" dxfId="4134" priority="4130" operator="equal">
      <formula>"MAYOR (RC-F)"</formula>
    </cfRule>
    <cfRule type="cellIs" dxfId="4133" priority="4131" operator="equal">
      <formula>"MODERADO (RC-F)"</formula>
    </cfRule>
    <cfRule type="cellIs" dxfId="4132" priority="4132" operator="equal">
      <formula>"CATASTRÓFICO"</formula>
    </cfRule>
    <cfRule type="cellIs" dxfId="4131" priority="4133" operator="equal">
      <formula>"MAYOR"</formula>
    </cfRule>
    <cfRule type="cellIs" dxfId="4130" priority="4134" operator="equal">
      <formula>"MODERADO"</formula>
    </cfRule>
    <cfRule type="cellIs" dxfId="4129" priority="4135" operator="equal">
      <formula>"MENOR"</formula>
    </cfRule>
    <cfRule type="cellIs" dxfId="4128" priority="4136" operator="equal">
      <formula>"LEVE"</formula>
    </cfRule>
  </conditionalFormatting>
  <conditionalFormatting sqref="Q82:Q83 Q85:Q86">
    <cfRule type="cellIs" dxfId="4127" priority="4122" operator="equal">
      <formula>"EXTREMO (RC/F)"</formula>
    </cfRule>
    <cfRule type="cellIs" dxfId="4126" priority="4123" operator="equal">
      <formula>"ALTO (RC/F)"</formula>
    </cfRule>
    <cfRule type="cellIs" dxfId="4125" priority="4124" operator="equal">
      <formula>"MODERADO (RC/F)"</formula>
    </cfRule>
    <cfRule type="cellIs" dxfId="4124" priority="4125" operator="equal">
      <formula>"EXTREMO"</formula>
    </cfRule>
    <cfRule type="cellIs" dxfId="4123" priority="4126" operator="equal">
      <formula>"ALTO"</formula>
    </cfRule>
    <cfRule type="cellIs" dxfId="4122" priority="4127" operator="equal">
      <formula>"MODERADO"</formula>
    </cfRule>
    <cfRule type="cellIs" dxfId="4121" priority="4128" operator="equal">
      <formula>"BAJO"</formula>
    </cfRule>
  </conditionalFormatting>
  <conditionalFormatting sqref="Q88 Q95:Q96">
    <cfRule type="cellIs" dxfId="4120" priority="4084" operator="equal">
      <formula>#REF!</formula>
    </cfRule>
    <cfRule type="cellIs" dxfId="4119" priority="4086" operator="equal">
      <formula>#REF!</formula>
    </cfRule>
    <cfRule type="cellIs" dxfId="4118" priority="4087" operator="equal">
      <formula>#REF!</formula>
    </cfRule>
    <cfRule type="cellIs" dxfId="4117" priority="4088" operator="equal">
      <formula>#REF!</formula>
    </cfRule>
    <cfRule type="cellIs" dxfId="4116" priority="4089" operator="equal">
      <formula>#REF!</formula>
    </cfRule>
    <cfRule type="cellIs" dxfId="4115" priority="4090" operator="equal">
      <formula>#REF!</formula>
    </cfRule>
    <cfRule type="cellIs" dxfId="4114" priority="4091" operator="equal">
      <formula>#REF!</formula>
    </cfRule>
    <cfRule type="cellIs" dxfId="4113" priority="4092" operator="equal">
      <formula>#REF!</formula>
    </cfRule>
    <cfRule type="cellIs" dxfId="4112" priority="4093" operator="equal">
      <formula>#REF!</formula>
    </cfRule>
    <cfRule type="cellIs" dxfId="4111" priority="4094" operator="equal">
      <formula>#REF!</formula>
    </cfRule>
    <cfRule type="cellIs" dxfId="4110" priority="4095" operator="equal">
      <formula>#REF!</formula>
    </cfRule>
    <cfRule type="cellIs" dxfId="4109" priority="4096" operator="equal">
      <formula>#REF!</formula>
    </cfRule>
    <cfRule type="cellIs" dxfId="4108" priority="4097" operator="equal">
      <formula>#REF!</formula>
    </cfRule>
    <cfRule type="cellIs" dxfId="4107" priority="4098" operator="equal">
      <formula>#REF!</formula>
    </cfRule>
    <cfRule type="cellIs" dxfId="4106" priority="4099" operator="equal">
      <formula>#REF!</formula>
    </cfRule>
    <cfRule type="cellIs" dxfId="4105" priority="4100" operator="equal">
      <formula>#REF!</formula>
    </cfRule>
    <cfRule type="cellIs" dxfId="4104" priority="4101" operator="equal">
      <formula>#REF!</formula>
    </cfRule>
    <cfRule type="cellIs" dxfId="4103" priority="4102" operator="equal">
      <formula>#REF!</formula>
    </cfRule>
    <cfRule type="cellIs" dxfId="4102" priority="4103" operator="equal">
      <formula>#REF!</formula>
    </cfRule>
    <cfRule type="cellIs" dxfId="4101" priority="4104" operator="equal">
      <formula>#REF!</formula>
    </cfRule>
    <cfRule type="cellIs" dxfId="4100" priority="4105" operator="equal">
      <formula>#REF!</formula>
    </cfRule>
    <cfRule type="cellIs" dxfId="4099" priority="4106" operator="equal">
      <formula>#REF!</formula>
    </cfRule>
    <cfRule type="cellIs" dxfId="4098" priority="4107" operator="equal">
      <formula>#REF!</formula>
    </cfRule>
    <cfRule type="cellIs" dxfId="4097" priority="4108" operator="equal">
      <formula>#REF!</formula>
    </cfRule>
    <cfRule type="cellIs" dxfId="4096" priority="4109" operator="equal">
      <formula>#REF!</formula>
    </cfRule>
    <cfRule type="cellIs" dxfId="4095" priority="4110" operator="equal">
      <formula>#REF!</formula>
    </cfRule>
    <cfRule type="cellIs" dxfId="4094" priority="4111" operator="equal">
      <formula>#REF!</formula>
    </cfRule>
    <cfRule type="cellIs" dxfId="4093" priority="4112" operator="equal">
      <formula>#REF!</formula>
    </cfRule>
    <cfRule type="cellIs" dxfId="4092" priority="4113" operator="equal">
      <formula>#REF!</formula>
    </cfRule>
    <cfRule type="cellIs" dxfId="4091" priority="4114" operator="equal">
      <formula>#REF!</formula>
    </cfRule>
    <cfRule type="cellIs" dxfId="4090" priority="4115" operator="equal">
      <formula>#REF!</formula>
    </cfRule>
    <cfRule type="cellIs" dxfId="4089" priority="4116" operator="equal">
      <formula>#REF!</formula>
    </cfRule>
    <cfRule type="cellIs" dxfId="4088" priority="4117" operator="equal">
      <formula>#REF!</formula>
    </cfRule>
    <cfRule type="cellIs" dxfId="4087" priority="4118" operator="equal">
      <formula>#REF!</formula>
    </cfRule>
    <cfRule type="cellIs" dxfId="4086" priority="4119" operator="equal">
      <formula>#REF!</formula>
    </cfRule>
    <cfRule type="cellIs" dxfId="4085" priority="4120" operator="equal">
      <formula>#REF!</formula>
    </cfRule>
    <cfRule type="cellIs" dxfId="4084" priority="4121" operator="equal">
      <formula>#REF!</formula>
    </cfRule>
  </conditionalFormatting>
  <conditionalFormatting sqref="N88 N95:N96">
    <cfRule type="cellIs" dxfId="4083" priority="4085" operator="equal">
      <formula>#REF!</formula>
    </cfRule>
  </conditionalFormatting>
  <conditionalFormatting sqref="L88 L95:L96 L101">
    <cfRule type="cellIs" dxfId="4082" priority="4079" operator="equal">
      <formula>"ALTA"</formula>
    </cfRule>
    <cfRule type="cellIs" dxfId="4081" priority="4080" operator="equal">
      <formula>"MUY ALTA"</formula>
    </cfRule>
    <cfRule type="cellIs" dxfId="4080" priority="4081" operator="equal">
      <formula>"MEDIA"</formula>
    </cfRule>
    <cfRule type="cellIs" dxfId="4079" priority="4082" operator="equal">
      <formula>"BAJA"</formula>
    </cfRule>
    <cfRule type="cellIs" dxfId="4078" priority="4083" operator="equal">
      <formula>"MUY BAJA"</formula>
    </cfRule>
  </conditionalFormatting>
  <conditionalFormatting sqref="N88 N95:N96">
    <cfRule type="cellIs" dxfId="4077" priority="4071" operator="equal">
      <formula>"CATASTRÓFICO (RC-F)"</formula>
    </cfRule>
    <cfRule type="cellIs" dxfId="4076" priority="4072" operator="equal">
      <formula>"MAYOR (RC-F)"</formula>
    </cfRule>
    <cfRule type="cellIs" dxfId="4075" priority="4073" operator="equal">
      <formula>"MODERADO (RC-F)"</formula>
    </cfRule>
    <cfRule type="cellIs" dxfId="4074" priority="4074" operator="equal">
      <formula>"CATASTRÓFICO"</formula>
    </cfRule>
    <cfRule type="cellIs" dxfId="4073" priority="4075" operator="equal">
      <formula>"MAYOR"</formula>
    </cfRule>
    <cfRule type="cellIs" dxfId="4072" priority="4076" operator="equal">
      <formula>"MODERADO"</formula>
    </cfRule>
    <cfRule type="cellIs" dxfId="4071" priority="4077" operator="equal">
      <formula>"MENOR"</formula>
    </cfRule>
    <cfRule type="cellIs" dxfId="4070" priority="4078" operator="equal">
      <formula>"LEVE"</formula>
    </cfRule>
  </conditionalFormatting>
  <conditionalFormatting sqref="Q88 Q95:Q96">
    <cfRule type="cellIs" dxfId="4069" priority="4064" operator="equal">
      <formula>"EXTREMO (RC/F)"</formula>
    </cfRule>
    <cfRule type="cellIs" dxfId="4068" priority="4065" operator="equal">
      <formula>"ALTO (RC/F)"</formula>
    </cfRule>
    <cfRule type="cellIs" dxfId="4067" priority="4066" operator="equal">
      <formula>"MODERADO (RC/F)"</formula>
    </cfRule>
    <cfRule type="cellIs" dxfId="4066" priority="4067" operator="equal">
      <formula>"EXTREMO"</formula>
    </cfRule>
    <cfRule type="cellIs" dxfId="4065" priority="4068" operator="equal">
      <formula>"ALTO"</formula>
    </cfRule>
    <cfRule type="cellIs" dxfId="4064" priority="4069" operator="equal">
      <formula>"MODERADO"</formula>
    </cfRule>
    <cfRule type="cellIs" dxfId="4063" priority="4070" operator="equal">
      <formula>"BAJO"</formula>
    </cfRule>
  </conditionalFormatting>
  <conditionalFormatting sqref="Q101">
    <cfRule type="cellIs" dxfId="4062" priority="4027" operator="equal">
      <formula>#REF!</formula>
    </cfRule>
    <cfRule type="cellIs" dxfId="4061" priority="4028" operator="equal">
      <formula>#REF!</formula>
    </cfRule>
    <cfRule type="cellIs" dxfId="4060" priority="4029" operator="equal">
      <formula>#REF!</formula>
    </cfRule>
    <cfRule type="cellIs" dxfId="4059" priority="4030" operator="equal">
      <formula>#REF!</formula>
    </cfRule>
    <cfRule type="cellIs" dxfId="4058" priority="4031" operator="equal">
      <formula>#REF!</formula>
    </cfRule>
    <cfRule type="cellIs" dxfId="4057" priority="4032" operator="equal">
      <formula>#REF!</formula>
    </cfRule>
    <cfRule type="cellIs" dxfId="4056" priority="4033" operator="equal">
      <formula>#REF!</formula>
    </cfRule>
    <cfRule type="cellIs" dxfId="4055" priority="4034" operator="equal">
      <formula>#REF!</formula>
    </cfRule>
    <cfRule type="cellIs" dxfId="4054" priority="4035" operator="equal">
      <formula>#REF!</formula>
    </cfRule>
    <cfRule type="cellIs" dxfId="4053" priority="4036" operator="equal">
      <formula>#REF!</formula>
    </cfRule>
    <cfRule type="cellIs" dxfId="4052" priority="4037" operator="equal">
      <formula>#REF!</formula>
    </cfRule>
    <cfRule type="cellIs" dxfId="4051" priority="4038" operator="equal">
      <formula>#REF!</formula>
    </cfRule>
    <cfRule type="cellIs" dxfId="4050" priority="4039" operator="equal">
      <formula>#REF!</formula>
    </cfRule>
    <cfRule type="cellIs" dxfId="4049" priority="4040" operator="equal">
      <formula>#REF!</formula>
    </cfRule>
    <cfRule type="cellIs" dxfId="4048" priority="4041" operator="equal">
      <formula>#REF!</formula>
    </cfRule>
    <cfRule type="cellIs" dxfId="4047" priority="4042" operator="equal">
      <formula>#REF!</formula>
    </cfRule>
    <cfRule type="cellIs" dxfId="4046" priority="4043" operator="equal">
      <formula>#REF!</formula>
    </cfRule>
    <cfRule type="cellIs" dxfId="4045" priority="4044" operator="equal">
      <formula>#REF!</formula>
    </cfRule>
    <cfRule type="cellIs" dxfId="4044" priority="4045" operator="equal">
      <formula>#REF!</formula>
    </cfRule>
    <cfRule type="cellIs" dxfId="4043" priority="4046" operator="equal">
      <formula>#REF!</formula>
    </cfRule>
    <cfRule type="cellIs" dxfId="4042" priority="4047" operator="equal">
      <formula>#REF!</formula>
    </cfRule>
    <cfRule type="cellIs" dxfId="4041" priority="4048" operator="equal">
      <formula>#REF!</formula>
    </cfRule>
    <cfRule type="cellIs" dxfId="4040" priority="4049" operator="equal">
      <formula>#REF!</formula>
    </cfRule>
    <cfRule type="cellIs" dxfId="4039" priority="4050" operator="equal">
      <formula>#REF!</formula>
    </cfRule>
    <cfRule type="cellIs" dxfId="4038" priority="4051" operator="equal">
      <formula>#REF!</formula>
    </cfRule>
    <cfRule type="cellIs" dxfId="4037" priority="4052" operator="equal">
      <formula>#REF!</formula>
    </cfRule>
    <cfRule type="cellIs" dxfId="4036" priority="4053" operator="equal">
      <formula>#REF!</formula>
    </cfRule>
    <cfRule type="cellIs" dxfId="4035" priority="4054" operator="equal">
      <formula>#REF!</formula>
    </cfRule>
    <cfRule type="cellIs" dxfId="4034" priority="4055" operator="equal">
      <formula>#REF!</formula>
    </cfRule>
    <cfRule type="cellIs" dxfId="4033" priority="4056" operator="equal">
      <formula>#REF!</formula>
    </cfRule>
    <cfRule type="cellIs" dxfId="4032" priority="4057" operator="equal">
      <formula>#REF!</formula>
    </cfRule>
    <cfRule type="cellIs" dxfId="4031" priority="4058" operator="equal">
      <formula>#REF!</formula>
    </cfRule>
    <cfRule type="cellIs" dxfId="4030" priority="4059" operator="equal">
      <formula>#REF!</formula>
    </cfRule>
    <cfRule type="cellIs" dxfId="4029" priority="4060" operator="equal">
      <formula>#REF!</formula>
    </cfRule>
    <cfRule type="cellIs" dxfId="4028" priority="4061" operator="equal">
      <formula>#REF!</formula>
    </cfRule>
    <cfRule type="cellIs" dxfId="4027" priority="4062" operator="equal">
      <formula>#REF!</formula>
    </cfRule>
    <cfRule type="cellIs" dxfId="4026" priority="4063" operator="equal">
      <formula>#REF!</formula>
    </cfRule>
  </conditionalFormatting>
  <conditionalFormatting sqref="Q101">
    <cfRule type="cellIs" dxfId="4025" priority="4020" operator="equal">
      <formula>"EXTREMO (RC/F)"</formula>
    </cfRule>
    <cfRule type="cellIs" dxfId="4024" priority="4021" operator="equal">
      <formula>"ALTO (RC/F)"</formula>
    </cfRule>
    <cfRule type="cellIs" dxfId="4023" priority="4022" operator="equal">
      <formula>"MODERADO (RC/F)"</formula>
    </cfRule>
    <cfRule type="cellIs" dxfId="4022" priority="4023" operator="equal">
      <formula>"EXTREMO"</formula>
    </cfRule>
    <cfRule type="cellIs" dxfId="4021" priority="4024" operator="equal">
      <formula>"ALTO"</formula>
    </cfRule>
    <cfRule type="cellIs" dxfId="4020" priority="4025" operator="equal">
      <formula>"MODERADO"</formula>
    </cfRule>
    <cfRule type="cellIs" dxfId="4019" priority="4026" operator="equal">
      <formula>"BAJO"</formula>
    </cfRule>
  </conditionalFormatting>
  <conditionalFormatting sqref="N147 N150">
    <cfRule type="cellIs" dxfId="4018" priority="4019" operator="equal">
      <formula>#REF!</formula>
    </cfRule>
  </conditionalFormatting>
  <conditionalFormatting sqref="L147 L150">
    <cfRule type="cellIs" dxfId="4017" priority="4014" operator="equal">
      <formula>"ALTA"</formula>
    </cfRule>
    <cfRule type="cellIs" dxfId="4016" priority="4015" operator="equal">
      <formula>"MUY ALTA"</formula>
    </cfRule>
    <cfRule type="cellIs" dxfId="4015" priority="4016" operator="equal">
      <formula>"MEDIA"</formula>
    </cfRule>
    <cfRule type="cellIs" dxfId="4014" priority="4017" operator="equal">
      <formula>"BAJA"</formula>
    </cfRule>
    <cfRule type="cellIs" dxfId="4013" priority="4018" operator="equal">
      <formula>"MUY BAJA"</formula>
    </cfRule>
  </conditionalFormatting>
  <conditionalFormatting sqref="N147 N150">
    <cfRule type="cellIs" dxfId="4012" priority="4006" operator="equal">
      <formula>"CATASTRÓFICO (RC-F)"</formula>
    </cfRule>
    <cfRule type="cellIs" dxfId="4011" priority="4007" operator="equal">
      <formula>"MAYOR (RC-F)"</formula>
    </cfRule>
    <cfRule type="cellIs" dxfId="4010" priority="4008" operator="equal">
      <formula>"MODERADO (RC-F)"</formula>
    </cfRule>
    <cfRule type="cellIs" dxfId="4009" priority="4009" operator="equal">
      <formula>"CATASTRÓFICO"</formula>
    </cfRule>
    <cfRule type="cellIs" dxfId="4008" priority="4010" operator="equal">
      <formula>"MAYOR"</formula>
    </cfRule>
    <cfRule type="cellIs" dxfId="4007" priority="4011" operator="equal">
      <formula>"MODERADO"</formula>
    </cfRule>
    <cfRule type="cellIs" dxfId="4006" priority="4012" operator="equal">
      <formula>"MENOR"</formula>
    </cfRule>
    <cfRule type="cellIs" dxfId="4005" priority="4013" operator="equal">
      <formula>"LEVE"</formula>
    </cfRule>
  </conditionalFormatting>
  <conditionalFormatting sqref="Q147 Q150">
    <cfRule type="cellIs" dxfId="4004" priority="3969" operator="equal">
      <formula>#REF!</formula>
    </cfRule>
    <cfRule type="cellIs" dxfId="4003" priority="3970" operator="equal">
      <formula>#REF!</formula>
    </cfRule>
    <cfRule type="cellIs" dxfId="4002" priority="3971" operator="equal">
      <formula>#REF!</formula>
    </cfRule>
    <cfRule type="cellIs" dxfId="4001" priority="3972" operator="equal">
      <formula>#REF!</formula>
    </cfRule>
    <cfRule type="cellIs" dxfId="4000" priority="3973" operator="equal">
      <formula>#REF!</formula>
    </cfRule>
    <cfRule type="cellIs" dxfId="3999" priority="3974" operator="equal">
      <formula>#REF!</formula>
    </cfRule>
    <cfRule type="cellIs" dxfId="3998" priority="3975" operator="equal">
      <formula>#REF!</formula>
    </cfRule>
    <cfRule type="cellIs" dxfId="3997" priority="3976" operator="equal">
      <formula>#REF!</formula>
    </cfRule>
    <cfRule type="cellIs" dxfId="3996" priority="3977" operator="equal">
      <formula>#REF!</formula>
    </cfRule>
    <cfRule type="cellIs" dxfId="3995" priority="3978" operator="equal">
      <formula>#REF!</formula>
    </cfRule>
    <cfRule type="cellIs" dxfId="3994" priority="3979" operator="equal">
      <formula>#REF!</formula>
    </cfRule>
    <cfRule type="cellIs" dxfId="3993" priority="3980" operator="equal">
      <formula>#REF!</formula>
    </cfRule>
    <cfRule type="cellIs" dxfId="3992" priority="3981" operator="equal">
      <formula>#REF!</formula>
    </cfRule>
    <cfRule type="cellIs" dxfId="3991" priority="3982" operator="equal">
      <formula>#REF!</formula>
    </cfRule>
    <cfRule type="cellIs" dxfId="3990" priority="3983" operator="equal">
      <formula>#REF!</formula>
    </cfRule>
    <cfRule type="cellIs" dxfId="3989" priority="3984" operator="equal">
      <formula>#REF!</formula>
    </cfRule>
    <cfRule type="cellIs" dxfId="3988" priority="3985" operator="equal">
      <formula>#REF!</formula>
    </cfRule>
    <cfRule type="cellIs" dxfId="3987" priority="3986" operator="equal">
      <formula>#REF!</formula>
    </cfRule>
    <cfRule type="cellIs" dxfId="3986" priority="3987" operator="equal">
      <formula>#REF!</formula>
    </cfRule>
    <cfRule type="cellIs" dxfId="3985" priority="3988" operator="equal">
      <formula>#REF!</formula>
    </cfRule>
    <cfRule type="cellIs" dxfId="3984" priority="3989" operator="equal">
      <formula>#REF!</formula>
    </cfRule>
    <cfRule type="cellIs" dxfId="3983" priority="3990" operator="equal">
      <formula>#REF!</formula>
    </cfRule>
    <cfRule type="cellIs" dxfId="3982" priority="3991" operator="equal">
      <formula>#REF!</formula>
    </cfRule>
    <cfRule type="cellIs" dxfId="3981" priority="3992" operator="equal">
      <formula>#REF!</formula>
    </cfRule>
    <cfRule type="cellIs" dxfId="3980" priority="3993" operator="equal">
      <formula>#REF!</formula>
    </cfRule>
    <cfRule type="cellIs" dxfId="3979" priority="3994" operator="equal">
      <formula>#REF!</formula>
    </cfRule>
    <cfRule type="cellIs" dxfId="3978" priority="3995" operator="equal">
      <formula>#REF!</formula>
    </cfRule>
    <cfRule type="cellIs" dxfId="3977" priority="3996" operator="equal">
      <formula>#REF!</formula>
    </cfRule>
    <cfRule type="cellIs" dxfId="3976" priority="3997" operator="equal">
      <formula>#REF!</formula>
    </cfRule>
    <cfRule type="cellIs" dxfId="3975" priority="3998" operator="equal">
      <formula>#REF!</formula>
    </cfRule>
    <cfRule type="cellIs" dxfId="3974" priority="3999" operator="equal">
      <formula>#REF!</formula>
    </cfRule>
    <cfRule type="cellIs" dxfId="3973" priority="4000" operator="equal">
      <formula>#REF!</formula>
    </cfRule>
    <cfRule type="cellIs" dxfId="3972" priority="4001" operator="equal">
      <formula>#REF!</formula>
    </cfRule>
    <cfRule type="cellIs" dxfId="3971" priority="4002" operator="equal">
      <formula>#REF!</formula>
    </cfRule>
    <cfRule type="cellIs" dxfId="3970" priority="4003" operator="equal">
      <formula>#REF!</formula>
    </cfRule>
    <cfRule type="cellIs" dxfId="3969" priority="4004" operator="equal">
      <formula>#REF!</formula>
    </cfRule>
    <cfRule type="cellIs" dxfId="3968" priority="4005" operator="equal">
      <formula>#REF!</formula>
    </cfRule>
  </conditionalFormatting>
  <conditionalFormatting sqref="Q147 Q150">
    <cfRule type="cellIs" dxfId="3967" priority="3962" operator="equal">
      <formula>"EXTREMO (RC/F)"</formula>
    </cfRule>
    <cfRule type="cellIs" dxfId="3966" priority="3963" operator="equal">
      <formula>"ALTO (RC/F)"</formula>
    </cfRule>
    <cfRule type="cellIs" dxfId="3965" priority="3964" operator="equal">
      <formula>"MODERADO (RC/F)"</formula>
    </cfRule>
    <cfRule type="cellIs" dxfId="3964" priority="3965" operator="equal">
      <formula>"EXTREMO"</formula>
    </cfRule>
    <cfRule type="cellIs" dxfId="3963" priority="3966" operator="equal">
      <formula>"ALTO"</formula>
    </cfRule>
    <cfRule type="cellIs" dxfId="3962" priority="3967" operator="equal">
      <formula>"MODERADO"</formula>
    </cfRule>
    <cfRule type="cellIs" dxfId="3961" priority="3968" operator="equal">
      <formula>"BAJO"</formula>
    </cfRule>
  </conditionalFormatting>
  <conditionalFormatting sqref="Q181 Q183">
    <cfRule type="cellIs" dxfId="3960" priority="3924" operator="equal">
      <formula>#REF!</formula>
    </cfRule>
    <cfRule type="cellIs" dxfId="3959" priority="3926" operator="equal">
      <formula>#REF!</formula>
    </cfRule>
    <cfRule type="cellIs" dxfId="3958" priority="3927" operator="equal">
      <formula>#REF!</formula>
    </cfRule>
    <cfRule type="cellIs" dxfId="3957" priority="3928" operator="equal">
      <formula>#REF!</formula>
    </cfRule>
    <cfRule type="cellIs" dxfId="3956" priority="3929" operator="equal">
      <formula>#REF!</formula>
    </cfRule>
    <cfRule type="cellIs" dxfId="3955" priority="3930" operator="equal">
      <formula>#REF!</formula>
    </cfRule>
    <cfRule type="cellIs" dxfId="3954" priority="3931" operator="equal">
      <formula>#REF!</formula>
    </cfRule>
    <cfRule type="cellIs" dxfId="3953" priority="3932" operator="equal">
      <formula>#REF!</formula>
    </cfRule>
    <cfRule type="cellIs" dxfId="3952" priority="3933" operator="equal">
      <formula>#REF!</formula>
    </cfRule>
    <cfRule type="cellIs" dxfId="3951" priority="3934" operator="equal">
      <formula>#REF!</formula>
    </cfRule>
    <cfRule type="cellIs" dxfId="3950" priority="3935" operator="equal">
      <formula>#REF!</formula>
    </cfRule>
    <cfRule type="cellIs" dxfId="3949" priority="3936" operator="equal">
      <formula>#REF!</formula>
    </cfRule>
    <cfRule type="cellIs" dxfId="3948" priority="3937" operator="equal">
      <formula>#REF!</formula>
    </cfRule>
    <cfRule type="cellIs" dxfId="3947" priority="3938" operator="equal">
      <formula>#REF!</formula>
    </cfRule>
    <cfRule type="cellIs" dxfId="3946" priority="3939" operator="equal">
      <formula>#REF!</formula>
    </cfRule>
    <cfRule type="cellIs" dxfId="3945" priority="3940" operator="equal">
      <formula>#REF!</formula>
    </cfRule>
    <cfRule type="cellIs" dxfId="3944" priority="3941" operator="equal">
      <formula>#REF!</formula>
    </cfRule>
    <cfRule type="cellIs" dxfId="3943" priority="3942" operator="equal">
      <formula>#REF!</formula>
    </cfRule>
    <cfRule type="cellIs" dxfId="3942" priority="3943" operator="equal">
      <formula>#REF!</formula>
    </cfRule>
    <cfRule type="cellIs" dxfId="3941" priority="3944" operator="equal">
      <formula>#REF!</formula>
    </cfRule>
    <cfRule type="cellIs" dxfId="3940" priority="3945" operator="equal">
      <formula>#REF!</formula>
    </cfRule>
    <cfRule type="cellIs" dxfId="3939" priority="3946" operator="equal">
      <formula>#REF!</formula>
    </cfRule>
    <cfRule type="cellIs" dxfId="3938" priority="3947" operator="equal">
      <formula>#REF!</formula>
    </cfRule>
    <cfRule type="cellIs" dxfId="3937" priority="3948" operator="equal">
      <formula>#REF!</formula>
    </cfRule>
    <cfRule type="cellIs" dxfId="3936" priority="3949" operator="equal">
      <formula>#REF!</formula>
    </cfRule>
    <cfRule type="cellIs" dxfId="3935" priority="3950" operator="equal">
      <formula>#REF!</formula>
    </cfRule>
    <cfRule type="cellIs" dxfId="3934" priority="3951" operator="equal">
      <formula>#REF!</formula>
    </cfRule>
    <cfRule type="cellIs" dxfId="3933" priority="3952" operator="equal">
      <formula>#REF!</formula>
    </cfRule>
    <cfRule type="cellIs" dxfId="3932" priority="3953" operator="equal">
      <formula>#REF!</formula>
    </cfRule>
    <cfRule type="cellIs" dxfId="3931" priority="3954" operator="equal">
      <formula>#REF!</formula>
    </cfRule>
    <cfRule type="cellIs" dxfId="3930" priority="3955" operator="equal">
      <formula>#REF!</formula>
    </cfRule>
    <cfRule type="cellIs" dxfId="3929" priority="3956" operator="equal">
      <formula>#REF!</formula>
    </cfRule>
    <cfRule type="cellIs" dxfId="3928" priority="3957" operator="equal">
      <formula>#REF!</formula>
    </cfRule>
    <cfRule type="cellIs" dxfId="3927" priority="3958" operator="equal">
      <formula>#REF!</formula>
    </cfRule>
    <cfRule type="cellIs" dxfId="3926" priority="3959" operator="equal">
      <formula>#REF!</formula>
    </cfRule>
    <cfRule type="cellIs" dxfId="3925" priority="3960" operator="equal">
      <formula>#REF!</formula>
    </cfRule>
    <cfRule type="cellIs" dxfId="3924" priority="3961" operator="equal">
      <formula>#REF!</formula>
    </cfRule>
  </conditionalFormatting>
  <conditionalFormatting sqref="N181 N183:N184">
    <cfRule type="cellIs" dxfId="3923" priority="3925" operator="equal">
      <formula>#REF!</formula>
    </cfRule>
  </conditionalFormatting>
  <conditionalFormatting sqref="L181 L183:L184">
    <cfRule type="cellIs" dxfId="3922" priority="3919" operator="equal">
      <formula>"ALTA"</formula>
    </cfRule>
    <cfRule type="cellIs" dxfId="3921" priority="3920" operator="equal">
      <formula>"MUY ALTA"</formula>
    </cfRule>
    <cfRule type="cellIs" dxfId="3920" priority="3921" operator="equal">
      <formula>"MEDIA"</formula>
    </cfRule>
    <cfRule type="cellIs" dxfId="3919" priority="3922" operator="equal">
      <formula>"BAJA"</formula>
    </cfRule>
    <cfRule type="cellIs" dxfId="3918" priority="3923" operator="equal">
      <formula>"MUY BAJA"</formula>
    </cfRule>
  </conditionalFormatting>
  <conditionalFormatting sqref="N181 N183:N184">
    <cfRule type="cellIs" dxfId="3917" priority="3911" operator="equal">
      <formula>"CATASTRÓFICO (RC-F)"</formula>
    </cfRule>
    <cfRule type="cellIs" dxfId="3916" priority="3912" operator="equal">
      <formula>"MAYOR (RC-F)"</formula>
    </cfRule>
    <cfRule type="cellIs" dxfId="3915" priority="3913" operator="equal">
      <formula>"MODERADO (RC-F)"</formula>
    </cfRule>
    <cfRule type="cellIs" dxfId="3914" priority="3914" operator="equal">
      <formula>"CATASTRÓFICO"</formula>
    </cfRule>
    <cfRule type="cellIs" dxfId="3913" priority="3915" operator="equal">
      <formula>"MAYOR"</formula>
    </cfRule>
    <cfRule type="cellIs" dxfId="3912" priority="3916" operator="equal">
      <formula>"MODERADO"</formula>
    </cfRule>
    <cfRule type="cellIs" dxfId="3911" priority="3917" operator="equal">
      <formula>"MENOR"</formula>
    </cfRule>
    <cfRule type="cellIs" dxfId="3910" priority="3918" operator="equal">
      <formula>"LEVE"</formula>
    </cfRule>
  </conditionalFormatting>
  <conditionalFormatting sqref="Q181 Q183">
    <cfRule type="cellIs" dxfId="3909" priority="3904" operator="equal">
      <formula>"EXTREMO (RC/F)"</formula>
    </cfRule>
    <cfRule type="cellIs" dxfId="3908" priority="3905" operator="equal">
      <formula>"ALTO (RC/F)"</formula>
    </cfRule>
    <cfRule type="cellIs" dxfId="3907" priority="3906" operator="equal">
      <formula>"MODERADO (RC/F)"</formula>
    </cfRule>
    <cfRule type="cellIs" dxfId="3906" priority="3907" operator="equal">
      <formula>"EXTREMO"</formula>
    </cfRule>
    <cfRule type="cellIs" dxfId="3905" priority="3908" operator="equal">
      <formula>"ALTO"</formula>
    </cfRule>
    <cfRule type="cellIs" dxfId="3904" priority="3909" operator="equal">
      <formula>"MODERADO"</formula>
    </cfRule>
    <cfRule type="cellIs" dxfId="3903" priority="3910" operator="equal">
      <formula>"BAJO"</formula>
    </cfRule>
  </conditionalFormatting>
  <conditionalFormatting sqref="Q186">
    <cfRule type="cellIs" dxfId="3902" priority="3866" operator="equal">
      <formula>#REF!</formula>
    </cfRule>
    <cfRule type="cellIs" dxfId="3901" priority="3868" operator="equal">
      <formula>#REF!</formula>
    </cfRule>
    <cfRule type="cellIs" dxfId="3900" priority="3869" operator="equal">
      <formula>#REF!</formula>
    </cfRule>
    <cfRule type="cellIs" dxfId="3899" priority="3870" operator="equal">
      <formula>#REF!</formula>
    </cfRule>
    <cfRule type="cellIs" dxfId="3898" priority="3871" operator="equal">
      <formula>#REF!</formula>
    </cfRule>
    <cfRule type="cellIs" dxfId="3897" priority="3872" operator="equal">
      <formula>#REF!</formula>
    </cfRule>
    <cfRule type="cellIs" dxfId="3896" priority="3873" operator="equal">
      <formula>#REF!</formula>
    </cfRule>
    <cfRule type="cellIs" dxfId="3895" priority="3874" operator="equal">
      <formula>#REF!</formula>
    </cfRule>
    <cfRule type="cellIs" dxfId="3894" priority="3875" operator="equal">
      <formula>#REF!</formula>
    </cfRule>
    <cfRule type="cellIs" dxfId="3893" priority="3876" operator="equal">
      <formula>#REF!</formula>
    </cfRule>
    <cfRule type="cellIs" dxfId="3892" priority="3877" operator="equal">
      <formula>#REF!</formula>
    </cfRule>
    <cfRule type="cellIs" dxfId="3891" priority="3878" operator="equal">
      <formula>#REF!</formula>
    </cfRule>
    <cfRule type="cellIs" dxfId="3890" priority="3879" operator="equal">
      <formula>#REF!</formula>
    </cfRule>
    <cfRule type="cellIs" dxfId="3889" priority="3880" operator="equal">
      <formula>#REF!</formula>
    </cfRule>
    <cfRule type="cellIs" dxfId="3888" priority="3881" operator="equal">
      <formula>#REF!</formula>
    </cfRule>
    <cfRule type="cellIs" dxfId="3887" priority="3882" operator="equal">
      <formula>#REF!</formula>
    </cfRule>
    <cfRule type="cellIs" dxfId="3886" priority="3883" operator="equal">
      <formula>#REF!</formula>
    </cfRule>
    <cfRule type="cellIs" dxfId="3885" priority="3884" operator="equal">
      <formula>#REF!</formula>
    </cfRule>
    <cfRule type="cellIs" dxfId="3884" priority="3885" operator="equal">
      <formula>#REF!</formula>
    </cfRule>
    <cfRule type="cellIs" dxfId="3883" priority="3886" operator="equal">
      <formula>#REF!</formula>
    </cfRule>
    <cfRule type="cellIs" dxfId="3882" priority="3887" operator="equal">
      <formula>#REF!</formula>
    </cfRule>
    <cfRule type="cellIs" dxfId="3881" priority="3888" operator="equal">
      <formula>#REF!</formula>
    </cfRule>
    <cfRule type="cellIs" dxfId="3880" priority="3889" operator="equal">
      <formula>#REF!</formula>
    </cfRule>
    <cfRule type="cellIs" dxfId="3879" priority="3890" operator="equal">
      <formula>#REF!</formula>
    </cfRule>
    <cfRule type="cellIs" dxfId="3878" priority="3891" operator="equal">
      <formula>#REF!</formula>
    </cfRule>
    <cfRule type="cellIs" dxfId="3877" priority="3892" operator="equal">
      <formula>#REF!</formula>
    </cfRule>
    <cfRule type="cellIs" dxfId="3876" priority="3893" operator="equal">
      <formula>#REF!</formula>
    </cfRule>
    <cfRule type="cellIs" dxfId="3875" priority="3894" operator="equal">
      <formula>#REF!</formula>
    </cfRule>
    <cfRule type="cellIs" dxfId="3874" priority="3895" operator="equal">
      <formula>#REF!</formula>
    </cfRule>
    <cfRule type="cellIs" dxfId="3873" priority="3896" operator="equal">
      <formula>#REF!</formula>
    </cfRule>
    <cfRule type="cellIs" dxfId="3872" priority="3897" operator="equal">
      <formula>#REF!</formula>
    </cfRule>
    <cfRule type="cellIs" dxfId="3871" priority="3898" operator="equal">
      <formula>#REF!</formula>
    </cfRule>
    <cfRule type="cellIs" dxfId="3870" priority="3899" operator="equal">
      <formula>#REF!</formula>
    </cfRule>
    <cfRule type="cellIs" dxfId="3869" priority="3900" operator="equal">
      <formula>#REF!</formula>
    </cfRule>
    <cfRule type="cellIs" dxfId="3868" priority="3901" operator="equal">
      <formula>#REF!</formula>
    </cfRule>
    <cfRule type="cellIs" dxfId="3867" priority="3902" operator="equal">
      <formula>#REF!</formula>
    </cfRule>
    <cfRule type="cellIs" dxfId="3866" priority="3903" operator="equal">
      <formula>#REF!</formula>
    </cfRule>
  </conditionalFormatting>
  <conditionalFormatting sqref="N186">
    <cfRule type="cellIs" dxfId="3865" priority="3867" operator="equal">
      <formula>#REF!</formula>
    </cfRule>
  </conditionalFormatting>
  <conditionalFormatting sqref="L186">
    <cfRule type="cellIs" dxfId="3864" priority="3861" operator="equal">
      <formula>"ALTA"</formula>
    </cfRule>
    <cfRule type="cellIs" dxfId="3863" priority="3862" operator="equal">
      <formula>"MUY ALTA"</formula>
    </cfRule>
    <cfRule type="cellIs" dxfId="3862" priority="3863" operator="equal">
      <formula>"MEDIA"</formula>
    </cfRule>
    <cfRule type="cellIs" dxfId="3861" priority="3864" operator="equal">
      <formula>"BAJA"</formula>
    </cfRule>
    <cfRule type="cellIs" dxfId="3860" priority="3865" operator="equal">
      <formula>"MUY BAJA"</formula>
    </cfRule>
  </conditionalFormatting>
  <conditionalFormatting sqref="N186">
    <cfRule type="cellIs" dxfId="3859" priority="3853" operator="equal">
      <formula>"CATASTRÓFICO (RC-F)"</formula>
    </cfRule>
    <cfRule type="cellIs" dxfId="3858" priority="3854" operator="equal">
      <formula>"MAYOR (RC-F)"</formula>
    </cfRule>
    <cfRule type="cellIs" dxfId="3857" priority="3855" operator="equal">
      <formula>"MODERADO (RC-F)"</formula>
    </cfRule>
    <cfRule type="cellIs" dxfId="3856" priority="3856" operator="equal">
      <formula>"CATASTRÓFICO"</formula>
    </cfRule>
    <cfRule type="cellIs" dxfId="3855" priority="3857" operator="equal">
      <formula>"MAYOR"</formula>
    </cfRule>
    <cfRule type="cellIs" dxfId="3854" priority="3858" operator="equal">
      <formula>"MODERADO"</formula>
    </cfRule>
    <cfRule type="cellIs" dxfId="3853" priority="3859" operator="equal">
      <formula>"MENOR"</formula>
    </cfRule>
    <cfRule type="cellIs" dxfId="3852" priority="3860" operator="equal">
      <formula>"LEVE"</formula>
    </cfRule>
  </conditionalFormatting>
  <conditionalFormatting sqref="Q186">
    <cfRule type="cellIs" dxfId="3851" priority="3846" operator="equal">
      <formula>"EXTREMO (RC/F)"</formula>
    </cfRule>
    <cfRule type="cellIs" dxfId="3850" priority="3847" operator="equal">
      <formula>"ALTO (RC/F)"</formula>
    </cfRule>
    <cfRule type="cellIs" dxfId="3849" priority="3848" operator="equal">
      <formula>"MODERADO (RC/F)"</formula>
    </cfRule>
    <cfRule type="cellIs" dxfId="3848" priority="3849" operator="equal">
      <formula>"EXTREMO"</formula>
    </cfRule>
    <cfRule type="cellIs" dxfId="3847" priority="3850" operator="equal">
      <formula>"ALTO"</formula>
    </cfRule>
    <cfRule type="cellIs" dxfId="3846" priority="3851" operator="equal">
      <formula>"MODERADO"</formula>
    </cfRule>
    <cfRule type="cellIs" dxfId="3845" priority="3852" operator="equal">
      <formula>"BAJO"</formula>
    </cfRule>
  </conditionalFormatting>
  <conditionalFormatting sqref="Q184">
    <cfRule type="cellIs" dxfId="3844" priority="3809" operator="equal">
      <formula>#REF!</formula>
    </cfRule>
    <cfRule type="cellIs" dxfId="3843" priority="3810" operator="equal">
      <formula>#REF!</formula>
    </cfRule>
    <cfRule type="cellIs" dxfId="3842" priority="3811" operator="equal">
      <formula>#REF!</formula>
    </cfRule>
    <cfRule type="cellIs" dxfId="3841" priority="3812" operator="equal">
      <formula>#REF!</formula>
    </cfRule>
    <cfRule type="cellIs" dxfId="3840" priority="3813" operator="equal">
      <formula>#REF!</formula>
    </cfRule>
    <cfRule type="cellIs" dxfId="3839" priority="3814" operator="equal">
      <formula>#REF!</formula>
    </cfRule>
    <cfRule type="cellIs" dxfId="3838" priority="3815" operator="equal">
      <formula>#REF!</formula>
    </cfRule>
    <cfRule type="cellIs" dxfId="3837" priority="3816" operator="equal">
      <formula>#REF!</formula>
    </cfRule>
    <cfRule type="cellIs" dxfId="3836" priority="3817" operator="equal">
      <formula>#REF!</formula>
    </cfRule>
    <cfRule type="cellIs" dxfId="3835" priority="3818" operator="equal">
      <formula>#REF!</formula>
    </cfRule>
    <cfRule type="cellIs" dxfId="3834" priority="3819" operator="equal">
      <formula>#REF!</formula>
    </cfRule>
    <cfRule type="cellIs" dxfId="3833" priority="3820" operator="equal">
      <formula>#REF!</formula>
    </cfRule>
    <cfRule type="cellIs" dxfId="3832" priority="3821" operator="equal">
      <formula>#REF!</formula>
    </cfRule>
    <cfRule type="cellIs" dxfId="3831" priority="3822" operator="equal">
      <formula>#REF!</formula>
    </cfRule>
    <cfRule type="cellIs" dxfId="3830" priority="3823" operator="equal">
      <formula>#REF!</formula>
    </cfRule>
    <cfRule type="cellIs" dxfId="3829" priority="3824" operator="equal">
      <formula>#REF!</formula>
    </cfRule>
    <cfRule type="cellIs" dxfId="3828" priority="3825" operator="equal">
      <formula>#REF!</formula>
    </cfRule>
    <cfRule type="cellIs" dxfId="3827" priority="3826" operator="equal">
      <formula>#REF!</formula>
    </cfRule>
    <cfRule type="cellIs" dxfId="3826" priority="3827" operator="equal">
      <formula>#REF!</formula>
    </cfRule>
    <cfRule type="cellIs" dxfId="3825" priority="3828" operator="equal">
      <formula>#REF!</formula>
    </cfRule>
    <cfRule type="cellIs" dxfId="3824" priority="3829" operator="equal">
      <formula>#REF!</formula>
    </cfRule>
    <cfRule type="cellIs" dxfId="3823" priority="3830" operator="equal">
      <formula>#REF!</formula>
    </cfRule>
    <cfRule type="cellIs" dxfId="3822" priority="3831" operator="equal">
      <formula>#REF!</formula>
    </cfRule>
    <cfRule type="cellIs" dxfId="3821" priority="3832" operator="equal">
      <formula>#REF!</formula>
    </cfRule>
    <cfRule type="cellIs" dxfId="3820" priority="3833" operator="equal">
      <formula>#REF!</formula>
    </cfRule>
    <cfRule type="cellIs" dxfId="3819" priority="3834" operator="equal">
      <formula>#REF!</formula>
    </cfRule>
    <cfRule type="cellIs" dxfId="3818" priority="3835" operator="equal">
      <formula>#REF!</formula>
    </cfRule>
    <cfRule type="cellIs" dxfId="3817" priority="3836" operator="equal">
      <formula>#REF!</formula>
    </cfRule>
    <cfRule type="cellIs" dxfId="3816" priority="3837" operator="equal">
      <formula>#REF!</formula>
    </cfRule>
    <cfRule type="cellIs" dxfId="3815" priority="3838" operator="equal">
      <formula>#REF!</formula>
    </cfRule>
    <cfRule type="cellIs" dxfId="3814" priority="3839" operator="equal">
      <formula>#REF!</formula>
    </cfRule>
    <cfRule type="cellIs" dxfId="3813" priority="3840" operator="equal">
      <formula>#REF!</formula>
    </cfRule>
    <cfRule type="cellIs" dxfId="3812" priority="3841" operator="equal">
      <formula>#REF!</formula>
    </cfRule>
    <cfRule type="cellIs" dxfId="3811" priority="3842" operator="equal">
      <formula>#REF!</formula>
    </cfRule>
    <cfRule type="cellIs" dxfId="3810" priority="3843" operator="equal">
      <formula>#REF!</formula>
    </cfRule>
    <cfRule type="cellIs" dxfId="3809" priority="3844" operator="equal">
      <formula>#REF!</formula>
    </cfRule>
    <cfRule type="cellIs" dxfId="3808" priority="3845" operator="equal">
      <formula>#REF!</formula>
    </cfRule>
  </conditionalFormatting>
  <conditionalFormatting sqref="Q184">
    <cfRule type="cellIs" dxfId="3807" priority="3802" operator="equal">
      <formula>"EXTREMO (RC/F)"</formula>
    </cfRule>
    <cfRule type="cellIs" dxfId="3806" priority="3803" operator="equal">
      <formula>"ALTO (RC/F)"</formula>
    </cfRule>
    <cfRule type="cellIs" dxfId="3805" priority="3804" operator="equal">
      <formula>"MODERADO (RC/F)"</formula>
    </cfRule>
    <cfRule type="cellIs" dxfId="3804" priority="3805" operator="equal">
      <formula>"EXTREMO"</formula>
    </cfRule>
    <cfRule type="cellIs" dxfId="3803" priority="3806" operator="equal">
      <formula>"ALTO"</formula>
    </cfRule>
    <cfRule type="cellIs" dxfId="3802" priority="3807" operator="equal">
      <formula>"MODERADO"</formula>
    </cfRule>
    <cfRule type="cellIs" dxfId="3801" priority="3808" operator="equal">
      <formula>"BAJO"</formula>
    </cfRule>
  </conditionalFormatting>
  <conditionalFormatting sqref="Q188">
    <cfRule type="cellIs" dxfId="3800" priority="3764" operator="equal">
      <formula>#REF!</formula>
    </cfRule>
    <cfRule type="cellIs" dxfId="3799" priority="3766" operator="equal">
      <formula>#REF!</formula>
    </cfRule>
    <cfRule type="cellIs" dxfId="3798" priority="3767" operator="equal">
      <formula>#REF!</formula>
    </cfRule>
    <cfRule type="cellIs" dxfId="3797" priority="3768" operator="equal">
      <formula>#REF!</formula>
    </cfRule>
    <cfRule type="cellIs" dxfId="3796" priority="3769" operator="equal">
      <formula>#REF!</formula>
    </cfRule>
    <cfRule type="cellIs" dxfId="3795" priority="3770" operator="equal">
      <formula>#REF!</formula>
    </cfRule>
    <cfRule type="cellIs" dxfId="3794" priority="3771" operator="equal">
      <formula>#REF!</formula>
    </cfRule>
    <cfRule type="cellIs" dxfId="3793" priority="3772" operator="equal">
      <formula>#REF!</formula>
    </cfRule>
    <cfRule type="cellIs" dxfId="3792" priority="3773" operator="equal">
      <formula>#REF!</formula>
    </cfRule>
    <cfRule type="cellIs" dxfId="3791" priority="3774" operator="equal">
      <formula>#REF!</formula>
    </cfRule>
    <cfRule type="cellIs" dxfId="3790" priority="3775" operator="equal">
      <formula>#REF!</formula>
    </cfRule>
    <cfRule type="cellIs" dxfId="3789" priority="3776" operator="equal">
      <formula>#REF!</formula>
    </cfRule>
    <cfRule type="cellIs" dxfId="3788" priority="3777" operator="equal">
      <formula>#REF!</formula>
    </cfRule>
    <cfRule type="cellIs" dxfId="3787" priority="3778" operator="equal">
      <formula>#REF!</formula>
    </cfRule>
    <cfRule type="cellIs" dxfId="3786" priority="3779" operator="equal">
      <formula>#REF!</formula>
    </cfRule>
    <cfRule type="cellIs" dxfId="3785" priority="3780" operator="equal">
      <formula>#REF!</formula>
    </cfRule>
    <cfRule type="cellIs" dxfId="3784" priority="3781" operator="equal">
      <formula>#REF!</formula>
    </cfRule>
    <cfRule type="cellIs" dxfId="3783" priority="3782" operator="equal">
      <formula>#REF!</formula>
    </cfRule>
    <cfRule type="cellIs" dxfId="3782" priority="3783" operator="equal">
      <formula>#REF!</formula>
    </cfRule>
    <cfRule type="cellIs" dxfId="3781" priority="3784" operator="equal">
      <formula>#REF!</formula>
    </cfRule>
    <cfRule type="cellIs" dxfId="3780" priority="3785" operator="equal">
      <formula>#REF!</formula>
    </cfRule>
    <cfRule type="cellIs" dxfId="3779" priority="3786" operator="equal">
      <formula>#REF!</formula>
    </cfRule>
    <cfRule type="cellIs" dxfId="3778" priority="3787" operator="equal">
      <formula>#REF!</formula>
    </cfRule>
    <cfRule type="cellIs" dxfId="3777" priority="3788" operator="equal">
      <formula>#REF!</formula>
    </cfRule>
    <cfRule type="cellIs" dxfId="3776" priority="3789" operator="equal">
      <formula>#REF!</formula>
    </cfRule>
    <cfRule type="cellIs" dxfId="3775" priority="3790" operator="equal">
      <formula>#REF!</formula>
    </cfRule>
    <cfRule type="cellIs" dxfId="3774" priority="3791" operator="equal">
      <formula>#REF!</formula>
    </cfRule>
    <cfRule type="cellIs" dxfId="3773" priority="3792" operator="equal">
      <formula>#REF!</formula>
    </cfRule>
    <cfRule type="cellIs" dxfId="3772" priority="3793" operator="equal">
      <formula>#REF!</formula>
    </cfRule>
    <cfRule type="cellIs" dxfId="3771" priority="3794" operator="equal">
      <formula>#REF!</formula>
    </cfRule>
    <cfRule type="cellIs" dxfId="3770" priority="3795" operator="equal">
      <formula>#REF!</formula>
    </cfRule>
    <cfRule type="cellIs" dxfId="3769" priority="3796" operator="equal">
      <formula>#REF!</formula>
    </cfRule>
    <cfRule type="cellIs" dxfId="3768" priority="3797" operator="equal">
      <formula>#REF!</formula>
    </cfRule>
    <cfRule type="cellIs" dxfId="3767" priority="3798" operator="equal">
      <formula>#REF!</formula>
    </cfRule>
    <cfRule type="cellIs" dxfId="3766" priority="3799" operator="equal">
      <formula>#REF!</formula>
    </cfRule>
    <cfRule type="cellIs" dxfId="3765" priority="3800" operator="equal">
      <formula>#REF!</formula>
    </cfRule>
    <cfRule type="cellIs" dxfId="3764" priority="3801" operator="equal">
      <formula>#REF!</formula>
    </cfRule>
  </conditionalFormatting>
  <conditionalFormatting sqref="N188">
    <cfRule type="cellIs" dxfId="3763" priority="3765" operator="equal">
      <formula>#REF!</formula>
    </cfRule>
  </conditionalFormatting>
  <conditionalFormatting sqref="L188">
    <cfRule type="cellIs" dxfId="3762" priority="3759" operator="equal">
      <formula>"ALTA"</formula>
    </cfRule>
    <cfRule type="cellIs" dxfId="3761" priority="3760" operator="equal">
      <formula>"MUY ALTA"</formula>
    </cfRule>
    <cfRule type="cellIs" dxfId="3760" priority="3761" operator="equal">
      <formula>"MEDIA"</formula>
    </cfRule>
    <cfRule type="cellIs" dxfId="3759" priority="3762" operator="equal">
      <formula>"BAJA"</formula>
    </cfRule>
    <cfRule type="cellIs" dxfId="3758" priority="3763" operator="equal">
      <formula>"MUY BAJA"</formula>
    </cfRule>
  </conditionalFormatting>
  <conditionalFormatting sqref="N188">
    <cfRule type="cellIs" dxfId="3757" priority="3751" operator="equal">
      <formula>"CATASTRÓFICO (RC-F)"</formula>
    </cfRule>
    <cfRule type="cellIs" dxfId="3756" priority="3752" operator="equal">
      <formula>"MAYOR (RC-F)"</formula>
    </cfRule>
    <cfRule type="cellIs" dxfId="3755" priority="3753" operator="equal">
      <formula>"MODERADO (RC-F)"</formula>
    </cfRule>
    <cfRule type="cellIs" dxfId="3754" priority="3754" operator="equal">
      <formula>"CATASTRÓFICO"</formula>
    </cfRule>
    <cfRule type="cellIs" dxfId="3753" priority="3755" operator="equal">
      <formula>"MAYOR"</formula>
    </cfRule>
    <cfRule type="cellIs" dxfId="3752" priority="3756" operator="equal">
      <formula>"MODERADO"</formula>
    </cfRule>
    <cfRule type="cellIs" dxfId="3751" priority="3757" operator="equal">
      <formula>"MENOR"</formula>
    </cfRule>
    <cfRule type="cellIs" dxfId="3750" priority="3758" operator="equal">
      <formula>"LEVE"</formula>
    </cfRule>
  </conditionalFormatting>
  <conditionalFormatting sqref="Q188">
    <cfRule type="cellIs" dxfId="3749" priority="3744" operator="equal">
      <formula>"EXTREMO (RC/F)"</formula>
    </cfRule>
    <cfRule type="cellIs" dxfId="3748" priority="3745" operator="equal">
      <formula>"ALTO (RC/F)"</formula>
    </cfRule>
    <cfRule type="cellIs" dxfId="3747" priority="3746" operator="equal">
      <formula>"MODERADO (RC/F)"</formula>
    </cfRule>
    <cfRule type="cellIs" dxfId="3746" priority="3747" operator="equal">
      <formula>"EXTREMO"</formula>
    </cfRule>
    <cfRule type="cellIs" dxfId="3745" priority="3748" operator="equal">
      <formula>"ALTO"</formula>
    </cfRule>
    <cfRule type="cellIs" dxfId="3744" priority="3749" operator="equal">
      <formula>"MODERADO"</formula>
    </cfRule>
    <cfRule type="cellIs" dxfId="3743" priority="3750" operator="equal">
      <formula>"BAJO"</formula>
    </cfRule>
  </conditionalFormatting>
  <conditionalFormatting sqref="Q194">
    <cfRule type="cellIs" dxfId="3742" priority="3706" operator="equal">
      <formula>#REF!</formula>
    </cfRule>
    <cfRule type="cellIs" dxfId="3741" priority="3708" operator="equal">
      <formula>#REF!</formula>
    </cfRule>
    <cfRule type="cellIs" dxfId="3740" priority="3709" operator="equal">
      <formula>#REF!</formula>
    </cfRule>
    <cfRule type="cellIs" dxfId="3739" priority="3710" operator="equal">
      <formula>#REF!</formula>
    </cfRule>
    <cfRule type="cellIs" dxfId="3738" priority="3711" operator="equal">
      <formula>#REF!</formula>
    </cfRule>
    <cfRule type="cellIs" dxfId="3737" priority="3712" operator="equal">
      <formula>#REF!</formula>
    </cfRule>
    <cfRule type="cellIs" dxfId="3736" priority="3713" operator="equal">
      <formula>#REF!</formula>
    </cfRule>
    <cfRule type="cellIs" dxfId="3735" priority="3714" operator="equal">
      <formula>#REF!</formula>
    </cfRule>
    <cfRule type="cellIs" dxfId="3734" priority="3715" operator="equal">
      <formula>#REF!</formula>
    </cfRule>
    <cfRule type="cellIs" dxfId="3733" priority="3716" operator="equal">
      <formula>#REF!</formula>
    </cfRule>
    <cfRule type="cellIs" dxfId="3732" priority="3717" operator="equal">
      <formula>#REF!</formula>
    </cfRule>
    <cfRule type="cellIs" dxfId="3731" priority="3718" operator="equal">
      <formula>#REF!</formula>
    </cfRule>
    <cfRule type="cellIs" dxfId="3730" priority="3719" operator="equal">
      <formula>#REF!</formula>
    </cfRule>
    <cfRule type="cellIs" dxfId="3729" priority="3720" operator="equal">
      <formula>#REF!</formula>
    </cfRule>
    <cfRule type="cellIs" dxfId="3728" priority="3721" operator="equal">
      <formula>#REF!</formula>
    </cfRule>
    <cfRule type="cellIs" dxfId="3727" priority="3722" operator="equal">
      <formula>#REF!</formula>
    </cfRule>
    <cfRule type="cellIs" dxfId="3726" priority="3723" operator="equal">
      <formula>#REF!</formula>
    </cfRule>
    <cfRule type="cellIs" dxfId="3725" priority="3724" operator="equal">
      <formula>#REF!</formula>
    </cfRule>
    <cfRule type="cellIs" dxfId="3724" priority="3725" operator="equal">
      <formula>#REF!</formula>
    </cfRule>
    <cfRule type="cellIs" dxfId="3723" priority="3726" operator="equal">
      <formula>#REF!</formula>
    </cfRule>
    <cfRule type="cellIs" dxfId="3722" priority="3727" operator="equal">
      <formula>#REF!</formula>
    </cfRule>
    <cfRule type="cellIs" dxfId="3721" priority="3728" operator="equal">
      <formula>#REF!</formula>
    </cfRule>
    <cfRule type="cellIs" dxfId="3720" priority="3729" operator="equal">
      <formula>#REF!</formula>
    </cfRule>
    <cfRule type="cellIs" dxfId="3719" priority="3730" operator="equal">
      <formula>#REF!</formula>
    </cfRule>
    <cfRule type="cellIs" dxfId="3718" priority="3731" operator="equal">
      <formula>#REF!</formula>
    </cfRule>
    <cfRule type="cellIs" dxfId="3717" priority="3732" operator="equal">
      <formula>#REF!</formula>
    </cfRule>
    <cfRule type="cellIs" dxfId="3716" priority="3733" operator="equal">
      <formula>#REF!</formula>
    </cfRule>
    <cfRule type="cellIs" dxfId="3715" priority="3734" operator="equal">
      <formula>#REF!</formula>
    </cfRule>
    <cfRule type="cellIs" dxfId="3714" priority="3735" operator="equal">
      <formula>#REF!</formula>
    </cfRule>
    <cfRule type="cellIs" dxfId="3713" priority="3736" operator="equal">
      <formula>#REF!</formula>
    </cfRule>
    <cfRule type="cellIs" dxfId="3712" priority="3737" operator="equal">
      <formula>#REF!</formula>
    </cfRule>
    <cfRule type="cellIs" dxfId="3711" priority="3738" operator="equal">
      <formula>#REF!</formula>
    </cfRule>
    <cfRule type="cellIs" dxfId="3710" priority="3739" operator="equal">
      <formula>#REF!</formula>
    </cfRule>
    <cfRule type="cellIs" dxfId="3709" priority="3740" operator="equal">
      <formula>#REF!</formula>
    </cfRule>
    <cfRule type="cellIs" dxfId="3708" priority="3741" operator="equal">
      <formula>#REF!</formula>
    </cfRule>
    <cfRule type="cellIs" dxfId="3707" priority="3742" operator="equal">
      <formula>#REF!</formula>
    </cfRule>
    <cfRule type="cellIs" dxfId="3706" priority="3743" operator="equal">
      <formula>#REF!</formula>
    </cfRule>
  </conditionalFormatting>
  <conditionalFormatting sqref="N194">
    <cfRule type="cellIs" dxfId="3705" priority="3707" operator="equal">
      <formula>#REF!</formula>
    </cfRule>
  </conditionalFormatting>
  <conditionalFormatting sqref="L194">
    <cfRule type="cellIs" dxfId="3704" priority="3701" operator="equal">
      <formula>"ALTA"</formula>
    </cfRule>
    <cfRule type="cellIs" dxfId="3703" priority="3702" operator="equal">
      <formula>"MUY ALTA"</formula>
    </cfRule>
    <cfRule type="cellIs" dxfId="3702" priority="3703" operator="equal">
      <formula>"MEDIA"</formula>
    </cfRule>
    <cfRule type="cellIs" dxfId="3701" priority="3704" operator="equal">
      <formula>"BAJA"</formula>
    </cfRule>
    <cfRule type="cellIs" dxfId="3700" priority="3705" operator="equal">
      <formula>"MUY BAJA"</formula>
    </cfRule>
  </conditionalFormatting>
  <conditionalFormatting sqref="N194">
    <cfRule type="cellIs" dxfId="3699" priority="3693" operator="equal">
      <formula>"CATASTRÓFICO (RC-F)"</formula>
    </cfRule>
    <cfRule type="cellIs" dxfId="3698" priority="3694" operator="equal">
      <formula>"MAYOR (RC-F)"</formula>
    </cfRule>
    <cfRule type="cellIs" dxfId="3697" priority="3695" operator="equal">
      <formula>"MODERADO (RC-F)"</formula>
    </cfRule>
    <cfRule type="cellIs" dxfId="3696" priority="3696" operator="equal">
      <formula>"CATASTRÓFICO"</formula>
    </cfRule>
    <cfRule type="cellIs" dxfId="3695" priority="3697" operator="equal">
      <formula>"MAYOR"</formula>
    </cfRule>
    <cfRule type="cellIs" dxfId="3694" priority="3698" operator="equal">
      <formula>"MODERADO"</formula>
    </cfRule>
    <cfRule type="cellIs" dxfId="3693" priority="3699" operator="equal">
      <formula>"MENOR"</formula>
    </cfRule>
    <cfRule type="cellIs" dxfId="3692" priority="3700" operator="equal">
      <formula>"LEVE"</formula>
    </cfRule>
  </conditionalFormatting>
  <conditionalFormatting sqref="Q194">
    <cfRule type="cellIs" dxfId="3691" priority="3686" operator="equal">
      <formula>"EXTREMO (RC/F)"</formula>
    </cfRule>
    <cfRule type="cellIs" dxfId="3690" priority="3687" operator="equal">
      <formula>"ALTO (RC/F)"</formula>
    </cfRule>
    <cfRule type="cellIs" dxfId="3689" priority="3688" operator="equal">
      <formula>"MODERADO (RC/F)"</formula>
    </cfRule>
    <cfRule type="cellIs" dxfId="3688" priority="3689" operator="equal">
      <formula>"EXTREMO"</formula>
    </cfRule>
    <cfRule type="cellIs" dxfId="3687" priority="3690" operator="equal">
      <formula>"ALTO"</formula>
    </cfRule>
    <cfRule type="cellIs" dxfId="3686" priority="3691" operator="equal">
      <formula>"MODERADO"</formula>
    </cfRule>
    <cfRule type="cellIs" dxfId="3685" priority="3692" operator="equal">
      <formula>"BAJO"</formula>
    </cfRule>
  </conditionalFormatting>
  <conditionalFormatting sqref="L201:L202">
    <cfRule type="cellIs" dxfId="3684" priority="3681" operator="equal">
      <formula>"ALTA"</formula>
    </cfRule>
    <cfRule type="cellIs" dxfId="3683" priority="3682" operator="equal">
      <formula>"MUY ALTA"</formula>
    </cfRule>
    <cfRule type="cellIs" dxfId="3682" priority="3683" operator="equal">
      <formula>"MEDIA"</formula>
    </cfRule>
    <cfRule type="cellIs" dxfId="3681" priority="3684" operator="equal">
      <formula>"BAJA"</formula>
    </cfRule>
    <cfRule type="cellIs" dxfId="3680" priority="3685" operator="equal">
      <formula>"MUY BAJA"</formula>
    </cfRule>
  </conditionalFormatting>
  <conditionalFormatting sqref="N201:N202">
    <cfRule type="cellIs" dxfId="3679" priority="3680" operator="equal">
      <formula>#REF!</formula>
    </cfRule>
  </conditionalFormatting>
  <conditionalFormatting sqref="N201:N202">
    <cfRule type="cellIs" dxfId="3678" priority="3672" operator="equal">
      <formula>"CATASTRÓFICO (RC-F)"</formula>
    </cfRule>
    <cfRule type="cellIs" dxfId="3677" priority="3673" operator="equal">
      <formula>"MAYOR (RC-F)"</formula>
    </cfRule>
    <cfRule type="cellIs" dxfId="3676" priority="3674" operator="equal">
      <formula>"MODERADO (RC-F)"</formula>
    </cfRule>
    <cfRule type="cellIs" dxfId="3675" priority="3675" operator="equal">
      <formula>"CATASTRÓFICO"</formula>
    </cfRule>
    <cfRule type="cellIs" dxfId="3674" priority="3676" operator="equal">
      <formula>"MAYOR"</formula>
    </cfRule>
    <cfRule type="cellIs" dxfId="3673" priority="3677" operator="equal">
      <formula>"MODERADO"</formula>
    </cfRule>
    <cfRule type="cellIs" dxfId="3672" priority="3678" operator="equal">
      <formula>"MENOR"</formula>
    </cfRule>
    <cfRule type="cellIs" dxfId="3671" priority="3679" operator="equal">
      <formula>"LEVE"</formula>
    </cfRule>
  </conditionalFormatting>
  <conditionalFormatting sqref="Q201:Q202">
    <cfRule type="cellIs" dxfId="3670" priority="3635" operator="equal">
      <formula>#REF!</formula>
    </cfRule>
    <cfRule type="cellIs" dxfId="3669" priority="3636" operator="equal">
      <formula>#REF!</formula>
    </cfRule>
    <cfRule type="cellIs" dxfId="3668" priority="3637" operator="equal">
      <formula>#REF!</formula>
    </cfRule>
    <cfRule type="cellIs" dxfId="3667" priority="3638" operator="equal">
      <formula>#REF!</formula>
    </cfRule>
    <cfRule type="cellIs" dxfId="3666" priority="3639" operator="equal">
      <formula>#REF!</formula>
    </cfRule>
    <cfRule type="cellIs" dxfId="3665" priority="3640" operator="equal">
      <formula>#REF!</formula>
    </cfRule>
    <cfRule type="cellIs" dxfId="3664" priority="3641" operator="equal">
      <formula>#REF!</formula>
    </cfRule>
    <cfRule type="cellIs" dxfId="3663" priority="3642" operator="equal">
      <formula>#REF!</formula>
    </cfRule>
    <cfRule type="cellIs" dxfId="3662" priority="3643" operator="equal">
      <formula>#REF!</formula>
    </cfRule>
    <cfRule type="cellIs" dxfId="3661" priority="3644" operator="equal">
      <formula>#REF!</formula>
    </cfRule>
    <cfRule type="cellIs" dxfId="3660" priority="3645" operator="equal">
      <formula>#REF!</formula>
    </cfRule>
    <cfRule type="cellIs" dxfId="3659" priority="3646" operator="equal">
      <formula>#REF!</formula>
    </cfRule>
    <cfRule type="cellIs" dxfId="3658" priority="3647" operator="equal">
      <formula>#REF!</formula>
    </cfRule>
    <cfRule type="cellIs" dxfId="3657" priority="3648" operator="equal">
      <formula>#REF!</formula>
    </cfRule>
    <cfRule type="cellIs" dxfId="3656" priority="3649" operator="equal">
      <formula>#REF!</formula>
    </cfRule>
    <cfRule type="cellIs" dxfId="3655" priority="3650" operator="equal">
      <formula>#REF!</formula>
    </cfRule>
    <cfRule type="cellIs" dxfId="3654" priority="3651" operator="equal">
      <formula>#REF!</formula>
    </cfRule>
    <cfRule type="cellIs" dxfId="3653" priority="3652" operator="equal">
      <formula>#REF!</formula>
    </cfRule>
    <cfRule type="cellIs" dxfId="3652" priority="3653" operator="equal">
      <formula>#REF!</formula>
    </cfRule>
    <cfRule type="cellIs" dxfId="3651" priority="3654" operator="equal">
      <formula>#REF!</formula>
    </cfRule>
    <cfRule type="cellIs" dxfId="3650" priority="3655" operator="equal">
      <formula>#REF!</formula>
    </cfRule>
    <cfRule type="cellIs" dxfId="3649" priority="3656" operator="equal">
      <formula>#REF!</formula>
    </cfRule>
    <cfRule type="cellIs" dxfId="3648" priority="3657" operator="equal">
      <formula>#REF!</formula>
    </cfRule>
    <cfRule type="cellIs" dxfId="3647" priority="3658" operator="equal">
      <formula>#REF!</formula>
    </cfRule>
    <cfRule type="cellIs" dxfId="3646" priority="3659" operator="equal">
      <formula>#REF!</formula>
    </cfRule>
    <cfRule type="cellIs" dxfId="3645" priority="3660" operator="equal">
      <formula>#REF!</formula>
    </cfRule>
    <cfRule type="cellIs" dxfId="3644" priority="3661" operator="equal">
      <formula>#REF!</formula>
    </cfRule>
    <cfRule type="cellIs" dxfId="3643" priority="3662" operator="equal">
      <formula>#REF!</formula>
    </cfRule>
    <cfRule type="cellIs" dxfId="3642" priority="3663" operator="equal">
      <formula>#REF!</formula>
    </cfRule>
    <cfRule type="cellIs" dxfId="3641" priority="3664" operator="equal">
      <formula>#REF!</formula>
    </cfRule>
    <cfRule type="cellIs" dxfId="3640" priority="3665" operator="equal">
      <formula>#REF!</formula>
    </cfRule>
    <cfRule type="cellIs" dxfId="3639" priority="3666" operator="equal">
      <formula>#REF!</formula>
    </cfRule>
    <cfRule type="cellIs" dxfId="3638" priority="3667" operator="equal">
      <formula>#REF!</formula>
    </cfRule>
    <cfRule type="cellIs" dxfId="3637" priority="3668" operator="equal">
      <formula>#REF!</formula>
    </cfRule>
    <cfRule type="cellIs" dxfId="3636" priority="3669" operator="equal">
      <formula>#REF!</formula>
    </cfRule>
    <cfRule type="cellIs" dxfId="3635" priority="3670" operator="equal">
      <formula>#REF!</formula>
    </cfRule>
    <cfRule type="cellIs" dxfId="3634" priority="3671" operator="equal">
      <formula>#REF!</formula>
    </cfRule>
  </conditionalFormatting>
  <conditionalFormatting sqref="Q201:Q202">
    <cfRule type="cellIs" dxfId="3633" priority="3628" operator="equal">
      <formula>"EXTREMO (RC/F)"</formula>
    </cfRule>
    <cfRule type="cellIs" dxfId="3632" priority="3629" operator="equal">
      <formula>"ALTO (RC/F)"</formula>
    </cfRule>
    <cfRule type="cellIs" dxfId="3631" priority="3630" operator="equal">
      <formula>"MODERADO (RC/F)"</formula>
    </cfRule>
    <cfRule type="cellIs" dxfId="3630" priority="3631" operator="equal">
      <formula>"EXTREMO"</formula>
    </cfRule>
    <cfRule type="cellIs" dxfId="3629" priority="3632" operator="equal">
      <formula>"ALTO"</formula>
    </cfRule>
    <cfRule type="cellIs" dxfId="3628" priority="3633" operator="equal">
      <formula>"MODERADO"</formula>
    </cfRule>
    <cfRule type="cellIs" dxfId="3627" priority="3634" operator="equal">
      <formula>"BAJO"</formula>
    </cfRule>
  </conditionalFormatting>
  <conditionalFormatting sqref="L206">
    <cfRule type="cellIs" dxfId="3626" priority="3623" operator="equal">
      <formula>"ALTA"</formula>
    </cfRule>
    <cfRule type="cellIs" dxfId="3625" priority="3624" operator="equal">
      <formula>"MUY ALTA"</formula>
    </cfRule>
    <cfRule type="cellIs" dxfId="3624" priority="3625" operator="equal">
      <formula>"MEDIA"</formula>
    </cfRule>
    <cfRule type="cellIs" dxfId="3623" priority="3626" operator="equal">
      <formula>"BAJA"</formula>
    </cfRule>
    <cfRule type="cellIs" dxfId="3622" priority="3627" operator="equal">
      <formula>"MUY BAJA"</formula>
    </cfRule>
  </conditionalFormatting>
  <conditionalFormatting sqref="N206">
    <cfRule type="cellIs" dxfId="3621" priority="3622" operator="equal">
      <formula>#REF!</formula>
    </cfRule>
  </conditionalFormatting>
  <conditionalFormatting sqref="N206">
    <cfRule type="cellIs" dxfId="3620" priority="3614" operator="equal">
      <formula>"CATASTRÓFICO (RC-F)"</formula>
    </cfRule>
    <cfRule type="cellIs" dxfId="3619" priority="3615" operator="equal">
      <formula>"MAYOR (RC-F)"</formula>
    </cfRule>
    <cfRule type="cellIs" dxfId="3618" priority="3616" operator="equal">
      <formula>"MODERADO (RC-F)"</formula>
    </cfRule>
    <cfRule type="cellIs" dxfId="3617" priority="3617" operator="equal">
      <formula>"CATASTRÓFICO"</formula>
    </cfRule>
    <cfRule type="cellIs" dxfId="3616" priority="3618" operator="equal">
      <formula>"MAYOR"</formula>
    </cfRule>
    <cfRule type="cellIs" dxfId="3615" priority="3619" operator="equal">
      <formula>"MODERADO"</formula>
    </cfRule>
    <cfRule type="cellIs" dxfId="3614" priority="3620" operator="equal">
      <formula>"MENOR"</formula>
    </cfRule>
    <cfRule type="cellIs" dxfId="3613" priority="3621" operator="equal">
      <formula>"LEVE"</formula>
    </cfRule>
  </conditionalFormatting>
  <conditionalFormatting sqref="Q206">
    <cfRule type="cellIs" dxfId="3612" priority="3577" operator="equal">
      <formula>#REF!</formula>
    </cfRule>
    <cfRule type="cellIs" dxfId="3611" priority="3578" operator="equal">
      <formula>#REF!</formula>
    </cfRule>
    <cfRule type="cellIs" dxfId="3610" priority="3579" operator="equal">
      <formula>#REF!</formula>
    </cfRule>
    <cfRule type="cellIs" dxfId="3609" priority="3580" operator="equal">
      <formula>#REF!</formula>
    </cfRule>
    <cfRule type="cellIs" dxfId="3608" priority="3581" operator="equal">
      <formula>#REF!</formula>
    </cfRule>
    <cfRule type="cellIs" dxfId="3607" priority="3582" operator="equal">
      <formula>#REF!</formula>
    </cfRule>
    <cfRule type="cellIs" dxfId="3606" priority="3583" operator="equal">
      <formula>#REF!</formula>
    </cfRule>
    <cfRule type="cellIs" dxfId="3605" priority="3584" operator="equal">
      <formula>#REF!</formula>
    </cfRule>
    <cfRule type="cellIs" dxfId="3604" priority="3585" operator="equal">
      <formula>#REF!</formula>
    </cfRule>
    <cfRule type="cellIs" dxfId="3603" priority="3586" operator="equal">
      <formula>#REF!</formula>
    </cfRule>
    <cfRule type="cellIs" dxfId="3602" priority="3587" operator="equal">
      <formula>#REF!</formula>
    </cfRule>
    <cfRule type="cellIs" dxfId="3601" priority="3588" operator="equal">
      <formula>#REF!</formula>
    </cfRule>
    <cfRule type="cellIs" dxfId="3600" priority="3589" operator="equal">
      <formula>#REF!</formula>
    </cfRule>
    <cfRule type="cellIs" dxfId="3599" priority="3590" operator="equal">
      <formula>#REF!</formula>
    </cfRule>
    <cfRule type="cellIs" dxfId="3598" priority="3591" operator="equal">
      <formula>#REF!</formula>
    </cfRule>
    <cfRule type="cellIs" dxfId="3597" priority="3592" operator="equal">
      <formula>#REF!</formula>
    </cfRule>
    <cfRule type="cellIs" dxfId="3596" priority="3593" operator="equal">
      <formula>#REF!</formula>
    </cfRule>
    <cfRule type="cellIs" dxfId="3595" priority="3594" operator="equal">
      <formula>#REF!</formula>
    </cfRule>
    <cfRule type="cellIs" dxfId="3594" priority="3595" operator="equal">
      <formula>#REF!</formula>
    </cfRule>
    <cfRule type="cellIs" dxfId="3593" priority="3596" operator="equal">
      <formula>#REF!</formula>
    </cfRule>
    <cfRule type="cellIs" dxfId="3592" priority="3597" operator="equal">
      <formula>#REF!</formula>
    </cfRule>
    <cfRule type="cellIs" dxfId="3591" priority="3598" operator="equal">
      <formula>#REF!</formula>
    </cfRule>
    <cfRule type="cellIs" dxfId="3590" priority="3599" operator="equal">
      <formula>#REF!</formula>
    </cfRule>
    <cfRule type="cellIs" dxfId="3589" priority="3600" operator="equal">
      <formula>#REF!</formula>
    </cfRule>
    <cfRule type="cellIs" dxfId="3588" priority="3601" operator="equal">
      <formula>#REF!</formula>
    </cfRule>
    <cfRule type="cellIs" dxfId="3587" priority="3602" operator="equal">
      <formula>#REF!</formula>
    </cfRule>
    <cfRule type="cellIs" dxfId="3586" priority="3603" operator="equal">
      <formula>#REF!</formula>
    </cfRule>
    <cfRule type="cellIs" dxfId="3585" priority="3604" operator="equal">
      <formula>#REF!</formula>
    </cfRule>
    <cfRule type="cellIs" dxfId="3584" priority="3605" operator="equal">
      <formula>#REF!</formula>
    </cfRule>
    <cfRule type="cellIs" dxfId="3583" priority="3606" operator="equal">
      <formula>#REF!</formula>
    </cfRule>
    <cfRule type="cellIs" dxfId="3582" priority="3607" operator="equal">
      <formula>#REF!</formula>
    </cfRule>
    <cfRule type="cellIs" dxfId="3581" priority="3608" operator="equal">
      <formula>#REF!</formula>
    </cfRule>
    <cfRule type="cellIs" dxfId="3580" priority="3609" operator="equal">
      <formula>#REF!</formula>
    </cfRule>
    <cfRule type="cellIs" dxfId="3579" priority="3610" operator="equal">
      <formula>#REF!</formula>
    </cfRule>
    <cfRule type="cellIs" dxfId="3578" priority="3611" operator="equal">
      <formula>#REF!</formula>
    </cfRule>
    <cfRule type="cellIs" dxfId="3577" priority="3612" operator="equal">
      <formula>#REF!</formula>
    </cfRule>
    <cfRule type="cellIs" dxfId="3576" priority="3613" operator="equal">
      <formula>#REF!</formula>
    </cfRule>
  </conditionalFormatting>
  <conditionalFormatting sqref="Q206">
    <cfRule type="cellIs" dxfId="3575" priority="3570" operator="equal">
      <formula>"EXTREMO (RC/F)"</formula>
    </cfRule>
    <cfRule type="cellIs" dxfId="3574" priority="3571" operator="equal">
      <formula>"ALTO (RC/F)"</formula>
    </cfRule>
    <cfRule type="cellIs" dxfId="3573" priority="3572" operator="equal">
      <formula>"MODERADO (RC/F)"</formula>
    </cfRule>
    <cfRule type="cellIs" dxfId="3572" priority="3573" operator="equal">
      <formula>"EXTREMO"</formula>
    </cfRule>
    <cfRule type="cellIs" dxfId="3571" priority="3574" operator="equal">
      <formula>"ALTO"</formula>
    </cfRule>
    <cfRule type="cellIs" dxfId="3570" priority="3575" operator="equal">
      <formula>"MODERADO"</formula>
    </cfRule>
    <cfRule type="cellIs" dxfId="3569" priority="3576" operator="equal">
      <formula>"BAJO"</formula>
    </cfRule>
  </conditionalFormatting>
  <conditionalFormatting sqref="L208">
    <cfRule type="cellIs" dxfId="3568" priority="3565" operator="equal">
      <formula>"ALTA"</formula>
    </cfRule>
    <cfRule type="cellIs" dxfId="3567" priority="3566" operator="equal">
      <formula>"MUY ALTA"</formula>
    </cfRule>
    <cfRule type="cellIs" dxfId="3566" priority="3567" operator="equal">
      <formula>"MEDIA"</formula>
    </cfRule>
    <cfRule type="cellIs" dxfId="3565" priority="3568" operator="equal">
      <formula>"BAJA"</formula>
    </cfRule>
    <cfRule type="cellIs" dxfId="3564" priority="3569" operator="equal">
      <formula>"MUY BAJA"</formula>
    </cfRule>
  </conditionalFormatting>
  <conditionalFormatting sqref="N208">
    <cfRule type="cellIs" dxfId="3563" priority="3564" operator="equal">
      <formula>#REF!</formula>
    </cfRule>
  </conditionalFormatting>
  <conditionalFormatting sqref="N208">
    <cfRule type="cellIs" dxfId="3562" priority="3556" operator="equal">
      <formula>"CATASTRÓFICO (RC-F)"</formula>
    </cfRule>
    <cfRule type="cellIs" dxfId="3561" priority="3557" operator="equal">
      <formula>"MAYOR (RC-F)"</formula>
    </cfRule>
    <cfRule type="cellIs" dxfId="3560" priority="3558" operator="equal">
      <formula>"MODERADO (RC-F)"</formula>
    </cfRule>
    <cfRule type="cellIs" dxfId="3559" priority="3559" operator="equal">
      <formula>"CATASTRÓFICO"</formula>
    </cfRule>
    <cfRule type="cellIs" dxfId="3558" priority="3560" operator="equal">
      <formula>"MAYOR"</formula>
    </cfRule>
    <cfRule type="cellIs" dxfId="3557" priority="3561" operator="equal">
      <formula>"MODERADO"</formula>
    </cfRule>
    <cfRule type="cellIs" dxfId="3556" priority="3562" operator="equal">
      <formula>"MENOR"</formula>
    </cfRule>
    <cfRule type="cellIs" dxfId="3555" priority="3563" operator="equal">
      <formula>"LEVE"</formula>
    </cfRule>
  </conditionalFormatting>
  <conditionalFormatting sqref="Q208">
    <cfRule type="cellIs" dxfId="3554" priority="3519" operator="equal">
      <formula>#REF!</formula>
    </cfRule>
    <cfRule type="cellIs" dxfId="3553" priority="3520" operator="equal">
      <formula>#REF!</formula>
    </cfRule>
    <cfRule type="cellIs" dxfId="3552" priority="3521" operator="equal">
      <formula>#REF!</formula>
    </cfRule>
    <cfRule type="cellIs" dxfId="3551" priority="3522" operator="equal">
      <formula>#REF!</formula>
    </cfRule>
    <cfRule type="cellIs" dxfId="3550" priority="3523" operator="equal">
      <formula>#REF!</formula>
    </cfRule>
    <cfRule type="cellIs" dxfId="3549" priority="3524" operator="equal">
      <formula>#REF!</formula>
    </cfRule>
    <cfRule type="cellIs" dxfId="3548" priority="3525" operator="equal">
      <formula>#REF!</formula>
    </cfRule>
    <cfRule type="cellIs" dxfId="3547" priority="3526" operator="equal">
      <formula>#REF!</formula>
    </cfRule>
    <cfRule type="cellIs" dxfId="3546" priority="3527" operator="equal">
      <formula>#REF!</formula>
    </cfRule>
    <cfRule type="cellIs" dxfId="3545" priority="3528" operator="equal">
      <formula>#REF!</formula>
    </cfRule>
    <cfRule type="cellIs" dxfId="3544" priority="3529" operator="equal">
      <formula>#REF!</formula>
    </cfRule>
    <cfRule type="cellIs" dxfId="3543" priority="3530" operator="equal">
      <formula>#REF!</formula>
    </cfRule>
    <cfRule type="cellIs" dxfId="3542" priority="3531" operator="equal">
      <formula>#REF!</formula>
    </cfRule>
    <cfRule type="cellIs" dxfId="3541" priority="3532" operator="equal">
      <formula>#REF!</formula>
    </cfRule>
    <cfRule type="cellIs" dxfId="3540" priority="3533" operator="equal">
      <formula>#REF!</formula>
    </cfRule>
    <cfRule type="cellIs" dxfId="3539" priority="3534" operator="equal">
      <formula>#REF!</formula>
    </cfRule>
    <cfRule type="cellIs" dxfId="3538" priority="3535" operator="equal">
      <formula>#REF!</formula>
    </cfRule>
    <cfRule type="cellIs" dxfId="3537" priority="3536" operator="equal">
      <formula>#REF!</formula>
    </cfRule>
    <cfRule type="cellIs" dxfId="3536" priority="3537" operator="equal">
      <formula>#REF!</formula>
    </cfRule>
    <cfRule type="cellIs" dxfId="3535" priority="3538" operator="equal">
      <formula>#REF!</formula>
    </cfRule>
    <cfRule type="cellIs" dxfId="3534" priority="3539" operator="equal">
      <formula>#REF!</formula>
    </cfRule>
    <cfRule type="cellIs" dxfId="3533" priority="3540" operator="equal">
      <formula>#REF!</formula>
    </cfRule>
    <cfRule type="cellIs" dxfId="3532" priority="3541" operator="equal">
      <formula>#REF!</formula>
    </cfRule>
    <cfRule type="cellIs" dxfId="3531" priority="3542" operator="equal">
      <formula>#REF!</formula>
    </cfRule>
    <cfRule type="cellIs" dxfId="3530" priority="3543" operator="equal">
      <formula>#REF!</formula>
    </cfRule>
    <cfRule type="cellIs" dxfId="3529" priority="3544" operator="equal">
      <formula>#REF!</formula>
    </cfRule>
    <cfRule type="cellIs" dxfId="3528" priority="3545" operator="equal">
      <formula>#REF!</formula>
    </cfRule>
    <cfRule type="cellIs" dxfId="3527" priority="3546" operator="equal">
      <formula>#REF!</formula>
    </cfRule>
    <cfRule type="cellIs" dxfId="3526" priority="3547" operator="equal">
      <formula>#REF!</formula>
    </cfRule>
    <cfRule type="cellIs" dxfId="3525" priority="3548" operator="equal">
      <formula>#REF!</formula>
    </cfRule>
    <cfRule type="cellIs" dxfId="3524" priority="3549" operator="equal">
      <formula>#REF!</formula>
    </cfRule>
    <cfRule type="cellIs" dxfId="3523" priority="3550" operator="equal">
      <formula>#REF!</formula>
    </cfRule>
    <cfRule type="cellIs" dxfId="3522" priority="3551" operator="equal">
      <formula>#REF!</formula>
    </cfRule>
    <cfRule type="cellIs" dxfId="3521" priority="3552" operator="equal">
      <formula>#REF!</formula>
    </cfRule>
    <cfRule type="cellIs" dxfId="3520" priority="3553" operator="equal">
      <formula>#REF!</formula>
    </cfRule>
    <cfRule type="cellIs" dxfId="3519" priority="3554" operator="equal">
      <formula>#REF!</formula>
    </cfRule>
    <cfRule type="cellIs" dxfId="3518" priority="3555" operator="equal">
      <formula>#REF!</formula>
    </cfRule>
  </conditionalFormatting>
  <conditionalFormatting sqref="Q208">
    <cfRule type="cellIs" dxfId="3517" priority="3512" operator="equal">
      <formula>"EXTREMO (RC/F)"</formula>
    </cfRule>
    <cfRule type="cellIs" dxfId="3516" priority="3513" operator="equal">
      <formula>"ALTO (RC/F)"</formula>
    </cfRule>
    <cfRule type="cellIs" dxfId="3515" priority="3514" operator="equal">
      <formula>"MODERADO (RC/F)"</formula>
    </cfRule>
    <cfRule type="cellIs" dxfId="3514" priority="3515" operator="equal">
      <formula>"EXTREMO"</formula>
    </cfRule>
    <cfRule type="cellIs" dxfId="3513" priority="3516" operator="equal">
      <formula>"ALTO"</formula>
    </cfRule>
    <cfRule type="cellIs" dxfId="3512" priority="3517" operator="equal">
      <formula>"MODERADO"</formula>
    </cfRule>
    <cfRule type="cellIs" dxfId="3511" priority="3518" operator="equal">
      <formula>"BAJO"</formula>
    </cfRule>
  </conditionalFormatting>
  <conditionalFormatting sqref="N220">
    <cfRule type="cellIs" dxfId="3510" priority="3511" operator="equal">
      <formula>#REF!</formula>
    </cfRule>
  </conditionalFormatting>
  <conditionalFormatting sqref="L220 L211 L225">
    <cfRule type="cellIs" dxfId="3509" priority="3506" operator="equal">
      <formula>"ALTA"</formula>
    </cfRule>
    <cfRule type="cellIs" dxfId="3508" priority="3507" operator="equal">
      <formula>"MUY ALTA"</formula>
    </cfRule>
    <cfRule type="cellIs" dxfId="3507" priority="3508" operator="equal">
      <formula>"MEDIA"</formula>
    </cfRule>
    <cfRule type="cellIs" dxfId="3506" priority="3509" operator="equal">
      <formula>"BAJA"</formula>
    </cfRule>
    <cfRule type="cellIs" dxfId="3505" priority="3510" operator="equal">
      <formula>"MUY BAJA"</formula>
    </cfRule>
  </conditionalFormatting>
  <conditionalFormatting sqref="N220 N211 N225">
    <cfRule type="cellIs" dxfId="3504" priority="3498" operator="equal">
      <formula>"CATASTRÓFICO (RC-F)"</formula>
    </cfRule>
    <cfRule type="cellIs" dxfId="3503" priority="3499" operator="equal">
      <formula>"MAYOR (RC-F)"</formula>
    </cfRule>
    <cfRule type="cellIs" dxfId="3502" priority="3500" operator="equal">
      <formula>"MODERADO (RC-F)"</formula>
    </cfRule>
    <cfRule type="cellIs" dxfId="3501" priority="3501" operator="equal">
      <formula>"CATASTRÓFICO"</formula>
    </cfRule>
    <cfRule type="cellIs" dxfId="3500" priority="3502" operator="equal">
      <formula>"MAYOR"</formula>
    </cfRule>
    <cfRule type="cellIs" dxfId="3499" priority="3503" operator="equal">
      <formula>"MODERADO"</formula>
    </cfRule>
    <cfRule type="cellIs" dxfId="3498" priority="3504" operator="equal">
      <formula>"MENOR"</formula>
    </cfRule>
    <cfRule type="cellIs" dxfId="3497" priority="3505" operator="equal">
      <formula>"LEVE"</formula>
    </cfRule>
  </conditionalFormatting>
  <conditionalFormatting sqref="Q220 Q211 Q225">
    <cfRule type="cellIs" dxfId="3496" priority="3491" operator="equal">
      <formula>"EXTREMO (RC/F)"</formula>
    </cfRule>
    <cfRule type="cellIs" dxfId="3495" priority="3492" operator="equal">
      <formula>"ALTO (RC/F)"</formula>
    </cfRule>
    <cfRule type="cellIs" dxfId="3494" priority="3493" operator="equal">
      <formula>"MODERADO (RC/F)"</formula>
    </cfRule>
    <cfRule type="cellIs" dxfId="3493" priority="3494" operator="equal">
      <formula>"EXTREMO"</formula>
    </cfRule>
    <cfRule type="cellIs" dxfId="3492" priority="3495" operator="equal">
      <formula>"ALTO"</formula>
    </cfRule>
    <cfRule type="cellIs" dxfId="3491" priority="3496" operator="equal">
      <formula>"MODERADO"</formula>
    </cfRule>
    <cfRule type="cellIs" dxfId="3490" priority="3497" operator="equal">
      <formula>"BAJO"</formula>
    </cfRule>
  </conditionalFormatting>
  <conditionalFormatting sqref="N211">
    <cfRule type="cellIs" dxfId="3489" priority="3454" operator="equal">
      <formula>#REF!</formula>
    </cfRule>
  </conditionalFormatting>
  <conditionalFormatting sqref="Q225">
    <cfRule type="cellIs" dxfId="3488" priority="3416" operator="equal">
      <formula>#REF!</formula>
    </cfRule>
    <cfRule type="cellIs" dxfId="3487" priority="3417" operator="equal">
      <formula>#REF!</formula>
    </cfRule>
    <cfRule type="cellIs" dxfId="3486" priority="3418" operator="equal">
      <formula>#REF!</formula>
    </cfRule>
    <cfRule type="cellIs" dxfId="3485" priority="3419" operator="equal">
      <formula>#REF!</formula>
    </cfRule>
    <cfRule type="cellIs" dxfId="3484" priority="3420" operator="equal">
      <formula>#REF!</formula>
    </cfRule>
    <cfRule type="cellIs" dxfId="3483" priority="3421" operator="equal">
      <formula>#REF!</formula>
    </cfRule>
    <cfRule type="cellIs" dxfId="3482" priority="3422" operator="equal">
      <formula>#REF!</formula>
    </cfRule>
    <cfRule type="cellIs" dxfId="3481" priority="3423" operator="equal">
      <formula>#REF!</formula>
    </cfRule>
    <cfRule type="cellIs" dxfId="3480" priority="3424" operator="equal">
      <formula>#REF!</formula>
    </cfRule>
    <cfRule type="cellIs" dxfId="3479" priority="3425" operator="equal">
      <formula>#REF!</formula>
    </cfRule>
    <cfRule type="cellIs" dxfId="3478" priority="3426" operator="equal">
      <formula>#REF!</formula>
    </cfRule>
    <cfRule type="cellIs" dxfId="3477" priority="3427" operator="equal">
      <formula>#REF!</formula>
    </cfRule>
    <cfRule type="cellIs" dxfId="3476" priority="3428" operator="equal">
      <formula>#REF!</formula>
    </cfRule>
    <cfRule type="cellIs" dxfId="3475" priority="3429" operator="equal">
      <formula>#REF!</formula>
    </cfRule>
    <cfRule type="cellIs" dxfId="3474" priority="3430" operator="equal">
      <formula>#REF!</formula>
    </cfRule>
    <cfRule type="cellIs" dxfId="3473" priority="3431" operator="equal">
      <formula>#REF!</formula>
    </cfRule>
    <cfRule type="cellIs" dxfId="3472" priority="3432" operator="equal">
      <formula>#REF!</formula>
    </cfRule>
    <cfRule type="cellIs" dxfId="3471" priority="3433" operator="equal">
      <formula>#REF!</formula>
    </cfRule>
    <cfRule type="cellIs" dxfId="3470" priority="3434" operator="equal">
      <formula>#REF!</formula>
    </cfRule>
    <cfRule type="cellIs" dxfId="3469" priority="3435" operator="equal">
      <formula>#REF!</formula>
    </cfRule>
    <cfRule type="cellIs" dxfId="3468" priority="3436" operator="equal">
      <formula>#REF!</formula>
    </cfRule>
    <cfRule type="cellIs" dxfId="3467" priority="3437" operator="equal">
      <formula>#REF!</formula>
    </cfRule>
    <cfRule type="cellIs" dxfId="3466" priority="3438" operator="equal">
      <formula>#REF!</formula>
    </cfRule>
    <cfRule type="cellIs" dxfId="3465" priority="3439" operator="equal">
      <formula>#REF!</formula>
    </cfRule>
    <cfRule type="cellIs" dxfId="3464" priority="3440" operator="equal">
      <formula>#REF!</formula>
    </cfRule>
    <cfRule type="cellIs" dxfId="3463" priority="3441" operator="equal">
      <formula>#REF!</formula>
    </cfRule>
    <cfRule type="cellIs" dxfId="3462" priority="3442" operator="equal">
      <formula>#REF!</formula>
    </cfRule>
    <cfRule type="cellIs" dxfId="3461" priority="3443" operator="equal">
      <formula>#REF!</formula>
    </cfRule>
    <cfRule type="cellIs" dxfId="3460" priority="3444" operator="equal">
      <formula>#REF!</formula>
    </cfRule>
    <cfRule type="cellIs" dxfId="3459" priority="3445" operator="equal">
      <formula>#REF!</formula>
    </cfRule>
    <cfRule type="cellIs" dxfId="3458" priority="3446" operator="equal">
      <formula>#REF!</formula>
    </cfRule>
    <cfRule type="cellIs" dxfId="3457" priority="3447" operator="equal">
      <formula>#REF!</formula>
    </cfRule>
    <cfRule type="cellIs" dxfId="3456" priority="3448" operator="equal">
      <formula>#REF!</formula>
    </cfRule>
    <cfRule type="cellIs" dxfId="3455" priority="3449" operator="equal">
      <formula>#REF!</formula>
    </cfRule>
    <cfRule type="cellIs" dxfId="3454" priority="3450" operator="equal">
      <formula>#REF!</formula>
    </cfRule>
    <cfRule type="cellIs" dxfId="3453" priority="3451" operator="equal">
      <formula>#REF!</formula>
    </cfRule>
    <cfRule type="cellIs" dxfId="3452" priority="3452" operator="equal">
      <formula>#REF!</formula>
    </cfRule>
  </conditionalFormatting>
  <conditionalFormatting sqref="Q211">
    <cfRule type="cellIs" dxfId="3451" priority="3453" operator="equal">
      <formula>#REF!</formula>
    </cfRule>
    <cfRule type="cellIs" dxfId="3450" priority="3455" operator="equal">
      <formula>#REF!</formula>
    </cfRule>
    <cfRule type="cellIs" dxfId="3449" priority="3456" operator="equal">
      <formula>#REF!</formula>
    </cfRule>
    <cfRule type="cellIs" dxfId="3448" priority="3457" operator="equal">
      <formula>#REF!</formula>
    </cfRule>
    <cfRule type="cellIs" dxfId="3447" priority="3458" operator="equal">
      <formula>#REF!</formula>
    </cfRule>
    <cfRule type="cellIs" dxfId="3446" priority="3459" operator="equal">
      <formula>#REF!</formula>
    </cfRule>
    <cfRule type="cellIs" dxfId="3445" priority="3460" operator="equal">
      <formula>#REF!</formula>
    </cfRule>
    <cfRule type="cellIs" dxfId="3444" priority="3461" operator="equal">
      <formula>#REF!</formula>
    </cfRule>
    <cfRule type="cellIs" dxfId="3443" priority="3462" operator="equal">
      <formula>#REF!</formula>
    </cfRule>
    <cfRule type="cellIs" dxfId="3442" priority="3463" operator="equal">
      <formula>#REF!</formula>
    </cfRule>
    <cfRule type="cellIs" dxfId="3441" priority="3464" operator="equal">
      <formula>#REF!</formula>
    </cfRule>
    <cfRule type="cellIs" dxfId="3440" priority="3465" operator="equal">
      <formula>#REF!</formula>
    </cfRule>
    <cfRule type="cellIs" dxfId="3439" priority="3466" operator="equal">
      <formula>#REF!</formula>
    </cfRule>
    <cfRule type="cellIs" dxfId="3438" priority="3467" operator="equal">
      <formula>#REF!</formula>
    </cfRule>
    <cfRule type="cellIs" dxfId="3437" priority="3468" operator="equal">
      <formula>#REF!</formula>
    </cfRule>
    <cfRule type="cellIs" dxfId="3436" priority="3469" operator="equal">
      <formula>#REF!</formula>
    </cfRule>
    <cfRule type="cellIs" dxfId="3435" priority="3470" operator="equal">
      <formula>#REF!</formula>
    </cfRule>
    <cfRule type="cellIs" dxfId="3434" priority="3471" operator="equal">
      <formula>#REF!</formula>
    </cfRule>
    <cfRule type="cellIs" dxfId="3433" priority="3472" operator="equal">
      <formula>#REF!</formula>
    </cfRule>
    <cfRule type="cellIs" dxfId="3432" priority="3473" operator="equal">
      <formula>#REF!</formula>
    </cfRule>
    <cfRule type="cellIs" dxfId="3431" priority="3474" operator="equal">
      <formula>#REF!</formula>
    </cfRule>
    <cfRule type="cellIs" dxfId="3430" priority="3475" operator="equal">
      <formula>#REF!</formula>
    </cfRule>
    <cfRule type="cellIs" dxfId="3429" priority="3476" operator="equal">
      <formula>#REF!</formula>
    </cfRule>
    <cfRule type="cellIs" dxfId="3428" priority="3477" operator="equal">
      <formula>#REF!</formula>
    </cfRule>
    <cfRule type="cellIs" dxfId="3427" priority="3478" operator="equal">
      <formula>#REF!</formula>
    </cfRule>
    <cfRule type="cellIs" dxfId="3426" priority="3479" operator="equal">
      <formula>#REF!</formula>
    </cfRule>
    <cfRule type="cellIs" dxfId="3425" priority="3480" operator="equal">
      <formula>#REF!</formula>
    </cfRule>
    <cfRule type="cellIs" dxfId="3424" priority="3481" operator="equal">
      <formula>#REF!</formula>
    </cfRule>
    <cfRule type="cellIs" dxfId="3423" priority="3482" operator="equal">
      <formula>#REF!</formula>
    </cfRule>
    <cfRule type="cellIs" dxfId="3422" priority="3483" operator="equal">
      <formula>#REF!</formula>
    </cfRule>
    <cfRule type="cellIs" dxfId="3421" priority="3484" operator="equal">
      <formula>#REF!</formula>
    </cfRule>
    <cfRule type="cellIs" dxfId="3420" priority="3485" operator="equal">
      <formula>#REF!</formula>
    </cfRule>
    <cfRule type="cellIs" dxfId="3419" priority="3486" operator="equal">
      <formula>#REF!</formula>
    </cfRule>
    <cfRule type="cellIs" dxfId="3418" priority="3487" operator="equal">
      <formula>#REF!</formula>
    </cfRule>
    <cfRule type="cellIs" dxfId="3417" priority="3488" operator="equal">
      <formula>#REF!</formula>
    </cfRule>
    <cfRule type="cellIs" dxfId="3416" priority="3489" operator="equal">
      <formula>#REF!</formula>
    </cfRule>
    <cfRule type="cellIs" dxfId="3415" priority="3490" operator="equal">
      <formula>#REF!</formula>
    </cfRule>
  </conditionalFormatting>
  <conditionalFormatting sqref="Q235">
    <cfRule type="cellIs" dxfId="3414" priority="3378" operator="equal">
      <formula>#REF!</formula>
    </cfRule>
    <cfRule type="cellIs" dxfId="3413" priority="3380" operator="equal">
      <formula>#REF!</formula>
    </cfRule>
    <cfRule type="cellIs" dxfId="3412" priority="3381" operator="equal">
      <formula>#REF!</formula>
    </cfRule>
    <cfRule type="cellIs" dxfId="3411" priority="3382" operator="equal">
      <formula>#REF!</formula>
    </cfRule>
    <cfRule type="cellIs" dxfId="3410" priority="3383" operator="equal">
      <formula>#REF!</formula>
    </cfRule>
    <cfRule type="cellIs" dxfId="3409" priority="3384" operator="equal">
      <formula>#REF!</formula>
    </cfRule>
    <cfRule type="cellIs" dxfId="3408" priority="3385" operator="equal">
      <formula>#REF!</formula>
    </cfRule>
    <cfRule type="cellIs" dxfId="3407" priority="3386" operator="equal">
      <formula>#REF!</formula>
    </cfRule>
    <cfRule type="cellIs" dxfId="3406" priority="3387" operator="equal">
      <formula>#REF!</formula>
    </cfRule>
    <cfRule type="cellIs" dxfId="3405" priority="3388" operator="equal">
      <formula>#REF!</formula>
    </cfRule>
    <cfRule type="cellIs" dxfId="3404" priority="3389" operator="equal">
      <formula>#REF!</formula>
    </cfRule>
    <cfRule type="cellIs" dxfId="3403" priority="3390" operator="equal">
      <formula>#REF!</formula>
    </cfRule>
    <cfRule type="cellIs" dxfId="3402" priority="3391" operator="equal">
      <formula>#REF!</formula>
    </cfRule>
    <cfRule type="cellIs" dxfId="3401" priority="3392" operator="equal">
      <formula>#REF!</formula>
    </cfRule>
    <cfRule type="cellIs" dxfId="3400" priority="3393" operator="equal">
      <formula>#REF!</formula>
    </cfRule>
    <cfRule type="cellIs" dxfId="3399" priority="3394" operator="equal">
      <formula>#REF!</formula>
    </cfRule>
    <cfRule type="cellIs" dxfId="3398" priority="3395" operator="equal">
      <formula>#REF!</formula>
    </cfRule>
    <cfRule type="cellIs" dxfId="3397" priority="3396" operator="equal">
      <formula>#REF!</formula>
    </cfRule>
    <cfRule type="cellIs" dxfId="3396" priority="3397" operator="equal">
      <formula>#REF!</formula>
    </cfRule>
    <cfRule type="cellIs" dxfId="3395" priority="3398" operator="equal">
      <formula>#REF!</formula>
    </cfRule>
    <cfRule type="cellIs" dxfId="3394" priority="3399" operator="equal">
      <formula>#REF!</formula>
    </cfRule>
    <cfRule type="cellIs" dxfId="3393" priority="3400" operator="equal">
      <formula>#REF!</formula>
    </cfRule>
    <cfRule type="cellIs" dxfId="3392" priority="3401" operator="equal">
      <formula>#REF!</formula>
    </cfRule>
    <cfRule type="cellIs" dxfId="3391" priority="3402" operator="equal">
      <formula>#REF!</formula>
    </cfRule>
    <cfRule type="cellIs" dxfId="3390" priority="3403" operator="equal">
      <formula>#REF!</formula>
    </cfRule>
    <cfRule type="cellIs" dxfId="3389" priority="3404" operator="equal">
      <formula>#REF!</formula>
    </cfRule>
    <cfRule type="cellIs" dxfId="3388" priority="3405" operator="equal">
      <formula>#REF!</formula>
    </cfRule>
    <cfRule type="cellIs" dxfId="3387" priority="3406" operator="equal">
      <formula>#REF!</formula>
    </cfRule>
    <cfRule type="cellIs" dxfId="3386" priority="3407" operator="equal">
      <formula>#REF!</formula>
    </cfRule>
    <cfRule type="cellIs" dxfId="3385" priority="3408" operator="equal">
      <formula>#REF!</formula>
    </cfRule>
    <cfRule type="cellIs" dxfId="3384" priority="3409" operator="equal">
      <formula>#REF!</formula>
    </cfRule>
    <cfRule type="cellIs" dxfId="3383" priority="3410" operator="equal">
      <formula>#REF!</formula>
    </cfRule>
    <cfRule type="cellIs" dxfId="3382" priority="3411" operator="equal">
      <formula>#REF!</formula>
    </cfRule>
    <cfRule type="cellIs" dxfId="3381" priority="3412" operator="equal">
      <formula>#REF!</formula>
    </cfRule>
    <cfRule type="cellIs" dxfId="3380" priority="3413" operator="equal">
      <formula>#REF!</formula>
    </cfRule>
    <cfRule type="cellIs" dxfId="3379" priority="3414" operator="equal">
      <formula>#REF!</formula>
    </cfRule>
    <cfRule type="cellIs" dxfId="3378" priority="3415" operator="equal">
      <formula>#REF!</formula>
    </cfRule>
  </conditionalFormatting>
  <conditionalFormatting sqref="N235">
    <cfRule type="cellIs" dxfId="3377" priority="3379" operator="equal">
      <formula>#REF!</formula>
    </cfRule>
  </conditionalFormatting>
  <conditionalFormatting sqref="L235">
    <cfRule type="cellIs" dxfId="3376" priority="3373" operator="equal">
      <formula>"ALTA"</formula>
    </cfRule>
    <cfRule type="cellIs" dxfId="3375" priority="3374" operator="equal">
      <formula>"MUY ALTA"</formula>
    </cfRule>
    <cfRule type="cellIs" dxfId="3374" priority="3375" operator="equal">
      <formula>"MEDIA"</formula>
    </cfRule>
    <cfRule type="cellIs" dxfId="3373" priority="3376" operator="equal">
      <formula>"BAJA"</formula>
    </cfRule>
    <cfRule type="cellIs" dxfId="3372" priority="3377" operator="equal">
      <formula>"MUY BAJA"</formula>
    </cfRule>
  </conditionalFormatting>
  <conditionalFormatting sqref="N235">
    <cfRule type="cellIs" dxfId="3371" priority="3365" operator="equal">
      <formula>"CATASTRÓFICO (RC-F)"</formula>
    </cfRule>
    <cfRule type="cellIs" dxfId="3370" priority="3366" operator="equal">
      <formula>"MAYOR (RC-F)"</formula>
    </cfRule>
    <cfRule type="cellIs" dxfId="3369" priority="3367" operator="equal">
      <formula>"MODERADO (RC-F)"</formula>
    </cfRule>
    <cfRule type="cellIs" dxfId="3368" priority="3368" operator="equal">
      <formula>"CATASTRÓFICO"</formula>
    </cfRule>
    <cfRule type="cellIs" dxfId="3367" priority="3369" operator="equal">
      <formula>"MAYOR"</formula>
    </cfRule>
    <cfRule type="cellIs" dxfId="3366" priority="3370" operator="equal">
      <formula>"MODERADO"</formula>
    </cfRule>
    <cfRule type="cellIs" dxfId="3365" priority="3371" operator="equal">
      <formula>"MENOR"</formula>
    </cfRule>
    <cfRule type="cellIs" dxfId="3364" priority="3372" operator="equal">
      <formula>"LEVE"</formula>
    </cfRule>
  </conditionalFormatting>
  <conditionalFormatting sqref="Q235">
    <cfRule type="cellIs" dxfId="3363" priority="3358" operator="equal">
      <formula>"EXTREMO (RC/F)"</formula>
    </cfRule>
    <cfRule type="cellIs" dxfId="3362" priority="3359" operator="equal">
      <formula>"ALTO (RC/F)"</formula>
    </cfRule>
    <cfRule type="cellIs" dxfId="3361" priority="3360" operator="equal">
      <formula>"MODERADO (RC/F)"</formula>
    </cfRule>
    <cfRule type="cellIs" dxfId="3360" priority="3361" operator="equal">
      <formula>"EXTREMO"</formula>
    </cfRule>
    <cfRule type="cellIs" dxfId="3359" priority="3362" operator="equal">
      <formula>"ALTO"</formula>
    </cfRule>
    <cfRule type="cellIs" dxfId="3358" priority="3363" operator="equal">
      <formula>"MODERADO"</formula>
    </cfRule>
    <cfRule type="cellIs" dxfId="3357" priority="3364" operator="equal">
      <formula>"BAJO"</formula>
    </cfRule>
  </conditionalFormatting>
  <conditionalFormatting sqref="N225">
    <cfRule type="cellIs" dxfId="3356" priority="3357" operator="equal">
      <formula>#REF!</formula>
    </cfRule>
  </conditionalFormatting>
  <conditionalFormatting sqref="Q220">
    <cfRule type="cellIs" dxfId="3355" priority="3320" operator="equal">
      <formula>#REF!</formula>
    </cfRule>
    <cfRule type="cellIs" dxfId="3354" priority="3321" operator="equal">
      <formula>#REF!</formula>
    </cfRule>
    <cfRule type="cellIs" dxfId="3353" priority="3322" operator="equal">
      <formula>#REF!</formula>
    </cfRule>
    <cfRule type="cellIs" dxfId="3352" priority="3323" operator="equal">
      <formula>#REF!</formula>
    </cfRule>
    <cfRule type="cellIs" dxfId="3351" priority="3324" operator="equal">
      <formula>#REF!</formula>
    </cfRule>
    <cfRule type="cellIs" dxfId="3350" priority="3325" operator="equal">
      <formula>#REF!</formula>
    </cfRule>
    <cfRule type="cellIs" dxfId="3349" priority="3326" operator="equal">
      <formula>#REF!</formula>
    </cfRule>
    <cfRule type="cellIs" dxfId="3348" priority="3327" operator="equal">
      <formula>#REF!</formula>
    </cfRule>
    <cfRule type="cellIs" dxfId="3347" priority="3328" operator="equal">
      <formula>#REF!</formula>
    </cfRule>
    <cfRule type="cellIs" dxfId="3346" priority="3329" operator="equal">
      <formula>#REF!</formula>
    </cfRule>
    <cfRule type="cellIs" dxfId="3345" priority="3330" operator="equal">
      <formula>#REF!</formula>
    </cfRule>
    <cfRule type="cellIs" dxfId="3344" priority="3331" operator="equal">
      <formula>#REF!</formula>
    </cfRule>
    <cfRule type="cellIs" dxfId="3343" priority="3332" operator="equal">
      <formula>#REF!</formula>
    </cfRule>
    <cfRule type="cellIs" dxfId="3342" priority="3333" operator="equal">
      <formula>#REF!</formula>
    </cfRule>
    <cfRule type="cellIs" dxfId="3341" priority="3334" operator="equal">
      <formula>#REF!</formula>
    </cfRule>
    <cfRule type="cellIs" dxfId="3340" priority="3335" operator="equal">
      <formula>#REF!</formula>
    </cfRule>
    <cfRule type="cellIs" dxfId="3339" priority="3336" operator="equal">
      <formula>#REF!</formula>
    </cfRule>
    <cfRule type="cellIs" dxfId="3338" priority="3337" operator="equal">
      <formula>#REF!</formula>
    </cfRule>
    <cfRule type="cellIs" dxfId="3337" priority="3338" operator="equal">
      <formula>#REF!</formula>
    </cfRule>
    <cfRule type="cellIs" dxfId="3336" priority="3339" operator="equal">
      <formula>#REF!</formula>
    </cfRule>
    <cfRule type="cellIs" dxfId="3335" priority="3340" operator="equal">
      <formula>#REF!</formula>
    </cfRule>
    <cfRule type="cellIs" dxfId="3334" priority="3341" operator="equal">
      <formula>#REF!</formula>
    </cfRule>
    <cfRule type="cellIs" dxfId="3333" priority="3342" operator="equal">
      <formula>#REF!</formula>
    </cfRule>
    <cfRule type="cellIs" dxfId="3332" priority="3343" operator="equal">
      <formula>#REF!</formula>
    </cfRule>
    <cfRule type="cellIs" dxfId="3331" priority="3344" operator="equal">
      <formula>#REF!</formula>
    </cfRule>
    <cfRule type="cellIs" dxfId="3330" priority="3345" operator="equal">
      <formula>#REF!</formula>
    </cfRule>
    <cfRule type="cellIs" dxfId="3329" priority="3346" operator="equal">
      <formula>#REF!</formula>
    </cfRule>
    <cfRule type="cellIs" dxfId="3328" priority="3347" operator="equal">
      <formula>#REF!</formula>
    </cfRule>
    <cfRule type="cellIs" dxfId="3327" priority="3348" operator="equal">
      <formula>#REF!</formula>
    </cfRule>
    <cfRule type="cellIs" dxfId="3326" priority="3349" operator="equal">
      <formula>#REF!</formula>
    </cfRule>
    <cfRule type="cellIs" dxfId="3325" priority="3350" operator="equal">
      <formula>#REF!</formula>
    </cfRule>
    <cfRule type="cellIs" dxfId="3324" priority="3351" operator="equal">
      <formula>#REF!</formula>
    </cfRule>
    <cfRule type="cellIs" dxfId="3323" priority="3352" operator="equal">
      <formula>#REF!</formula>
    </cfRule>
    <cfRule type="cellIs" dxfId="3322" priority="3353" operator="equal">
      <formula>#REF!</formula>
    </cfRule>
    <cfRule type="cellIs" dxfId="3321" priority="3354" operator="equal">
      <formula>#REF!</formula>
    </cfRule>
    <cfRule type="cellIs" dxfId="3320" priority="3355" operator="equal">
      <formula>#REF!</formula>
    </cfRule>
    <cfRule type="cellIs" dxfId="3319" priority="3356" operator="equal">
      <formula>#REF!</formula>
    </cfRule>
  </conditionalFormatting>
  <conditionalFormatting sqref="Q240 Q244:Q245">
    <cfRule type="cellIs" dxfId="3318" priority="3282" operator="equal">
      <formula>#REF!</formula>
    </cfRule>
    <cfRule type="cellIs" dxfId="3317" priority="3284" operator="equal">
      <formula>#REF!</formula>
    </cfRule>
    <cfRule type="cellIs" dxfId="3316" priority="3285" operator="equal">
      <formula>#REF!</formula>
    </cfRule>
    <cfRule type="cellIs" dxfId="3315" priority="3286" operator="equal">
      <formula>#REF!</formula>
    </cfRule>
    <cfRule type="cellIs" dxfId="3314" priority="3287" operator="equal">
      <formula>#REF!</formula>
    </cfRule>
    <cfRule type="cellIs" dxfId="3313" priority="3288" operator="equal">
      <formula>#REF!</formula>
    </cfRule>
    <cfRule type="cellIs" dxfId="3312" priority="3289" operator="equal">
      <formula>#REF!</formula>
    </cfRule>
    <cfRule type="cellIs" dxfId="3311" priority="3290" operator="equal">
      <formula>#REF!</formula>
    </cfRule>
    <cfRule type="cellIs" dxfId="3310" priority="3291" operator="equal">
      <formula>#REF!</formula>
    </cfRule>
    <cfRule type="cellIs" dxfId="3309" priority="3292" operator="equal">
      <formula>#REF!</formula>
    </cfRule>
    <cfRule type="cellIs" dxfId="3308" priority="3293" operator="equal">
      <formula>#REF!</formula>
    </cfRule>
    <cfRule type="cellIs" dxfId="3307" priority="3294" operator="equal">
      <formula>#REF!</formula>
    </cfRule>
    <cfRule type="cellIs" dxfId="3306" priority="3295" operator="equal">
      <formula>#REF!</formula>
    </cfRule>
    <cfRule type="cellIs" dxfId="3305" priority="3296" operator="equal">
      <formula>#REF!</formula>
    </cfRule>
    <cfRule type="cellIs" dxfId="3304" priority="3297" operator="equal">
      <formula>#REF!</formula>
    </cfRule>
    <cfRule type="cellIs" dxfId="3303" priority="3298" operator="equal">
      <formula>#REF!</formula>
    </cfRule>
    <cfRule type="cellIs" dxfId="3302" priority="3299" operator="equal">
      <formula>#REF!</formula>
    </cfRule>
    <cfRule type="cellIs" dxfId="3301" priority="3300" operator="equal">
      <formula>#REF!</formula>
    </cfRule>
    <cfRule type="cellIs" dxfId="3300" priority="3301" operator="equal">
      <formula>#REF!</formula>
    </cfRule>
    <cfRule type="cellIs" dxfId="3299" priority="3302" operator="equal">
      <formula>#REF!</formula>
    </cfRule>
    <cfRule type="cellIs" dxfId="3298" priority="3303" operator="equal">
      <formula>#REF!</formula>
    </cfRule>
    <cfRule type="cellIs" dxfId="3297" priority="3304" operator="equal">
      <formula>#REF!</formula>
    </cfRule>
    <cfRule type="cellIs" dxfId="3296" priority="3305" operator="equal">
      <formula>#REF!</formula>
    </cfRule>
    <cfRule type="cellIs" dxfId="3295" priority="3306" operator="equal">
      <formula>#REF!</formula>
    </cfRule>
    <cfRule type="cellIs" dxfId="3294" priority="3307" operator="equal">
      <formula>#REF!</formula>
    </cfRule>
    <cfRule type="cellIs" dxfId="3293" priority="3308" operator="equal">
      <formula>#REF!</formula>
    </cfRule>
    <cfRule type="cellIs" dxfId="3292" priority="3309" operator="equal">
      <formula>#REF!</formula>
    </cfRule>
    <cfRule type="cellIs" dxfId="3291" priority="3310" operator="equal">
      <formula>#REF!</formula>
    </cfRule>
    <cfRule type="cellIs" dxfId="3290" priority="3311" operator="equal">
      <formula>#REF!</formula>
    </cfRule>
    <cfRule type="cellIs" dxfId="3289" priority="3312" operator="equal">
      <formula>#REF!</formula>
    </cfRule>
    <cfRule type="cellIs" dxfId="3288" priority="3313" operator="equal">
      <formula>#REF!</formula>
    </cfRule>
    <cfRule type="cellIs" dxfId="3287" priority="3314" operator="equal">
      <formula>#REF!</formula>
    </cfRule>
    <cfRule type="cellIs" dxfId="3286" priority="3315" operator="equal">
      <formula>#REF!</formula>
    </cfRule>
    <cfRule type="cellIs" dxfId="3285" priority="3316" operator="equal">
      <formula>#REF!</formula>
    </cfRule>
    <cfRule type="cellIs" dxfId="3284" priority="3317" operator="equal">
      <formula>#REF!</formula>
    </cfRule>
    <cfRule type="cellIs" dxfId="3283" priority="3318" operator="equal">
      <formula>#REF!</formula>
    </cfRule>
    <cfRule type="cellIs" dxfId="3282" priority="3319" operator="equal">
      <formula>#REF!</formula>
    </cfRule>
  </conditionalFormatting>
  <conditionalFormatting sqref="N240 N244:N245">
    <cfRule type="cellIs" dxfId="3281" priority="3283" operator="equal">
      <formula>#REF!</formula>
    </cfRule>
  </conditionalFormatting>
  <conditionalFormatting sqref="L240 L244:L245">
    <cfRule type="cellIs" dxfId="3280" priority="3277" operator="equal">
      <formula>"ALTA"</formula>
    </cfRule>
    <cfRule type="cellIs" dxfId="3279" priority="3278" operator="equal">
      <formula>"MUY ALTA"</formula>
    </cfRule>
    <cfRule type="cellIs" dxfId="3278" priority="3279" operator="equal">
      <formula>"MEDIA"</formula>
    </cfRule>
    <cfRule type="cellIs" dxfId="3277" priority="3280" operator="equal">
      <formula>"BAJA"</formula>
    </cfRule>
    <cfRule type="cellIs" dxfId="3276" priority="3281" operator="equal">
      <formula>"MUY BAJA"</formula>
    </cfRule>
  </conditionalFormatting>
  <conditionalFormatting sqref="N240 N244:N245">
    <cfRule type="cellIs" dxfId="3275" priority="3269" operator="equal">
      <formula>"CATASTRÓFICO (RC-F)"</formula>
    </cfRule>
    <cfRule type="cellIs" dxfId="3274" priority="3270" operator="equal">
      <formula>"MAYOR (RC-F)"</formula>
    </cfRule>
    <cfRule type="cellIs" dxfId="3273" priority="3271" operator="equal">
      <formula>"MODERADO (RC-F)"</formula>
    </cfRule>
    <cfRule type="cellIs" dxfId="3272" priority="3272" operator="equal">
      <formula>"CATASTRÓFICO"</formula>
    </cfRule>
    <cfRule type="cellIs" dxfId="3271" priority="3273" operator="equal">
      <formula>"MAYOR"</formula>
    </cfRule>
    <cfRule type="cellIs" dxfId="3270" priority="3274" operator="equal">
      <formula>"MODERADO"</formula>
    </cfRule>
    <cfRule type="cellIs" dxfId="3269" priority="3275" operator="equal">
      <formula>"MENOR"</formula>
    </cfRule>
    <cfRule type="cellIs" dxfId="3268" priority="3276" operator="equal">
      <formula>"LEVE"</formula>
    </cfRule>
  </conditionalFormatting>
  <conditionalFormatting sqref="Q240 Q244:Q245">
    <cfRule type="cellIs" dxfId="3267" priority="3262" operator="equal">
      <formula>"EXTREMO (RC/F)"</formula>
    </cfRule>
    <cfRule type="cellIs" dxfId="3266" priority="3263" operator="equal">
      <formula>"ALTO (RC/F)"</formula>
    </cfRule>
    <cfRule type="cellIs" dxfId="3265" priority="3264" operator="equal">
      <formula>"MODERADO (RC/F)"</formula>
    </cfRule>
    <cfRule type="cellIs" dxfId="3264" priority="3265" operator="equal">
      <formula>"EXTREMO"</formula>
    </cfRule>
    <cfRule type="cellIs" dxfId="3263" priority="3266" operator="equal">
      <formula>"ALTO"</formula>
    </cfRule>
    <cfRule type="cellIs" dxfId="3262" priority="3267" operator="equal">
      <formula>"MODERADO"</formula>
    </cfRule>
    <cfRule type="cellIs" dxfId="3261" priority="3268" operator="equal">
      <formula>"BAJO"</formula>
    </cfRule>
  </conditionalFormatting>
  <conditionalFormatting sqref="Q242">
    <cfRule type="cellIs" dxfId="3260" priority="3224" operator="equal">
      <formula>#REF!</formula>
    </cfRule>
    <cfRule type="cellIs" dxfId="3259" priority="3226" operator="equal">
      <formula>#REF!</formula>
    </cfRule>
    <cfRule type="cellIs" dxfId="3258" priority="3227" operator="equal">
      <formula>#REF!</formula>
    </cfRule>
    <cfRule type="cellIs" dxfId="3257" priority="3228" operator="equal">
      <formula>#REF!</formula>
    </cfRule>
    <cfRule type="cellIs" dxfId="3256" priority="3229" operator="equal">
      <formula>#REF!</formula>
    </cfRule>
    <cfRule type="cellIs" dxfId="3255" priority="3230" operator="equal">
      <formula>#REF!</formula>
    </cfRule>
    <cfRule type="cellIs" dxfId="3254" priority="3231" operator="equal">
      <formula>#REF!</formula>
    </cfRule>
    <cfRule type="cellIs" dxfId="3253" priority="3232" operator="equal">
      <formula>#REF!</formula>
    </cfRule>
    <cfRule type="cellIs" dxfId="3252" priority="3233" operator="equal">
      <formula>#REF!</formula>
    </cfRule>
    <cfRule type="cellIs" dxfId="3251" priority="3234" operator="equal">
      <formula>#REF!</formula>
    </cfRule>
    <cfRule type="cellIs" dxfId="3250" priority="3235" operator="equal">
      <formula>#REF!</formula>
    </cfRule>
    <cfRule type="cellIs" dxfId="3249" priority="3236" operator="equal">
      <formula>#REF!</formula>
    </cfRule>
    <cfRule type="cellIs" dxfId="3248" priority="3237" operator="equal">
      <formula>#REF!</formula>
    </cfRule>
    <cfRule type="cellIs" dxfId="3247" priority="3238" operator="equal">
      <formula>#REF!</formula>
    </cfRule>
    <cfRule type="cellIs" dxfId="3246" priority="3239" operator="equal">
      <formula>#REF!</formula>
    </cfRule>
    <cfRule type="cellIs" dxfId="3245" priority="3240" operator="equal">
      <formula>#REF!</formula>
    </cfRule>
    <cfRule type="cellIs" dxfId="3244" priority="3241" operator="equal">
      <formula>#REF!</formula>
    </cfRule>
    <cfRule type="cellIs" dxfId="3243" priority="3242" operator="equal">
      <formula>#REF!</formula>
    </cfRule>
    <cfRule type="cellIs" dxfId="3242" priority="3243" operator="equal">
      <formula>#REF!</formula>
    </cfRule>
    <cfRule type="cellIs" dxfId="3241" priority="3244" operator="equal">
      <formula>#REF!</formula>
    </cfRule>
    <cfRule type="cellIs" dxfId="3240" priority="3245" operator="equal">
      <formula>#REF!</formula>
    </cfRule>
    <cfRule type="cellIs" dxfId="3239" priority="3246" operator="equal">
      <formula>#REF!</formula>
    </cfRule>
    <cfRule type="cellIs" dxfId="3238" priority="3247" operator="equal">
      <formula>#REF!</formula>
    </cfRule>
    <cfRule type="cellIs" dxfId="3237" priority="3248" operator="equal">
      <formula>#REF!</formula>
    </cfRule>
    <cfRule type="cellIs" dxfId="3236" priority="3249" operator="equal">
      <formula>#REF!</formula>
    </cfRule>
    <cfRule type="cellIs" dxfId="3235" priority="3250" operator="equal">
      <formula>#REF!</formula>
    </cfRule>
    <cfRule type="cellIs" dxfId="3234" priority="3251" operator="equal">
      <formula>#REF!</formula>
    </cfRule>
    <cfRule type="cellIs" dxfId="3233" priority="3252" operator="equal">
      <formula>#REF!</formula>
    </cfRule>
    <cfRule type="cellIs" dxfId="3232" priority="3253" operator="equal">
      <formula>#REF!</formula>
    </cfRule>
    <cfRule type="cellIs" dxfId="3231" priority="3254" operator="equal">
      <formula>#REF!</formula>
    </cfRule>
    <cfRule type="cellIs" dxfId="3230" priority="3255" operator="equal">
      <formula>#REF!</formula>
    </cfRule>
    <cfRule type="cellIs" dxfId="3229" priority="3256" operator="equal">
      <formula>#REF!</formula>
    </cfRule>
    <cfRule type="cellIs" dxfId="3228" priority="3257" operator="equal">
      <formula>#REF!</formula>
    </cfRule>
    <cfRule type="cellIs" dxfId="3227" priority="3258" operator="equal">
      <formula>#REF!</formula>
    </cfRule>
    <cfRule type="cellIs" dxfId="3226" priority="3259" operator="equal">
      <formula>#REF!</formula>
    </cfRule>
    <cfRule type="cellIs" dxfId="3225" priority="3260" operator="equal">
      <formula>#REF!</formula>
    </cfRule>
    <cfRule type="cellIs" dxfId="3224" priority="3261" operator="equal">
      <formula>#REF!</formula>
    </cfRule>
  </conditionalFormatting>
  <conditionalFormatting sqref="N242">
    <cfRule type="cellIs" dxfId="3223" priority="3225" operator="equal">
      <formula>#REF!</formula>
    </cfRule>
  </conditionalFormatting>
  <conditionalFormatting sqref="L242">
    <cfRule type="cellIs" dxfId="3222" priority="3219" operator="equal">
      <formula>"ALTA"</formula>
    </cfRule>
    <cfRule type="cellIs" dxfId="3221" priority="3220" operator="equal">
      <formula>"MUY ALTA"</formula>
    </cfRule>
    <cfRule type="cellIs" dxfId="3220" priority="3221" operator="equal">
      <formula>"MEDIA"</formula>
    </cfRule>
    <cfRule type="cellIs" dxfId="3219" priority="3222" operator="equal">
      <formula>"BAJA"</formula>
    </cfRule>
    <cfRule type="cellIs" dxfId="3218" priority="3223" operator="equal">
      <formula>"MUY BAJA"</formula>
    </cfRule>
  </conditionalFormatting>
  <conditionalFormatting sqref="N242">
    <cfRule type="cellIs" dxfId="3217" priority="3211" operator="equal">
      <formula>"CATASTRÓFICO (RC-F)"</formula>
    </cfRule>
    <cfRule type="cellIs" dxfId="3216" priority="3212" operator="equal">
      <formula>"MAYOR (RC-F)"</formula>
    </cfRule>
    <cfRule type="cellIs" dxfId="3215" priority="3213" operator="equal">
      <formula>"MODERADO (RC-F)"</formula>
    </cfRule>
    <cfRule type="cellIs" dxfId="3214" priority="3214" operator="equal">
      <formula>"CATASTRÓFICO"</formula>
    </cfRule>
    <cfRule type="cellIs" dxfId="3213" priority="3215" operator="equal">
      <formula>"MAYOR"</formula>
    </cfRule>
    <cfRule type="cellIs" dxfId="3212" priority="3216" operator="equal">
      <formula>"MODERADO"</formula>
    </cfRule>
    <cfRule type="cellIs" dxfId="3211" priority="3217" operator="equal">
      <formula>"MENOR"</formula>
    </cfRule>
    <cfRule type="cellIs" dxfId="3210" priority="3218" operator="equal">
      <formula>"LEVE"</formula>
    </cfRule>
  </conditionalFormatting>
  <conditionalFormatting sqref="Q242">
    <cfRule type="cellIs" dxfId="3209" priority="3204" operator="equal">
      <formula>"EXTREMO (RC/F)"</formula>
    </cfRule>
    <cfRule type="cellIs" dxfId="3208" priority="3205" operator="equal">
      <formula>"ALTO (RC/F)"</formula>
    </cfRule>
    <cfRule type="cellIs" dxfId="3207" priority="3206" operator="equal">
      <formula>"MODERADO (RC/F)"</formula>
    </cfRule>
    <cfRule type="cellIs" dxfId="3206" priority="3207" operator="equal">
      <formula>"EXTREMO"</formula>
    </cfRule>
    <cfRule type="cellIs" dxfId="3205" priority="3208" operator="equal">
      <formula>"ALTO"</formula>
    </cfRule>
    <cfRule type="cellIs" dxfId="3204" priority="3209" operator="equal">
      <formula>"MODERADO"</formula>
    </cfRule>
    <cfRule type="cellIs" dxfId="3203" priority="3210" operator="equal">
      <formula>"BAJO"</formula>
    </cfRule>
  </conditionalFormatting>
  <conditionalFormatting sqref="L250 L254:L256 L259:L261">
    <cfRule type="cellIs" dxfId="3202" priority="3199" operator="equal">
      <formula>"ALTA"</formula>
    </cfRule>
    <cfRule type="cellIs" dxfId="3201" priority="3200" operator="equal">
      <formula>"MUY ALTA"</formula>
    </cfRule>
    <cfRule type="cellIs" dxfId="3200" priority="3201" operator="equal">
      <formula>"MEDIA"</formula>
    </cfRule>
    <cfRule type="cellIs" dxfId="3199" priority="3202" operator="equal">
      <formula>"BAJA"</formula>
    </cfRule>
    <cfRule type="cellIs" dxfId="3198" priority="3203" operator="equal">
      <formula>"MUY BAJA"</formula>
    </cfRule>
  </conditionalFormatting>
  <conditionalFormatting sqref="N250 N254:N256 N259:N261">
    <cfRule type="cellIs" dxfId="3197" priority="3191" operator="equal">
      <formula>"CATASTRÓFICO (RC-F)"</formula>
    </cfRule>
    <cfRule type="cellIs" dxfId="3196" priority="3192" operator="equal">
      <formula>"MAYOR (RC-F)"</formula>
    </cfRule>
    <cfRule type="cellIs" dxfId="3195" priority="3193" operator="equal">
      <formula>"MODERADO (RC-F)"</formula>
    </cfRule>
    <cfRule type="cellIs" dxfId="3194" priority="3194" operator="equal">
      <formula>"CATASTRÓFICO"</formula>
    </cfRule>
    <cfRule type="cellIs" dxfId="3193" priority="3195" operator="equal">
      <formula>"MAYOR"</formula>
    </cfRule>
    <cfRule type="cellIs" dxfId="3192" priority="3196" operator="equal">
      <formula>"MODERADO"</formula>
    </cfRule>
    <cfRule type="cellIs" dxfId="3191" priority="3197" operator="equal">
      <formula>"MENOR"</formula>
    </cfRule>
    <cfRule type="cellIs" dxfId="3190" priority="3198" operator="equal">
      <formula>"LEVE"</formula>
    </cfRule>
  </conditionalFormatting>
  <conditionalFormatting sqref="Q250 Q254:Q256 Q259:Q261">
    <cfRule type="cellIs" dxfId="3189" priority="3184" operator="equal">
      <formula>"EXTREMO (RC/F)"</formula>
    </cfRule>
    <cfRule type="cellIs" dxfId="3188" priority="3185" operator="equal">
      <formula>"ALTO (RC/F)"</formula>
    </cfRule>
    <cfRule type="cellIs" dxfId="3187" priority="3186" operator="equal">
      <formula>"MODERADO (RC/F)"</formula>
    </cfRule>
    <cfRule type="cellIs" dxfId="3186" priority="3187" operator="equal">
      <formula>"EXTREMO"</formula>
    </cfRule>
    <cfRule type="cellIs" dxfId="3185" priority="3188" operator="equal">
      <formula>"ALTO"</formula>
    </cfRule>
    <cfRule type="cellIs" dxfId="3184" priority="3189" operator="equal">
      <formula>"MODERADO"</formula>
    </cfRule>
    <cfRule type="cellIs" dxfId="3183" priority="3190" operator="equal">
      <formula>"BAJO"</formula>
    </cfRule>
  </conditionalFormatting>
  <conditionalFormatting sqref="Q254:Q256">
    <cfRule type="cellIs" dxfId="3182" priority="3146" operator="equal">
      <formula>#REF!</formula>
    </cfRule>
    <cfRule type="cellIs" dxfId="3181" priority="3148" operator="equal">
      <formula>#REF!</formula>
    </cfRule>
    <cfRule type="cellIs" dxfId="3180" priority="3149" operator="equal">
      <formula>#REF!</formula>
    </cfRule>
    <cfRule type="cellIs" dxfId="3179" priority="3150" operator="equal">
      <formula>#REF!</formula>
    </cfRule>
    <cfRule type="cellIs" dxfId="3178" priority="3151" operator="equal">
      <formula>#REF!</formula>
    </cfRule>
    <cfRule type="cellIs" dxfId="3177" priority="3152" operator="equal">
      <formula>#REF!</formula>
    </cfRule>
    <cfRule type="cellIs" dxfId="3176" priority="3153" operator="equal">
      <formula>#REF!</formula>
    </cfRule>
    <cfRule type="cellIs" dxfId="3175" priority="3154" operator="equal">
      <formula>#REF!</formula>
    </cfRule>
    <cfRule type="cellIs" dxfId="3174" priority="3155" operator="equal">
      <formula>#REF!</formula>
    </cfRule>
    <cfRule type="cellIs" dxfId="3173" priority="3156" operator="equal">
      <formula>#REF!</formula>
    </cfRule>
    <cfRule type="cellIs" dxfId="3172" priority="3157" operator="equal">
      <formula>#REF!</formula>
    </cfRule>
    <cfRule type="cellIs" dxfId="3171" priority="3158" operator="equal">
      <formula>#REF!</formula>
    </cfRule>
    <cfRule type="cellIs" dxfId="3170" priority="3159" operator="equal">
      <formula>#REF!</formula>
    </cfRule>
    <cfRule type="cellIs" dxfId="3169" priority="3160" operator="equal">
      <formula>#REF!</formula>
    </cfRule>
    <cfRule type="cellIs" dxfId="3168" priority="3161" operator="equal">
      <formula>#REF!</formula>
    </cfRule>
    <cfRule type="cellIs" dxfId="3167" priority="3162" operator="equal">
      <formula>#REF!</formula>
    </cfRule>
    <cfRule type="cellIs" dxfId="3166" priority="3163" operator="equal">
      <formula>#REF!</formula>
    </cfRule>
    <cfRule type="cellIs" dxfId="3165" priority="3164" operator="equal">
      <formula>#REF!</formula>
    </cfRule>
    <cfRule type="cellIs" dxfId="3164" priority="3165" operator="equal">
      <formula>#REF!</formula>
    </cfRule>
    <cfRule type="cellIs" dxfId="3163" priority="3166" operator="equal">
      <formula>#REF!</formula>
    </cfRule>
    <cfRule type="cellIs" dxfId="3162" priority="3167" operator="equal">
      <formula>#REF!</formula>
    </cfRule>
    <cfRule type="cellIs" dxfId="3161" priority="3168" operator="equal">
      <formula>#REF!</formula>
    </cfRule>
    <cfRule type="cellIs" dxfId="3160" priority="3169" operator="equal">
      <formula>#REF!</formula>
    </cfRule>
    <cfRule type="cellIs" dxfId="3159" priority="3170" operator="equal">
      <formula>#REF!</formula>
    </cfRule>
    <cfRule type="cellIs" dxfId="3158" priority="3171" operator="equal">
      <formula>#REF!</formula>
    </cfRule>
    <cfRule type="cellIs" dxfId="3157" priority="3172" operator="equal">
      <formula>#REF!</formula>
    </cfRule>
    <cfRule type="cellIs" dxfId="3156" priority="3173" operator="equal">
      <formula>#REF!</formula>
    </cfRule>
    <cfRule type="cellIs" dxfId="3155" priority="3174" operator="equal">
      <formula>#REF!</formula>
    </cfRule>
    <cfRule type="cellIs" dxfId="3154" priority="3175" operator="equal">
      <formula>#REF!</formula>
    </cfRule>
    <cfRule type="cellIs" dxfId="3153" priority="3176" operator="equal">
      <formula>#REF!</formula>
    </cfRule>
    <cfRule type="cellIs" dxfId="3152" priority="3177" operator="equal">
      <formula>#REF!</formula>
    </cfRule>
    <cfRule type="cellIs" dxfId="3151" priority="3178" operator="equal">
      <formula>#REF!</formula>
    </cfRule>
    <cfRule type="cellIs" dxfId="3150" priority="3179" operator="equal">
      <formula>#REF!</formula>
    </cfRule>
    <cfRule type="cellIs" dxfId="3149" priority="3180" operator="equal">
      <formula>#REF!</formula>
    </cfRule>
    <cfRule type="cellIs" dxfId="3148" priority="3181" operator="equal">
      <formula>#REF!</formula>
    </cfRule>
    <cfRule type="cellIs" dxfId="3147" priority="3182" operator="equal">
      <formula>#REF!</formula>
    </cfRule>
    <cfRule type="cellIs" dxfId="3146" priority="3183" operator="equal">
      <formula>#REF!</formula>
    </cfRule>
  </conditionalFormatting>
  <conditionalFormatting sqref="N254:N256">
    <cfRule type="cellIs" dxfId="3145" priority="3147" operator="equal">
      <formula>#REF!</formula>
    </cfRule>
  </conditionalFormatting>
  <conditionalFormatting sqref="Q250">
    <cfRule type="cellIs" dxfId="3144" priority="3108" operator="equal">
      <formula>#REF!</formula>
    </cfRule>
    <cfRule type="cellIs" dxfId="3143" priority="3110" operator="equal">
      <formula>#REF!</formula>
    </cfRule>
    <cfRule type="cellIs" dxfId="3142" priority="3111" operator="equal">
      <formula>#REF!</formula>
    </cfRule>
    <cfRule type="cellIs" dxfId="3141" priority="3112" operator="equal">
      <formula>#REF!</formula>
    </cfRule>
    <cfRule type="cellIs" dxfId="3140" priority="3113" operator="equal">
      <formula>#REF!</formula>
    </cfRule>
    <cfRule type="cellIs" dxfId="3139" priority="3114" operator="equal">
      <formula>#REF!</formula>
    </cfRule>
    <cfRule type="cellIs" dxfId="3138" priority="3115" operator="equal">
      <formula>#REF!</formula>
    </cfRule>
    <cfRule type="cellIs" dxfId="3137" priority="3116" operator="equal">
      <formula>#REF!</formula>
    </cfRule>
    <cfRule type="cellIs" dxfId="3136" priority="3117" operator="equal">
      <formula>#REF!</formula>
    </cfRule>
    <cfRule type="cellIs" dxfId="3135" priority="3118" operator="equal">
      <formula>#REF!</formula>
    </cfRule>
    <cfRule type="cellIs" dxfId="3134" priority="3119" operator="equal">
      <formula>#REF!</formula>
    </cfRule>
    <cfRule type="cellIs" dxfId="3133" priority="3120" operator="equal">
      <formula>#REF!</formula>
    </cfRule>
    <cfRule type="cellIs" dxfId="3132" priority="3121" operator="equal">
      <formula>#REF!</formula>
    </cfRule>
    <cfRule type="cellIs" dxfId="3131" priority="3122" operator="equal">
      <formula>#REF!</formula>
    </cfRule>
    <cfRule type="cellIs" dxfId="3130" priority="3123" operator="equal">
      <formula>#REF!</formula>
    </cfRule>
    <cfRule type="cellIs" dxfId="3129" priority="3124" operator="equal">
      <formula>#REF!</formula>
    </cfRule>
    <cfRule type="cellIs" dxfId="3128" priority="3125" operator="equal">
      <formula>#REF!</formula>
    </cfRule>
    <cfRule type="cellIs" dxfId="3127" priority="3126" operator="equal">
      <formula>#REF!</formula>
    </cfRule>
    <cfRule type="cellIs" dxfId="3126" priority="3127" operator="equal">
      <formula>#REF!</formula>
    </cfRule>
    <cfRule type="cellIs" dxfId="3125" priority="3128" operator="equal">
      <formula>#REF!</formula>
    </cfRule>
    <cfRule type="cellIs" dxfId="3124" priority="3129" operator="equal">
      <formula>#REF!</formula>
    </cfRule>
    <cfRule type="cellIs" dxfId="3123" priority="3130" operator="equal">
      <formula>#REF!</formula>
    </cfRule>
    <cfRule type="cellIs" dxfId="3122" priority="3131" operator="equal">
      <formula>#REF!</formula>
    </cfRule>
    <cfRule type="cellIs" dxfId="3121" priority="3132" operator="equal">
      <formula>#REF!</formula>
    </cfRule>
    <cfRule type="cellIs" dxfId="3120" priority="3133" operator="equal">
      <formula>#REF!</formula>
    </cfRule>
    <cfRule type="cellIs" dxfId="3119" priority="3134" operator="equal">
      <formula>#REF!</formula>
    </cfRule>
    <cfRule type="cellIs" dxfId="3118" priority="3135" operator="equal">
      <formula>#REF!</formula>
    </cfRule>
    <cfRule type="cellIs" dxfId="3117" priority="3136" operator="equal">
      <formula>#REF!</formula>
    </cfRule>
    <cfRule type="cellIs" dxfId="3116" priority="3137" operator="equal">
      <formula>#REF!</formula>
    </cfRule>
    <cfRule type="cellIs" dxfId="3115" priority="3138" operator="equal">
      <formula>#REF!</formula>
    </cfRule>
    <cfRule type="cellIs" dxfId="3114" priority="3139" operator="equal">
      <formula>#REF!</formula>
    </cfRule>
    <cfRule type="cellIs" dxfId="3113" priority="3140" operator="equal">
      <formula>#REF!</formula>
    </cfRule>
    <cfRule type="cellIs" dxfId="3112" priority="3141" operator="equal">
      <formula>#REF!</formula>
    </cfRule>
    <cfRule type="cellIs" dxfId="3111" priority="3142" operator="equal">
      <formula>#REF!</formula>
    </cfRule>
    <cfRule type="cellIs" dxfId="3110" priority="3143" operator="equal">
      <formula>#REF!</formula>
    </cfRule>
    <cfRule type="cellIs" dxfId="3109" priority="3144" operator="equal">
      <formula>#REF!</formula>
    </cfRule>
    <cfRule type="cellIs" dxfId="3108" priority="3145" operator="equal">
      <formula>#REF!</formula>
    </cfRule>
  </conditionalFormatting>
  <conditionalFormatting sqref="N250 N254:N256">
    <cfRule type="cellIs" dxfId="3107" priority="3109" operator="equal">
      <formula>#REF!</formula>
    </cfRule>
  </conditionalFormatting>
  <conditionalFormatting sqref="L250">
    <cfRule type="cellIs" dxfId="3106" priority="3103" operator="equal">
      <formula>"ALTA"</formula>
    </cfRule>
    <cfRule type="cellIs" dxfId="3105" priority="3104" operator="equal">
      <formula>"MUY ALTA"</formula>
    </cfRule>
    <cfRule type="cellIs" dxfId="3104" priority="3105" operator="equal">
      <formula>"MEDIA"</formula>
    </cfRule>
    <cfRule type="cellIs" dxfId="3103" priority="3106" operator="equal">
      <formula>"BAJA"</formula>
    </cfRule>
    <cfRule type="cellIs" dxfId="3102" priority="3107" operator="equal">
      <formula>"MUY BAJA"</formula>
    </cfRule>
  </conditionalFormatting>
  <conditionalFormatting sqref="N250">
    <cfRule type="cellIs" dxfId="3101" priority="3095" operator="equal">
      <formula>"CATASTRÓFICO (RC-F)"</formula>
    </cfRule>
    <cfRule type="cellIs" dxfId="3100" priority="3096" operator="equal">
      <formula>"MAYOR (RC-F)"</formula>
    </cfRule>
    <cfRule type="cellIs" dxfId="3099" priority="3097" operator="equal">
      <formula>"MODERADO (RC-F)"</formula>
    </cfRule>
    <cfRule type="cellIs" dxfId="3098" priority="3098" operator="equal">
      <formula>"CATASTRÓFICO"</formula>
    </cfRule>
    <cfRule type="cellIs" dxfId="3097" priority="3099" operator="equal">
      <formula>"MAYOR"</formula>
    </cfRule>
    <cfRule type="cellIs" dxfId="3096" priority="3100" operator="equal">
      <formula>"MODERADO"</formula>
    </cfRule>
    <cfRule type="cellIs" dxfId="3095" priority="3101" operator="equal">
      <formula>"MENOR"</formula>
    </cfRule>
    <cfRule type="cellIs" dxfId="3094" priority="3102" operator="equal">
      <formula>"LEVE"</formula>
    </cfRule>
  </conditionalFormatting>
  <conditionalFormatting sqref="Q250">
    <cfRule type="cellIs" dxfId="3093" priority="3088" operator="equal">
      <formula>"EXTREMO (RC/F)"</formula>
    </cfRule>
    <cfRule type="cellIs" dxfId="3092" priority="3089" operator="equal">
      <formula>"ALTO (RC/F)"</formula>
    </cfRule>
    <cfRule type="cellIs" dxfId="3091" priority="3090" operator="equal">
      <formula>"MODERADO (RC/F)"</formula>
    </cfRule>
    <cfRule type="cellIs" dxfId="3090" priority="3091" operator="equal">
      <formula>"EXTREMO"</formula>
    </cfRule>
    <cfRule type="cellIs" dxfId="3089" priority="3092" operator="equal">
      <formula>"ALTO"</formula>
    </cfRule>
    <cfRule type="cellIs" dxfId="3088" priority="3093" operator="equal">
      <formula>"MODERADO"</formula>
    </cfRule>
    <cfRule type="cellIs" dxfId="3087" priority="3094" operator="equal">
      <formula>"BAJO"</formula>
    </cfRule>
  </conditionalFormatting>
  <conditionalFormatting sqref="Q254:Q256">
    <cfRule type="cellIs" dxfId="3086" priority="3050" operator="equal">
      <formula>#REF!</formula>
    </cfRule>
    <cfRule type="cellIs" dxfId="3085" priority="3052" operator="equal">
      <formula>#REF!</formula>
    </cfRule>
    <cfRule type="cellIs" dxfId="3084" priority="3053" operator="equal">
      <formula>#REF!</formula>
    </cfRule>
    <cfRule type="cellIs" dxfId="3083" priority="3054" operator="equal">
      <formula>#REF!</formula>
    </cfRule>
    <cfRule type="cellIs" dxfId="3082" priority="3055" operator="equal">
      <formula>#REF!</formula>
    </cfRule>
    <cfRule type="cellIs" dxfId="3081" priority="3056" operator="equal">
      <formula>#REF!</formula>
    </cfRule>
    <cfRule type="cellIs" dxfId="3080" priority="3057" operator="equal">
      <formula>#REF!</formula>
    </cfRule>
    <cfRule type="cellIs" dxfId="3079" priority="3058" operator="equal">
      <formula>#REF!</formula>
    </cfRule>
    <cfRule type="cellIs" dxfId="3078" priority="3059" operator="equal">
      <formula>#REF!</formula>
    </cfRule>
    <cfRule type="cellIs" dxfId="3077" priority="3060" operator="equal">
      <formula>#REF!</formula>
    </cfRule>
    <cfRule type="cellIs" dxfId="3076" priority="3061" operator="equal">
      <formula>#REF!</formula>
    </cfRule>
    <cfRule type="cellIs" dxfId="3075" priority="3062" operator="equal">
      <formula>#REF!</formula>
    </cfRule>
    <cfRule type="cellIs" dxfId="3074" priority="3063" operator="equal">
      <formula>#REF!</formula>
    </cfRule>
    <cfRule type="cellIs" dxfId="3073" priority="3064" operator="equal">
      <formula>#REF!</formula>
    </cfRule>
    <cfRule type="cellIs" dxfId="3072" priority="3065" operator="equal">
      <formula>#REF!</formula>
    </cfRule>
    <cfRule type="cellIs" dxfId="3071" priority="3066" operator="equal">
      <formula>#REF!</formula>
    </cfRule>
    <cfRule type="cellIs" dxfId="3070" priority="3067" operator="equal">
      <formula>#REF!</formula>
    </cfRule>
    <cfRule type="cellIs" dxfId="3069" priority="3068" operator="equal">
      <formula>#REF!</formula>
    </cfRule>
    <cfRule type="cellIs" dxfId="3068" priority="3069" operator="equal">
      <formula>#REF!</formula>
    </cfRule>
    <cfRule type="cellIs" dxfId="3067" priority="3070" operator="equal">
      <formula>#REF!</formula>
    </cfRule>
    <cfRule type="cellIs" dxfId="3066" priority="3071" operator="equal">
      <formula>#REF!</formula>
    </cfRule>
    <cfRule type="cellIs" dxfId="3065" priority="3072" operator="equal">
      <formula>#REF!</formula>
    </cfRule>
    <cfRule type="cellIs" dxfId="3064" priority="3073" operator="equal">
      <formula>#REF!</formula>
    </cfRule>
    <cfRule type="cellIs" dxfId="3063" priority="3074" operator="equal">
      <formula>#REF!</formula>
    </cfRule>
    <cfRule type="cellIs" dxfId="3062" priority="3075" operator="equal">
      <formula>#REF!</formula>
    </cfRule>
    <cfRule type="cellIs" dxfId="3061" priority="3076" operator="equal">
      <formula>#REF!</formula>
    </cfRule>
    <cfRule type="cellIs" dxfId="3060" priority="3077" operator="equal">
      <formula>#REF!</formula>
    </cfRule>
    <cfRule type="cellIs" dxfId="3059" priority="3078" operator="equal">
      <formula>#REF!</formula>
    </cfRule>
    <cfRule type="cellIs" dxfId="3058" priority="3079" operator="equal">
      <formula>#REF!</formula>
    </cfRule>
    <cfRule type="cellIs" dxfId="3057" priority="3080" operator="equal">
      <formula>#REF!</formula>
    </cfRule>
    <cfRule type="cellIs" dxfId="3056" priority="3081" operator="equal">
      <formula>#REF!</formula>
    </cfRule>
    <cfRule type="cellIs" dxfId="3055" priority="3082" operator="equal">
      <formula>#REF!</formula>
    </cfRule>
    <cfRule type="cellIs" dxfId="3054" priority="3083" operator="equal">
      <formula>#REF!</formula>
    </cfRule>
    <cfRule type="cellIs" dxfId="3053" priority="3084" operator="equal">
      <formula>#REF!</formula>
    </cfRule>
    <cfRule type="cellIs" dxfId="3052" priority="3085" operator="equal">
      <formula>#REF!</formula>
    </cfRule>
    <cfRule type="cellIs" dxfId="3051" priority="3086" operator="equal">
      <formula>#REF!</formula>
    </cfRule>
    <cfRule type="cellIs" dxfId="3050" priority="3087" operator="equal">
      <formula>#REF!</formula>
    </cfRule>
  </conditionalFormatting>
  <conditionalFormatting sqref="N255:N256">
    <cfRule type="cellIs" dxfId="3049" priority="3051" operator="equal">
      <formula>#REF!</formula>
    </cfRule>
  </conditionalFormatting>
  <conditionalFormatting sqref="L255:L256">
    <cfRule type="cellIs" dxfId="3048" priority="3045" operator="equal">
      <formula>"ALTA"</formula>
    </cfRule>
    <cfRule type="cellIs" dxfId="3047" priority="3046" operator="equal">
      <formula>"MUY ALTA"</formula>
    </cfRule>
    <cfRule type="cellIs" dxfId="3046" priority="3047" operator="equal">
      <formula>"MEDIA"</formula>
    </cfRule>
    <cfRule type="cellIs" dxfId="3045" priority="3048" operator="equal">
      <formula>"BAJA"</formula>
    </cfRule>
    <cfRule type="cellIs" dxfId="3044" priority="3049" operator="equal">
      <formula>"MUY BAJA"</formula>
    </cfRule>
  </conditionalFormatting>
  <conditionalFormatting sqref="N255:N256">
    <cfRule type="cellIs" dxfId="3043" priority="3037" operator="equal">
      <formula>"CATASTRÓFICO (RC-F)"</formula>
    </cfRule>
    <cfRule type="cellIs" dxfId="3042" priority="3038" operator="equal">
      <formula>"MAYOR (RC-F)"</formula>
    </cfRule>
    <cfRule type="cellIs" dxfId="3041" priority="3039" operator="equal">
      <formula>"MODERADO (RC-F)"</formula>
    </cfRule>
    <cfRule type="cellIs" dxfId="3040" priority="3040" operator="equal">
      <formula>"CATASTRÓFICO"</formula>
    </cfRule>
    <cfRule type="cellIs" dxfId="3039" priority="3041" operator="equal">
      <formula>"MAYOR"</formula>
    </cfRule>
    <cfRule type="cellIs" dxfId="3038" priority="3042" operator="equal">
      <formula>"MODERADO"</formula>
    </cfRule>
    <cfRule type="cellIs" dxfId="3037" priority="3043" operator="equal">
      <formula>"MENOR"</formula>
    </cfRule>
    <cfRule type="cellIs" dxfId="3036" priority="3044" operator="equal">
      <formula>"LEVE"</formula>
    </cfRule>
  </conditionalFormatting>
  <conditionalFormatting sqref="Q255:Q256">
    <cfRule type="cellIs" dxfId="3035" priority="3030" operator="equal">
      <formula>"EXTREMO (RC/F)"</formula>
    </cfRule>
    <cfRule type="cellIs" dxfId="3034" priority="3031" operator="equal">
      <formula>"ALTO (RC/F)"</formula>
    </cfRule>
    <cfRule type="cellIs" dxfId="3033" priority="3032" operator="equal">
      <formula>"MODERADO (RC/F)"</formula>
    </cfRule>
    <cfRule type="cellIs" dxfId="3032" priority="3033" operator="equal">
      <formula>"EXTREMO"</formula>
    </cfRule>
    <cfRule type="cellIs" dxfId="3031" priority="3034" operator="equal">
      <formula>"ALTO"</formula>
    </cfRule>
    <cfRule type="cellIs" dxfId="3030" priority="3035" operator="equal">
      <formula>"MODERADO"</formula>
    </cfRule>
    <cfRule type="cellIs" dxfId="3029" priority="3036" operator="equal">
      <formula>"BAJO"</formula>
    </cfRule>
  </conditionalFormatting>
  <conditionalFormatting sqref="Q250">
    <cfRule type="cellIs" dxfId="3028" priority="2992" operator="equal">
      <formula>#REF!</formula>
    </cfRule>
    <cfRule type="cellIs" dxfId="3027" priority="2994" operator="equal">
      <formula>#REF!</formula>
    </cfRule>
    <cfRule type="cellIs" dxfId="3026" priority="2995" operator="equal">
      <formula>#REF!</formula>
    </cfRule>
    <cfRule type="cellIs" dxfId="3025" priority="2996" operator="equal">
      <formula>#REF!</formula>
    </cfRule>
    <cfRule type="cellIs" dxfId="3024" priority="2997" operator="equal">
      <formula>#REF!</formula>
    </cfRule>
    <cfRule type="cellIs" dxfId="3023" priority="2998" operator="equal">
      <formula>#REF!</formula>
    </cfRule>
    <cfRule type="cellIs" dxfId="3022" priority="2999" operator="equal">
      <formula>#REF!</formula>
    </cfRule>
    <cfRule type="cellIs" dxfId="3021" priority="3000" operator="equal">
      <formula>#REF!</formula>
    </cfRule>
    <cfRule type="cellIs" dxfId="3020" priority="3001" operator="equal">
      <formula>#REF!</formula>
    </cfRule>
    <cfRule type="cellIs" dxfId="3019" priority="3002" operator="equal">
      <formula>#REF!</formula>
    </cfRule>
    <cfRule type="cellIs" dxfId="3018" priority="3003" operator="equal">
      <formula>#REF!</formula>
    </cfRule>
    <cfRule type="cellIs" dxfId="3017" priority="3004" operator="equal">
      <formula>#REF!</formula>
    </cfRule>
    <cfRule type="cellIs" dxfId="3016" priority="3005" operator="equal">
      <formula>#REF!</formula>
    </cfRule>
    <cfRule type="cellIs" dxfId="3015" priority="3006" operator="equal">
      <formula>#REF!</formula>
    </cfRule>
    <cfRule type="cellIs" dxfId="3014" priority="3007" operator="equal">
      <formula>#REF!</formula>
    </cfRule>
    <cfRule type="cellIs" dxfId="3013" priority="3008" operator="equal">
      <formula>#REF!</formula>
    </cfRule>
    <cfRule type="cellIs" dxfId="3012" priority="3009" operator="equal">
      <formula>#REF!</formula>
    </cfRule>
    <cfRule type="cellIs" dxfId="3011" priority="3010" operator="equal">
      <formula>#REF!</formula>
    </cfRule>
    <cfRule type="cellIs" dxfId="3010" priority="3011" operator="equal">
      <formula>#REF!</formula>
    </cfRule>
    <cfRule type="cellIs" dxfId="3009" priority="3012" operator="equal">
      <formula>#REF!</formula>
    </cfRule>
    <cfRule type="cellIs" dxfId="3008" priority="3013" operator="equal">
      <formula>#REF!</formula>
    </cfRule>
    <cfRule type="cellIs" dxfId="3007" priority="3014" operator="equal">
      <formula>#REF!</formula>
    </cfRule>
    <cfRule type="cellIs" dxfId="3006" priority="3015" operator="equal">
      <formula>#REF!</formula>
    </cfRule>
    <cfRule type="cellIs" dxfId="3005" priority="3016" operator="equal">
      <formula>#REF!</formula>
    </cfRule>
    <cfRule type="cellIs" dxfId="3004" priority="3017" operator="equal">
      <formula>#REF!</formula>
    </cfRule>
    <cfRule type="cellIs" dxfId="3003" priority="3018" operator="equal">
      <formula>#REF!</formula>
    </cfRule>
    <cfRule type="cellIs" dxfId="3002" priority="3019" operator="equal">
      <formula>#REF!</formula>
    </cfRule>
    <cfRule type="cellIs" dxfId="3001" priority="3020" operator="equal">
      <formula>#REF!</formula>
    </cfRule>
    <cfRule type="cellIs" dxfId="3000" priority="3021" operator="equal">
      <formula>#REF!</formula>
    </cfRule>
    <cfRule type="cellIs" dxfId="2999" priority="3022" operator="equal">
      <formula>#REF!</formula>
    </cfRule>
    <cfRule type="cellIs" dxfId="2998" priority="3023" operator="equal">
      <formula>#REF!</formula>
    </cfRule>
    <cfRule type="cellIs" dxfId="2997" priority="3024" operator="equal">
      <formula>#REF!</formula>
    </cfRule>
    <cfRule type="cellIs" dxfId="2996" priority="3025" operator="equal">
      <formula>#REF!</formula>
    </cfRule>
    <cfRule type="cellIs" dxfId="2995" priority="3026" operator="equal">
      <formula>#REF!</formula>
    </cfRule>
    <cfRule type="cellIs" dxfId="2994" priority="3027" operator="equal">
      <formula>#REF!</formula>
    </cfRule>
    <cfRule type="cellIs" dxfId="2993" priority="3028" operator="equal">
      <formula>#REF!</formula>
    </cfRule>
    <cfRule type="cellIs" dxfId="2992" priority="3029" operator="equal">
      <formula>#REF!</formula>
    </cfRule>
  </conditionalFormatting>
  <conditionalFormatting sqref="N250">
    <cfRule type="cellIs" dxfId="2991" priority="2993" operator="equal">
      <formula>#REF!</formula>
    </cfRule>
  </conditionalFormatting>
  <conditionalFormatting sqref="L257">
    <cfRule type="cellIs" dxfId="2990" priority="2987" operator="equal">
      <formula>"ALTA"</formula>
    </cfRule>
    <cfRule type="cellIs" dxfId="2989" priority="2988" operator="equal">
      <formula>"MUY ALTA"</formula>
    </cfRule>
    <cfRule type="cellIs" dxfId="2988" priority="2989" operator="equal">
      <formula>"MEDIA"</formula>
    </cfRule>
    <cfRule type="cellIs" dxfId="2987" priority="2990" operator="equal">
      <formula>"BAJA"</formula>
    </cfRule>
    <cfRule type="cellIs" dxfId="2986" priority="2991" operator="equal">
      <formula>"MUY BAJA"</formula>
    </cfRule>
  </conditionalFormatting>
  <conditionalFormatting sqref="L257">
    <cfRule type="cellIs" dxfId="2985" priority="2982" operator="equal">
      <formula>"ALTA"</formula>
    </cfRule>
    <cfRule type="cellIs" dxfId="2984" priority="2983" operator="equal">
      <formula>"MUY ALTA"</formula>
    </cfRule>
    <cfRule type="cellIs" dxfId="2983" priority="2984" operator="equal">
      <formula>"MEDIA"</formula>
    </cfRule>
    <cfRule type="cellIs" dxfId="2982" priority="2985" operator="equal">
      <formula>"BAJA"</formula>
    </cfRule>
    <cfRule type="cellIs" dxfId="2981" priority="2986" operator="equal">
      <formula>"MUY BAJA"</formula>
    </cfRule>
  </conditionalFormatting>
  <conditionalFormatting sqref="L260">
    <cfRule type="cellIs" dxfId="2980" priority="2977" operator="equal">
      <formula>"ALTA"</formula>
    </cfRule>
    <cfRule type="cellIs" dxfId="2979" priority="2978" operator="equal">
      <formula>"MUY ALTA"</formula>
    </cfRule>
    <cfRule type="cellIs" dxfId="2978" priority="2979" operator="equal">
      <formula>"MEDIA"</formula>
    </cfRule>
    <cfRule type="cellIs" dxfId="2977" priority="2980" operator="equal">
      <formula>"BAJA"</formula>
    </cfRule>
    <cfRule type="cellIs" dxfId="2976" priority="2981" operator="equal">
      <formula>"MUY BAJA"</formula>
    </cfRule>
  </conditionalFormatting>
  <conditionalFormatting sqref="L259 L261">
    <cfRule type="cellIs" dxfId="2975" priority="2972" operator="equal">
      <formula>"ALTA"</formula>
    </cfRule>
    <cfRule type="cellIs" dxfId="2974" priority="2973" operator="equal">
      <formula>"MUY ALTA"</formula>
    </cfRule>
    <cfRule type="cellIs" dxfId="2973" priority="2974" operator="equal">
      <formula>"MEDIA"</formula>
    </cfRule>
    <cfRule type="cellIs" dxfId="2972" priority="2975" operator="equal">
      <formula>"BAJA"</formula>
    </cfRule>
    <cfRule type="cellIs" dxfId="2971" priority="2976" operator="equal">
      <formula>"MUY BAJA"</formula>
    </cfRule>
  </conditionalFormatting>
  <conditionalFormatting sqref="N259:N261">
    <cfRule type="cellIs" dxfId="2970" priority="2971" operator="equal">
      <formula>#REF!</formula>
    </cfRule>
  </conditionalFormatting>
  <conditionalFormatting sqref="N260">
    <cfRule type="cellIs" dxfId="2969" priority="2963" operator="equal">
      <formula>"CATASTRÓFICO (RC-F)"</formula>
    </cfRule>
    <cfRule type="cellIs" dxfId="2968" priority="2964" operator="equal">
      <formula>"MAYOR (RC-F)"</formula>
    </cfRule>
    <cfRule type="cellIs" dxfId="2967" priority="2965" operator="equal">
      <formula>"MODERADO (RC-F)"</formula>
    </cfRule>
    <cfRule type="cellIs" dxfId="2966" priority="2966" operator="equal">
      <formula>"CATASTRÓFICO"</formula>
    </cfRule>
    <cfRule type="cellIs" dxfId="2965" priority="2967" operator="equal">
      <formula>"MAYOR"</formula>
    </cfRule>
    <cfRule type="cellIs" dxfId="2964" priority="2968" operator="equal">
      <formula>"MODERADO"</formula>
    </cfRule>
    <cfRule type="cellIs" dxfId="2963" priority="2969" operator="equal">
      <formula>"MENOR"</formula>
    </cfRule>
    <cfRule type="cellIs" dxfId="2962" priority="2970" operator="equal">
      <formula>"LEVE"</formula>
    </cfRule>
  </conditionalFormatting>
  <conditionalFormatting sqref="N259 N261">
    <cfRule type="cellIs" dxfId="2961" priority="2962" operator="equal">
      <formula>#REF!</formula>
    </cfRule>
  </conditionalFormatting>
  <conditionalFormatting sqref="N259 N261">
    <cfRule type="cellIs" dxfId="2960" priority="2954" operator="equal">
      <formula>"CATASTRÓFICO (RC-F)"</formula>
    </cfRule>
    <cfRule type="cellIs" dxfId="2959" priority="2955" operator="equal">
      <formula>"MAYOR (RC-F)"</formula>
    </cfRule>
    <cfRule type="cellIs" dxfId="2958" priority="2956" operator="equal">
      <formula>"MODERADO (RC-F)"</formula>
    </cfRule>
    <cfRule type="cellIs" dxfId="2957" priority="2957" operator="equal">
      <formula>"CATASTRÓFICO"</formula>
    </cfRule>
    <cfRule type="cellIs" dxfId="2956" priority="2958" operator="equal">
      <formula>"MAYOR"</formula>
    </cfRule>
    <cfRule type="cellIs" dxfId="2955" priority="2959" operator="equal">
      <formula>"MODERADO"</formula>
    </cfRule>
    <cfRule type="cellIs" dxfId="2954" priority="2960" operator="equal">
      <formula>"MENOR"</formula>
    </cfRule>
    <cfRule type="cellIs" dxfId="2953" priority="2961" operator="equal">
      <formula>"LEVE"</formula>
    </cfRule>
  </conditionalFormatting>
  <conditionalFormatting sqref="N257">
    <cfRule type="cellIs" dxfId="2952" priority="2946" operator="equal">
      <formula>"CATASTRÓFICO (RC-F)"</formula>
    </cfRule>
    <cfRule type="cellIs" dxfId="2951" priority="2947" operator="equal">
      <formula>"MAYOR (RC-F)"</formula>
    </cfRule>
    <cfRule type="cellIs" dxfId="2950" priority="2948" operator="equal">
      <formula>"MODERADO (RC-F)"</formula>
    </cfRule>
    <cfRule type="cellIs" dxfId="2949" priority="2949" operator="equal">
      <formula>"CATASTRÓFICO"</formula>
    </cfRule>
    <cfRule type="cellIs" dxfId="2948" priority="2950" operator="equal">
      <formula>"MAYOR"</formula>
    </cfRule>
    <cfRule type="cellIs" dxfId="2947" priority="2951" operator="equal">
      <formula>"MODERADO"</formula>
    </cfRule>
    <cfRule type="cellIs" dxfId="2946" priority="2952" operator="equal">
      <formula>"MENOR"</formula>
    </cfRule>
    <cfRule type="cellIs" dxfId="2945" priority="2953" operator="equal">
      <formula>"LEVE"</formula>
    </cfRule>
  </conditionalFormatting>
  <conditionalFormatting sqref="N257">
    <cfRule type="cellIs" dxfId="2944" priority="2945" operator="equal">
      <formula>#REF!</formula>
    </cfRule>
  </conditionalFormatting>
  <conditionalFormatting sqref="N257">
    <cfRule type="cellIs" dxfId="2943" priority="2937" operator="equal">
      <formula>"CATASTRÓFICO (RC-F)"</formula>
    </cfRule>
    <cfRule type="cellIs" dxfId="2942" priority="2938" operator="equal">
      <formula>"MAYOR (RC-F)"</formula>
    </cfRule>
    <cfRule type="cellIs" dxfId="2941" priority="2939" operator="equal">
      <formula>"MODERADO (RC-F)"</formula>
    </cfRule>
    <cfRule type="cellIs" dxfId="2940" priority="2940" operator="equal">
      <formula>"CATASTRÓFICO"</formula>
    </cfRule>
    <cfRule type="cellIs" dxfId="2939" priority="2941" operator="equal">
      <formula>"MAYOR"</formula>
    </cfRule>
    <cfRule type="cellIs" dxfId="2938" priority="2942" operator="equal">
      <formula>"MODERADO"</formula>
    </cfRule>
    <cfRule type="cellIs" dxfId="2937" priority="2943" operator="equal">
      <formula>"MENOR"</formula>
    </cfRule>
    <cfRule type="cellIs" dxfId="2936" priority="2944" operator="equal">
      <formula>"LEVE"</formula>
    </cfRule>
  </conditionalFormatting>
  <conditionalFormatting sqref="N257">
    <cfRule type="cellIs" dxfId="2935" priority="2936" operator="equal">
      <formula>#REF!</formula>
    </cfRule>
  </conditionalFormatting>
  <conditionalFormatting sqref="Q257">
    <cfRule type="cellIs" dxfId="2934" priority="2929" operator="equal">
      <formula>"EXTREMO (RC/F)"</formula>
    </cfRule>
    <cfRule type="cellIs" dxfId="2933" priority="2930" operator="equal">
      <formula>"ALTO (RC/F)"</formula>
    </cfRule>
    <cfRule type="cellIs" dxfId="2932" priority="2931" operator="equal">
      <formula>"MODERADO (RC/F)"</formula>
    </cfRule>
    <cfRule type="cellIs" dxfId="2931" priority="2932" operator="equal">
      <formula>"EXTREMO"</formula>
    </cfRule>
    <cfRule type="cellIs" dxfId="2930" priority="2933" operator="equal">
      <formula>"ALTO"</formula>
    </cfRule>
    <cfRule type="cellIs" dxfId="2929" priority="2934" operator="equal">
      <formula>"MODERADO"</formula>
    </cfRule>
    <cfRule type="cellIs" dxfId="2928" priority="2935" operator="equal">
      <formula>"BAJO"</formula>
    </cfRule>
  </conditionalFormatting>
  <conditionalFormatting sqref="Q257">
    <cfRule type="cellIs" dxfId="2927" priority="2892" operator="equal">
      <formula>#REF!</formula>
    </cfRule>
    <cfRule type="cellIs" dxfId="2926" priority="2893" operator="equal">
      <formula>#REF!</formula>
    </cfRule>
    <cfRule type="cellIs" dxfId="2925" priority="2894" operator="equal">
      <formula>#REF!</formula>
    </cfRule>
    <cfRule type="cellIs" dxfId="2924" priority="2895" operator="equal">
      <formula>#REF!</formula>
    </cfRule>
    <cfRule type="cellIs" dxfId="2923" priority="2896" operator="equal">
      <formula>#REF!</formula>
    </cfRule>
    <cfRule type="cellIs" dxfId="2922" priority="2897" operator="equal">
      <formula>#REF!</formula>
    </cfRule>
    <cfRule type="cellIs" dxfId="2921" priority="2898" operator="equal">
      <formula>#REF!</formula>
    </cfRule>
    <cfRule type="cellIs" dxfId="2920" priority="2899" operator="equal">
      <formula>#REF!</formula>
    </cfRule>
    <cfRule type="cellIs" dxfId="2919" priority="2900" operator="equal">
      <formula>#REF!</formula>
    </cfRule>
    <cfRule type="cellIs" dxfId="2918" priority="2901" operator="equal">
      <formula>#REF!</formula>
    </cfRule>
    <cfRule type="cellIs" dxfId="2917" priority="2902" operator="equal">
      <formula>#REF!</formula>
    </cfRule>
    <cfRule type="cellIs" dxfId="2916" priority="2903" operator="equal">
      <formula>#REF!</formula>
    </cfRule>
    <cfRule type="cellIs" dxfId="2915" priority="2904" operator="equal">
      <formula>#REF!</formula>
    </cfRule>
    <cfRule type="cellIs" dxfId="2914" priority="2905" operator="equal">
      <formula>#REF!</formula>
    </cfRule>
    <cfRule type="cellIs" dxfId="2913" priority="2906" operator="equal">
      <formula>#REF!</formula>
    </cfRule>
    <cfRule type="cellIs" dxfId="2912" priority="2907" operator="equal">
      <formula>#REF!</formula>
    </cfRule>
    <cfRule type="cellIs" dxfId="2911" priority="2908" operator="equal">
      <formula>#REF!</formula>
    </cfRule>
    <cfRule type="cellIs" dxfId="2910" priority="2909" operator="equal">
      <formula>#REF!</formula>
    </cfRule>
    <cfRule type="cellIs" dxfId="2909" priority="2910" operator="equal">
      <formula>#REF!</formula>
    </cfRule>
    <cfRule type="cellIs" dxfId="2908" priority="2911" operator="equal">
      <formula>#REF!</formula>
    </cfRule>
    <cfRule type="cellIs" dxfId="2907" priority="2912" operator="equal">
      <formula>#REF!</formula>
    </cfRule>
    <cfRule type="cellIs" dxfId="2906" priority="2913" operator="equal">
      <formula>#REF!</formula>
    </cfRule>
    <cfRule type="cellIs" dxfId="2905" priority="2914" operator="equal">
      <formula>#REF!</formula>
    </cfRule>
    <cfRule type="cellIs" dxfId="2904" priority="2915" operator="equal">
      <formula>#REF!</formula>
    </cfRule>
    <cfRule type="cellIs" dxfId="2903" priority="2916" operator="equal">
      <formula>#REF!</formula>
    </cfRule>
    <cfRule type="cellIs" dxfId="2902" priority="2917" operator="equal">
      <formula>#REF!</formula>
    </cfRule>
    <cfRule type="cellIs" dxfId="2901" priority="2918" operator="equal">
      <formula>#REF!</formula>
    </cfRule>
    <cfRule type="cellIs" dxfId="2900" priority="2919" operator="equal">
      <formula>#REF!</formula>
    </cfRule>
    <cfRule type="cellIs" dxfId="2899" priority="2920" operator="equal">
      <formula>#REF!</formula>
    </cfRule>
    <cfRule type="cellIs" dxfId="2898" priority="2921" operator="equal">
      <formula>#REF!</formula>
    </cfRule>
    <cfRule type="cellIs" dxfId="2897" priority="2922" operator="equal">
      <formula>#REF!</formula>
    </cfRule>
    <cfRule type="cellIs" dxfId="2896" priority="2923" operator="equal">
      <formula>#REF!</formula>
    </cfRule>
    <cfRule type="cellIs" dxfId="2895" priority="2924" operator="equal">
      <formula>#REF!</formula>
    </cfRule>
    <cfRule type="cellIs" dxfId="2894" priority="2925" operator="equal">
      <formula>#REF!</formula>
    </cfRule>
    <cfRule type="cellIs" dxfId="2893" priority="2926" operator="equal">
      <formula>#REF!</formula>
    </cfRule>
    <cfRule type="cellIs" dxfId="2892" priority="2927" operator="equal">
      <formula>#REF!</formula>
    </cfRule>
    <cfRule type="cellIs" dxfId="2891" priority="2928" operator="equal">
      <formula>#REF!</formula>
    </cfRule>
  </conditionalFormatting>
  <conditionalFormatting sqref="Q257">
    <cfRule type="cellIs" dxfId="2890" priority="2885" operator="equal">
      <formula>"EXTREMO (RC/F)"</formula>
    </cfRule>
    <cfRule type="cellIs" dxfId="2889" priority="2886" operator="equal">
      <formula>"ALTO (RC/F)"</formula>
    </cfRule>
    <cfRule type="cellIs" dxfId="2888" priority="2887" operator="equal">
      <formula>"MODERADO (RC/F)"</formula>
    </cfRule>
    <cfRule type="cellIs" dxfId="2887" priority="2888" operator="equal">
      <formula>"EXTREMO"</formula>
    </cfRule>
    <cfRule type="cellIs" dxfId="2886" priority="2889" operator="equal">
      <formula>"ALTO"</formula>
    </cfRule>
    <cfRule type="cellIs" dxfId="2885" priority="2890" operator="equal">
      <formula>"MODERADO"</formula>
    </cfRule>
    <cfRule type="cellIs" dxfId="2884" priority="2891" operator="equal">
      <formula>"BAJO"</formula>
    </cfRule>
  </conditionalFormatting>
  <conditionalFormatting sqref="Q257">
    <cfRule type="cellIs" dxfId="2883" priority="2848" operator="equal">
      <formula>#REF!</formula>
    </cfRule>
    <cfRule type="cellIs" dxfId="2882" priority="2849" operator="equal">
      <formula>#REF!</formula>
    </cfRule>
    <cfRule type="cellIs" dxfId="2881" priority="2850" operator="equal">
      <formula>#REF!</formula>
    </cfRule>
    <cfRule type="cellIs" dxfId="2880" priority="2851" operator="equal">
      <formula>#REF!</formula>
    </cfRule>
    <cfRule type="cellIs" dxfId="2879" priority="2852" operator="equal">
      <formula>#REF!</formula>
    </cfRule>
    <cfRule type="cellIs" dxfId="2878" priority="2853" operator="equal">
      <formula>#REF!</formula>
    </cfRule>
    <cfRule type="cellIs" dxfId="2877" priority="2854" operator="equal">
      <formula>#REF!</formula>
    </cfRule>
    <cfRule type="cellIs" dxfId="2876" priority="2855" operator="equal">
      <formula>#REF!</formula>
    </cfRule>
    <cfRule type="cellIs" dxfId="2875" priority="2856" operator="equal">
      <formula>#REF!</formula>
    </cfRule>
    <cfRule type="cellIs" dxfId="2874" priority="2857" operator="equal">
      <formula>#REF!</formula>
    </cfRule>
    <cfRule type="cellIs" dxfId="2873" priority="2858" operator="equal">
      <formula>#REF!</formula>
    </cfRule>
    <cfRule type="cellIs" dxfId="2872" priority="2859" operator="equal">
      <formula>#REF!</formula>
    </cfRule>
    <cfRule type="cellIs" dxfId="2871" priority="2860" operator="equal">
      <formula>#REF!</formula>
    </cfRule>
    <cfRule type="cellIs" dxfId="2870" priority="2861" operator="equal">
      <formula>#REF!</formula>
    </cfRule>
    <cfRule type="cellIs" dxfId="2869" priority="2862" operator="equal">
      <formula>#REF!</formula>
    </cfRule>
    <cfRule type="cellIs" dxfId="2868" priority="2863" operator="equal">
      <formula>#REF!</formula>
    </cfRule>
    <cfRule type="cellIs" dxfId="2867" priority="2864" operator="equal">
      <formula>#REF!</formula>
    </cfRule>
    <cfRule type="cellIs" dxfId="2866" priority="2865" operator="equal">
      <formula>#REF!</formula>
    </cfRule>
    <cfRule type="cellIs" dxfId="2865" priority="2866" operator="equal">
      <formula>#REF!</formula>
    </cfRule>
    <cfRule type="cellIs" dxfId="2864" priority="2867" operator="equal">
      <formula>#REF!</formula>
    </cfRule>
    <cfRule type="cellIs" dxfId="2863" priority="2868" operator="equal">
      <formula>#REF!</formula>
    </cfRule>
    <cfRule type="cellIs" dxfId="2862" priority="2869" operator="equal">
      <formula>#REF!</formula>
    </cfRule>
    <cfRule type="cellIs" dxfId="2861" priority="2870" operator="equal">
      <formula>#REF!</formula>
    </cfRule>
    <cfRule type="cellIs" dxfId="2860" priority="2871" operator="equal">
      <formula>#REF!</formula>
    </cfRule>
    <cfRule type="cellIs" dxfId="2859" priority="2872" operator="equal">
      <formula>#REF!</formula>
    </cfRule>
    <cfRule type="cellIs" dxfId="2858" priority="2873" operator="equal">
      <formula>#REF!</formula>
    </cfRule>
    <cfRule type="cellIs" dxfId="2857" priority="2874" operator="equal">
      <formula>#REF!</formula>
    </cfRule>
    <cfRule type="cellIs" dxfId="2856" priority="2875" operator="equal">
      <formula>#REF!</formula>
    </cfRule>
    <cfRule type="cellIs" dxfId="2855" priority="2876" operator="equal">
      <formula>#REF!</formula>
    </cfRule>
    <cfRule type="cellIs" dxfId="2854" priority="2877" operator="equal">
      <formula>#REF!</formula>
    </cfRule>
    <cfRule type="cellIs" dxfId="2853" priority="2878" operator="equal">
      <formula>#REF!</formula>
    </cfRule>
    <cfRule type="cellIs" dxfId="2852" priority="2879" operator="equal">
      <formula>#REF!</formula>
    </cfRule>
    <cfRule type="cellIs" dxfId="2851" priority="2880" operator="equal">
      <formula>#REF!</formula>
    </cfRule>
    <cfRule type="cellIs" dxfId="2850" priority="2881" operator="equal">
      <formula>#REF!</formula>
    </cfRule>
    <cfRule type="cellIs" dxfId="2849" priority="2882" operator="equal">
      <formula>#REF!</formula>
    </cfRule>
    <cfRule type="cellIs" dxfId="2848" priority="2883" operator="equal">
      <formula>#REF!</formula>
    </cfRule>
    <cfRule type="cellIs" dxfId="2847" priority="2884" operator="equal">
      <formula>#REF!</formula>
    </cfRule>
  </conditionalFormatting>
  <conditionalFormatting sqref="Q259:Q261">
    <cfRule type="cellIs" dxfId="2846" priority="2811" operator="equal">
      <formula>#REF!</formula>
    </cfRule>
    <cfRule type="cellIs" dxfId="2845" priority="2812" operator="equal">
      <formula>#REF!</formula>
    </cfRule>
    <cfRule type="cellIs" dxfId="2844" priority="2813" operator="equal">
      <formula>#REF!</formula>
    </cfRule>
    <cfRule type="cellIs" dxfId="2843" priority="2814" operator="equal">
      <formula>#REF!</formula>
    </cfRule>
    <cfRule type="cellIs" dxfId="2842" priority="2815" operator="equal">
      <formula>#REF!</formula>
    </cfRule>
    <cfRule type="cellIs" dxfId="2841" priority="2816" operator="equal">
      <formula>#REF!</formula>
    </cfRule>
    <cfRule type="cellIs" dxfId="2840" priority="2817" operator="equal">
      <formula>#REF!</formula>
    </cfRule>
    <cfRule type="cellIs" dxfId="2839" priority="2818" operator="equal">
      <formula>#REF!</formula>
    </cfRule>
    <cfRule type="cellIs" dxfId="2838" priority="2819" operator="equal">
      <formula>#REF!</formula>
    </cfRule>
    <cfRule type="cellIs" dxfId="2837" priority="2820" operator="equal">
      <formula>#REF!</formula>
    </cfRule>
    <cfRule type="cellIs" dxfId="2836" priority="2821" operator="equal">
      <formula>#REF!</formula>
    </cfRule>
    <cfRule type="cellIs" dxfId="2835" priority="2822" operator="equal">
      <formula>#REF!</formula>
    </cfRule>
    <cfRule type="cellIs" dxfId="2834" priority="2823" operator="equal">
      <formula>#REF!</formula>
    </cfRule>
    <cfRule type="cellIs" dxfId="2833" priority="2824" operator="equal">
      <formula>#REF!</formula>
    </cfRule>
    <cfRule type="cellIs" dxfId="2832" priority="2825" operator="equal">
      <formula>#REF!</formula>
    </cfRule>
    <cfRule type="cellIs" dxfId="2831" priority="2826" operator="equal">
      <formula>#REF!</formula>
    </cfRule>
    <cfRule type="cellIs" dxfId="2830" priority="2827" operator="equal">
      <formula>#REF!</formula>
    </cfRule>
    <cfRule type="cellIs" dxfId="2829" priority="2828" operator="equal">
      <formula>#REF!</formula>
    </cfRule>
    <cfRule type="cellIs" dxfId="2828" priority="2829" operator="equal">
      <formula>#REF!</formula>
    </cfRule>
    <cfRule type="cellIs" dxfId="2827" priority="2830" operator="equal">
      <formula>#REF!</formula>
    </cfRule>
    <cfRule type="cellIs" dxfId="2826" priority="2831" operator="equal">
      <formula>#REF!</formula>
    </cfRule>
    <cfRule type="cellIs" dxfId="2825" priority="2832" operator="equal">
      <formula>#REF!</formula>
    </cfRule>
    <cfRule type="cellIs" dxfId="2824" priority="2833" operator="equal">
      <formula>#REF!</formula>
    </cfRule>
    <cfRule type="cellIs" dxfId="2823" priority="2834" operator="equal">
      <formula>#REF!</formula>
    </cfRule>
    <cfRule type="cellIs" dxfId="2822" priority="2835" operator="equal">
      <formula>#REF!</formula>
    </cfRule>
    <cfRule type="cellIs" dxfId="2821" priority="2836" operator="equal">
      <formula>#REF!</formula>
    </cfRule>
    <cfRule type="cellIs" dxfId="2820" priority="2837" operator="equal">
      <formula>#REF!</formula>
    </cfRule>
    <cfRule type="cellIs" dxfId="2819" priority="2838" operator="equal">
      <formula>#REF!</formula>
    </cfRule>
    <cfRule type="cellIs" dxfId="2818" priority="2839" operator="equal">
      <formula>#REF!</formula>
    </cfRule>
    <cfRule type="cellIs" dxfId="2817" priority="2840" operator="equal">
      <formula>#REF!</formula>
    </cfRule>
    <cfRule type="cellIs" dxfId="2816" priority="2841" operator="equal">
      <formula>#REF!</formula>
    </cfRule>
    <cfRule type="cellIs" dxfId="2815" priority="2842" operator="equal">
      <formula>#REF!</formula>
    </cfRule>
    <cfRule type="cellIs" dxfId="2814" priority="2843" operator="equal">
      <formula>#REF!</formula>
    </cfRule>
    <cfRule type="cellIs" dxfId="2813" priority="2844" operator="equal">
      <formula>#REF!</formula>
    </cfRule>
    <cfRule type="cellIs" dxfId="2812" priority="2845" operator="equal">
      <formula>#REF!</formula>
    </cfRule>
    <cfRule type="cellIs" dxfId="2811" priority="2846" operator="equal">
      <formula>#REF!</formula>
    </cfRule>
    <cfRule type="cellIs" dxfId="2810" priority="2847" operator="equal">
      <formula>#REF!</formula>
    </cfRule>
  </conditionalFormatting>
  <conditionalFormatting sqref="Q260">
    <cfRule type="cellIs" dxfId="2809" priority="2804" operator="equal">
      <formula>"EXTREMO (RC/F)"</formula>
    </cfRule>
    <cfRule type="cellIs" dxfId="2808" priority="2805" operator="equal">
      <formula>"ALTO (RC/F)"</formula>
    </cfRule>
    <cfRule type="cellIs" dxfId="2807" priority="2806" operator="equal">
      <formula>"MODERADO (RC/F)"</formula>
    </cfRule>
    <cfRule type="cellIs" dxfId="2806" priority="2807" operator="equal">
      <formula>"EXTREMO"</formula>
    </cfRule>
    <cfRule type="cellIs" dxfId="2805" priority="2808" operator="equal">
      <formula>"ALTO"</formula>
    </cfRule>
    <cfRule type="cellIs" dxfId="2804" priority="2809" operator="equal">
      <formula>"MODERADO"</formula>
    </cfRule>
    <cfRule type="cellIs" dxfId="2803" priority="2810" operator="equal">
      <formula>"BAJO"</formula>
    </cfRule>
  </conditionalFormatting>
  <conditionalFormatting sqref="Q259 Q261">
    <cfRule type="cellIs" dxfId="2802" priority="2767" operator="equal">
      <formula>#REF!</formula>
    </cfRule>
    <cfRule type="cellIs" dxfId="2801" priority="2768" operator="equal">
      <formula>#REF!</formula>
    </cfRule>
    <cfRule type="cellIs" dxfId="2800" priority="2769" operator="equal">
      <formula>#REF!</formula>
    </cfRule>
    <cfRule type="cellIs" dxfId="2799" priority="2770" operator="equal">
      <formula>#REF!</formula>
    </cfRule>
    <cfRule type="cellIs" dxfId="2798" priority="2771" operator="equal">
      <formula>#REF!</formula>
    </cfRule>
    <cfRule type="cellIs" dxfId="2797" priority="2772" operator="equal">
      <formula>#REF!</formula>
    </cfRule>
    <cfRule type="cellIs" dxfId="2796" priority="2773" operator="equal">
      <formula>#REF!</formula>
    </cfRule>
    <cfRule type="cellIs" dxfId="2795" priority="2774" operator="equal">
      <formula>#REF!</formula>
    </cfRule>
    <cfRule type="cellIs" dxfId="2794" priority="2775" operator="equal">
      <formula>#REF!</formula>
    </cfRule>
    <cfRule type="cellIs" dxfId="2793" priority="2776" operator="equal">
      <formula>#REF!</formula>
    </cfRule>
    <cfRule type="cellIs" dxfId="2792" priority="2777" operator="equal">
      <formula>#REF!</formula>
    </cfRule>
    <cfRule type="cellIs" dxfId="2791" priority="2778" operator="equal">
      <formula>#REF!</formula>
    </cfRule>
    <cfRule type="cellIs" dxfId="2790" priority="2779" operator="equal">
      <formula>#REF!</formula>
    </cfRule>
    <cfRule type="cellIs" dxfId="2789" priority="2780" operator="equal">
      <formula>#REF!</formula>
    </cfRule>
    <cfRule type="cellIs" dxfId="2788" priority="2781" operator="equal">
      <formula>#REF!</formula>
    </cfRule>
    <cfRule type="cellIs" dxfId="2787" priority="2782" operator="equal">
      <formula>#REF!</formula>
    </cfRule>
    <cfRule type="cellIs" dxfId="2786" priority="2783" operator="equal">
      <formula>#REF!</formula>
    </cfRule>
    <cfRule type="cellIs" dxfId="2785" priority="2784" operator="equal">
      <formula>#REF!</formula>
    </cfRule>
    <cfRule type="cellIs" dxfId="2784" priority="2785" operator="equal">
      <formula>#REF!</formula>
    </cfRule>
    <cfRule type="cellIs" dxfId="2783" priority="2786" operator="equal">
      <formula>#REF!</formula>
    </cfRule>
    <cfRule type="cellIs" dxfId="2782" priority="2787" operator="equal">
      <formula>#REF!</formula>
    </cfRule>
    <cfRule type="cellIs" dxfId="2781" priority="2788" operator="equal">
      <formula>#REF!</formula>
    </cfRule>
    <cfRule type="cellIs" dxfId="2780" priority="2789" operator="equal">
      <formula>#REF!</formula>
    </cfRule>
    <cfRule type="cellIs" dxfId="2779" priority="2790" operator="equal">
      <formula>#REF!</formula>
    </cfRule>
    <cfRule type="cellIs" dxfId="2778" priority="2791" operator="equal">
      <formula>#REF!</formula>
    </cfRule>
    <cfRule type="cellIs" dxfId="2777" priority="2792" operator="equal">
      <formula>#REF!</formula>
    </cfRule>
    <cfRule type="cellIs" dxfId="2776" priority="2793" operator="equal">
      <formula>#REF!</formula>
    </cfRule>
    <cfRule type="cellIs" dxfId="2775" priority="2794" operator="equal">
      <formula>#REF!</formula>
    </cfRule>
    <cfRule type="cellIs" dxfId="2774" priority="2795" operator="equal">
      <formula>#REF!</formula>
    </cfRule>
    <cfRule type="cellIs" dxfId="2773" priority="2796" operator="equal">
      <formula>#REF!</formula>
    </cfRule>
    <cfRule type="cellIs" dxfId="2772" priority="2797" operator="equal">
      <formula>#REF!</formula>
    </cfRule>
    <cfRule type="cellIs" dxfId="2771" priority="2798" operator="equal">
      <formula>#REF!</formula>
    </cfRule>
    <cfRule type="cellIs" dxfId="2770" priority="2799" operator="equal">
      <formula>#REF!</formula>
    </cfRule>
    <cfRule type="cellIs" dxfId="2769" priority="2800" operator="equal">
      <formula>#REF!</formula>
    </cfRule>
    <cfRule type="cellIs" dxfId="2768" priority="2801" operator="equal">
      <formula>#REF!</formula>
    </cfRule>
    <cfRule type="cellIs" dxfId="2767" priority="2802" operator="equal">
      <formula>#REF!</formula>
    </cfRule>
    <cfRule type="cellIs" dxfId="2766" priority="2803" operator="equal">
      <formula>#REF!</formula>
    </cfRule>
  </conditionalFormatting>
  <conditionalFormatting sqref="Q259 Q261">
    <cfRule type="cellIs" dxfId="2765" priority="2760" operator="equal">
      <formula>"EXTREMO (RC/F)"</formula>
    </cfRule>
    <cfRule type="cellIs" dxfId="2764" priority="2761" operator="equal">
      <formula>"ALTO (RC/F)"</formula>
    </cfRule>
    <cfRule type="cellIs" dxfId="2763" priority="2762" operator="equal">
      <formula>"MODERADO (RC/F)"</formula>
    </cfRule>
    <cfRule type="cellIs" dxfId="2762" priority="2763" operator="equal">
      <formula>"EXTREMO"</formula>
    </cfRule>
    <cfRule type="cellIs" dxfId="2761" priority="2764" operator="equal">
      <formula>"ALTO"</formula>
    </cfRule>
    <cfRule type="cellIs" dxfId="2760" priority="2765" operator="equal">
      <formula>"MODERADO"</formula>
    </cfRule>
    <cfRule type="cellIs" dxfId="2759" priority="2766" operator="equal">
      <formula>"BAJO"</formula>
    </cfRule>
  </conditionalFormatting>
  <conditionalFormatting sqref="Q65:Q66 Q76">
    <cfRule type="cellIs" dxfId="2758" priority="2722" operator="equal">
      <formula>#REF!</formula>
    </cfRule>
    <cfRule type="cellIs" dxfId="2757" priority="2724" operator="equal">
      <formula>#REF!</formula>
    </cfRule>
    <cfRule type="cellIs" dxfId="2756" priority="2725" operator="equal">
      <formula>#REF!</formula>
    </cfRule>
    <cfRule type="cellIs" dxfId="2755" priority="2726" operator="equal">
      <formula>#REF!</formula>
    </cfRule>
    <cfRule type="cellIs" dxfId="2754" priority="2727" operator="equal">
      <formula>#REF!</formula>
    </cfRule>
    <cfRule type="cellIs" dxfId="2753" priority="2728" operator="equal">
      <formula>#REF!</formula>
    </cfRule>
    <cfRule type="cellIs" dxfId="2752" priority="2729" operator="equal">
      <formula>#REF!</formula>
    </cfRule>
    <cfRule type="cellIs" dxfId="2751" priority="2730" operator="equal">
      <formula>#REF!</formula>
    </cfRule>
    <cfRule type="cellIs" dxfId="2750" priority="2731" operator="equal">
      <formula>#REF!</formula>
    </cfRule>
    <cfRule type="cellIs" dxfId="2749" priority="2732" operator="equal">
      <formula>#REF!</formula>
    </cfRule>
    <cfRule type="cellIs" dxfId="2748" priority="2733" operator="equal">
      <formula>#REF!</formula>
    </cfRule>
    <cfRule type="cellIs" dxfId="2747" priority="2734" operator="equal">
      <formula>#REF!</formula>
    </cfRule>
    <cfRule type="cellIs" dxfId="2746" priority="2735" operator="equal">
      <formula>#REF!</formula>
    </cfRule>
    <cfRule type="cellIs" dxfId="2745" priority="2736" operator="equal">
      <formula>#REF!</formula>
    </cfRule>
    <cfRule type="cellIs" dxfId="2744" priority="2737" operator="equal">
      <formula>#REF!</formula>
    </cfRule>
    <cfRule type="cellIs" dxfId="2743" priority="2738" operator="equal">
      <formula>#REF!</formula>
    </cfRule>
    <cfRule type="cellIs" dxfId="2742" priority="2739" operator="equal">
      <formula>#REF!</formula>
    </cfRule>
    <cfRule type="cellIs" dxfId="2741" priority="2740" operator="equal">
      <formula>#REF!</formula>
    </cfRule>
    <cfRule type="cellIs" dxfId="2740" priority="2741" operator="equal">
      <formula>#REF!</formula>
    </cfRule>
    <cfRule type="cellIs" dxfId="2739" priority="2742" operator="equal">
      <formula>#REF!</formula>
    </cfRule>
    <cfRule type="cellIs" dxfId="2738" priority="2743" operator="equal">
      <formula>#REF!</formula>
    </cfRule>
    <cfRule type="cellIs" dxfId="2737" priority="2744" operator="equal">
      <formula>#REF!</formula>
    </cfRule>
    <cfRule type="cellIs" dxfId="2736" priority="2745" operator="equal">
      <formula>#REF!</formula>
    </cfRule>
    <cfRule type="cellIs" dxfId="2735" priority="2746" operator="equal">
      <formula>#REF!</formula>
    </cfRule>
    <cfRule type="cellIs" dxfId="2734" priority="2747" operator="equal">
      <formula>#REF!</formula>
    </cfRule>
    <cfRule type="cellIs" dxfId="2733" priority="2748" operator="equal">
      <formula>#REF!</formula>
    </cfRule>
    <cfRule type="cellIs" dxfId="2732" priority="2749" operator="equal">
      <formula>#REF!</formula>
    </cfRule>
    <cfRule type="cellIs" dxfId="2731" priority="2750" operator="equal">
      <formula>#REF!</formula>
    </cfRule>
    <cfRule type="cellIs" dxfId="2730" priority="2751" operator="equal">
      <formula>#REF!</formula>
    </cfRule>
    <cfRule type="cellIs" dxfId="2729" priority="2752" operator="equal">
      <formula>#REF!</formula>
    </cfRule>
    <cfRule type="cellIs" dxfId="2728" priority="2753" operator="equal">
      <formula>#REF!</formula>
    </cfRule>
    <cfRule type="cellIs" dxfId="2727" priority="2754" operator="equal">
      <formula>#REF!</formula>
    </cfRule>
    <cfRule type="cellIs" dxfId="2726" priority="2755" operator="equal">
      <formula>#REF!</formula>
    </cfRule>
    <cfRule type="cellIs" dxfId="2725" priority="2756" operator="equal">
      <formula>#REF!</formula>
    </cfRule>
    <cfRule type="cellIs" dxfId="2724" priority="2757" operator="equal">
      <formula>#REF!</formula>
    </cfRule>
    <cfRule type="cellIs" dxfId="2723" priority="2758" operator="equal">
      <formula>#REF!</formula>
    </cfRule>
    <cfRule type="cellIs" dxfId="2722" priority="2759" operator="equal">
      <formula>#REF!</formula>
    </cfRule>
  </conditionalFormatting>
  <conditionalFormatting sqref="N65:N66 N76">
    <cfRule type="cellIs" dxfId="2721" priority="2723" operator="equal">
      <formula>#REF!</formula>
    </cfRule>
  </conditionalFormatting>
  <conditionalFormatting sqref="L76">
    <cfRule type="cellIs" dxfId="2720" priority="2717" operator="equal">
      <formula>"ALTA"</formula>
    </cfRule>
    <cfRule type="cellIs" dxfId="2719" priority="2718" operator="equal">
      <formula>"MUY ALTA"</formula>
    </cfRule>
    <cfRule type="cellIs" dxfId="2718" priority="2719" operator="equal">
      <formula>"MEDIA"</formula>
    </cfRule>
    <cfRule type="cellIs" dxfId="2717" priority="2720" operator="equal">
      <formula>"BAJA"</formula>
    </cfRule>
    <cfRule type="cellIs" dxfId="2716" priority="2721" operator="equal">
      <formula>"MUY BAJA"</formula>
    </cfRule>
  </conditionalFormatting>
  <conditionalFormatting sqref="N65:N66 N76">
    <cfRule type="cellIs" dxfId="2715" priority="2709" operator="equal">
      <formula>"CATASTRÓFICO (RC-F)"</formula>
    </cfRule>
    <cfRule type="cellIs" dxfId="2714" priority="2710" operator="equal">
      <formula>"MAYOR (RC-F)"</formula>
    </cfRule>
    <cfRule type="cellIs" dxfId="2713" priority="2711" operator="equal">
      <formula>"MODERADO (RC-F)"</formula>
    </cfRule>
    <cfRule type="cellIs" dxfId="2712" priority="2712" operator="equal">
      <formula>"CATASTRÓFICO"</formula>
    </cfRule>
    <cfRule type="cellIs" dxfId="2711" priority="2713" operator="equal">
      <formula>"MAYOR"</formula>
    </cfRule>
    <cfRule type="cellIs" dxfId="2710" priority="2714" operator="equal">
      <formula>"MODERADO"</formula>
    </cfRule>
    <cfRule type="cellIs" dxfId="2709" priority="2715" operator="equal">
      <formula>"MENOR"</formula>
    </cfRule>
    <cfRule type="cellIs" dxfId="2708" priority="2716" operator="equal">
      <formula>"LEVE"</formula>
    </cfRule>
  </conditionalFormatting>
  <conditionalFormatting sqref="Q65:Q66 Q76">
    <cfRule type="cellIs" dxfId="2707" priority="2702" operator="equal">
      <formula>"EXTREMO (RC/F)"</formula>
    </cfRule>
    <cfRule type="cellIs" dxfId="2706" priority="2703" operator="equal">
      <formula>"ALTO (RC/F)"</formula>
    </cfRule>
    <cfRule type="cellIs" dxfId="2705" priority="2704" operator="equal">
      <formula>"MODERADO (RC/F)"</formula>
    </cfRule>
    <cfRule type="cellIs" dxfId="2704" priority="2705" operator="equal">
      <formula>"EXTREMO"</formula>
    </cfRule>
    <cfRule type="cellIs" dxfId="2703" priority="2706" operator="equal">
      <formula>"ALTO"</formula>
    </cfRule>
    <cfRule type="cellIs" dxfId="2702" priority="2707" operator="equal">
      <formula>"MODERADO"</formula>
    </cfRule>
    <cfRule type="cellIs" dxfId="2701" priority="2708" operator="equal">
      <formula>"BAJO"</formula>
    </cfRule>
  </conditionalFormatting>
  <conditionalFormatting sqref="L65:L66">
    <cfRule type="cellIs" dxfId="2700" priority="2697" operator="equal">
      <formula>"ALTA"</formula>
    </cfRule>
    <cfRule type="cellIs" dxfId="2699" priority="2698" operator="equal">
      <formula>"MUY ALTA"</formula>
    </cfRule>
    <cfRule type="cellIs" dxfId="2698" priority="2699" operator="equal">
      <formula>"MEDIA"</formula>
    </cfRule>
    <cfRule type="cellIs" dxfId="2697" priority="2700" operator="equal">
      <formula>"BAJA"</formula>
    </cfRule>
    <cfRule type="cellIs" dxfId="2696" priority="2701" operator="equal">
      <formula>"MUY BAJA"</formula>
    </cfRule>
  </conditionalFormatting>
  <conditionalFormatting sqref="Q69">
    <cfRule type="cellIs" dxfId="2695" priority="2659" operator="equal">
      <formula>#REF!</formula>
    </cfRule>
    <cfRule type="cellIs" dxfId="2694" priority="2661" operator="equal">
      <formula>#REF!</formula>
    </cfRule>
    <cfRule type="cellIs" dxfId="2693" priority="2662" operator="equal">
      <formula>#REF!</formula>
    </cfRule>
    <cfRule type="cellIs" dxfId="2692" priority="2663" operator="equal">
      <formula>#REF!</formula>
    </cfRule>
    <cfRule type="cellIs" dxfId="2691" priority="2664" operator="equal">
      <formula>#REF!</formula>
    </cfRule>
    <cfRule type="cellIs" dxfId="2690" priority="2665" operator="equal">
      <formula>#REF!</formula>
    </cfRule>
    <cfRule type="cellIs" dxfId="2689" priority="2666" operator="equal">
      <formula>#REF!</formula>
    </cfRule>
    <cfRule type="cellIs" dxfId="2688" priority="2667" operator="equal">
      <formula>#REF!</formula>
    </cfRule>
    <cfRule type="cellIs" dxfId="2687" priority="2668" operator="equal">
      <formula>#REF!</formula>
    </cfRule>
    <cfRule type="cellIs" dxfId="2686" priority="2669" operator="equal">
      <formula>#REF!</formula>
    </cfRule>
    <cfRule type="cellIs" dxfId="2685" priority="2670" operator="equal">
      <formula>#REF!</formula>
    </cfRule>
    <cfRule type="cellIs" dxfId="2684" priority="2671" operator="equal">
      <formula>#REF!</formula>
    </cfRule>
    <cfRule type="cellIs" dxfId="2683" priority="2672" operator="equal">
      <formula>#REF!</formula>
    </cfRule>
    <cfRule type="cellIs" dxfId="2682" priority="2673" operator="equal">
      <formula>#REF!</formula>
    </cfRule>
    <cfRule type="cellIs" dxfId="2681" priority="2674" operator="equal">
      <formula>#REF!</formula>
    </cfRule>
    <cfRule type="cellIs" dxfId="2680" priority="2675" operator="equal">
      <formula>#REF!</formula>
    </cfRule>
    <cfRule type="cellIs" dxfId="2679" priority="2676" operator="equal">
      <formula>#REF!</formula>
    </cfRule>
    <cfRule type="cellIs" dxfId="2678" priority="2677" operator="equal">
      <formula>#REF!</formula>
    </cfRule>
    <cfRule type="cellIs" dxfId="2677" priority="2678" operator="equal">
      <formula>#REF!</formula>
    </cfRule>
    <cfRule type="cellIs" dxfId="2676" priority="2679" operator="equal">
      <formula>#REF!</formula>
    </cfRule>
    <cfRule type="cellIs" dxfId="2675" priority="2680" operator="equal">
      <formula>#REF!</formula>
    </cfRule>
    <cfRule type="cellIs" dxfId="2674" priority="2681" operator="equal">
      <formula>#REF!</formula>
    </cfRule>
    <cfRule type="cellIs" dxfId="2673" priority="2682" operator="equal">
      <formula>#REF!</formula>
    </cfRule>
    <cfRule type="cellIs" dxfId="2672" priority="2683" operator="equal">
      <formula>#REF!</formula>
    </cfRule>
    <cfRule type="cellIs" dxfId="2671" priority="2684" operator="equal">
      <formula>#REF!</formula>
    </cfRule>
    <cfRule type="cellIs" dxfId="2670" priority="2685" operator="equal">
      <formula>#REF!</formula>
    </cfRule>
    <cfRule type="cellIs" dxfId="2669" priority="2686" operator="equal">
      <formula>#REF!</formula>
    </cfRule>
    <cfRule type="cellIs" dxfId="2668" priority="2687" operator="equal">
      <formula>#REF!</formula>
    </cfRule>
    <cfRule type="cellIs" dxfId="2667" priority="2688" operator="equal">
      <formula>#REF!</formula>
    </cfRule>
    <cfRule type="cellIs" dxfId="2666" priority="2689" operator="equal">
      <formula>#REF!</formula>
    </cfRule>
    <cfRule type="cellIs" dxfId="2665" priority="2690" operator="equal">
      <formula>#REF!</formula>
    </cfRule>
    <cfRule type="cellIs" dxfId="2664" priority="2691" operator="equal">
      <formula>#REF!</formula>
    </cfRule>
    <cfRule type="cellIs" dxfId="2663" priority="2692" operator="equal">
      <formula>#REF!</formula>
    </cfRule>
    <cfRule type="cellIs" dxfId="2662" priority="2693" operator="equal">
      <formula>#REF!</formula>
    </cfRule>
    <cfRule type="cellIs" dxfId="2661" priority="2694" operator="equal">
      <formula>#REF!</formula>
    </cfRule>
    <cfRule type="cellIs" dxfId="2660" priority="2695" operator="equal">
      <formula>#REF!</formula>
    </cfRule>
    <cfRule type="cellIs" dxfId="2659" priority="2696" operator="equal">
      <formula>#REF!</formula>
    </cfRule>
  </conditionalFormatting>
  <conditionalFormatting sqref="N69">
    <cfRule type="cellIs" dxfId="2658" priority="2660" operator="equal">
      <formula>#REF!</formula>
    </cfRule>
  </conditionalFormatting>
  <conditionalFormatting sqref="L69">
    <cfRule type="cellIs" dxfId="2657" priority="2654" operator="equal">
      <formula>"ALTA"</formula>
    </cfRule>
    <cfRule type="cellIs" dxfId="2656" priority="2655" operator="equal">
      <formula>"MUY ALTA"</formula>
    </cfRule>
    <cfRule type="cellIs" dxfId="2655" priority="2656" operator="equal">
      <formula>"MEDIA"</formula>
    </cfRule>
    <cfRule type="cellIs" dxfId="2654" priority="2657" operator="equal">
      <formula>"BAJA"</formula>
    </cfRule>
    <cfRule type="cellIs" dxfId="2653" priority="2658" operator="equal">
      <formula>"MUY BAJA"</formula>
    </cfRule>
  </conditionalFormatting>
  <conditionalFormatting sqref="N69">
    <cfRule type="cellIs" dxfId="2652" priority="2646" operator="equal">
      <formula>"CATASTRÓFICO (RC-F)"</formula>
    </cfRule>
    <cfRule type="cellIs" dxfId="2651" priority="2647" operator="equal">
      <formula>"MAYOR (RC-F)"</formula>
    </cfRule>
    <cfRule type="cellIs" dxfId="2650" priority="2648" operator="equal">
      <formula>"MODERADO (RC-F)"</formula>
    </cfRule>
    <cfRule type="cellIs" dxfId="2649" priority="2649" operator="equal">
      <formula>"CATASTRÓFICO"</formula>
    </cfRule>
    <cfRule type="cellIs" dxfId="2648" priority="2650" operator="equal">
      <formula>"MAYOR"</formula>
    </cfRule>
    <cfRule type="cellIs" dxfId="2647" priority="2651" operator="equal">
      <formula>"MODERADO"</formula>
    </cfRule>
    <cfRule type="cellIs" dxfId="2646" priority="2652" operator="equal">
      <formula>"MENOR"</formula>
    </cfRule>
    <cfRule type="cellIs" dxfId="2645" priority="2653" operator="equal">
      <formula>"LEVE"</formula>
    </cfRule>
  </conditionalFormatting>
  <conditionalFormatting sqref="Q69">
    <cfRule type="cellIs" dxfId="2644" priority="2639" operator="equal">
      <formula>"EXTREMO (RC/F)"</formula>
    </cfRule>
    <cfRule type="cellIs" dxfId="2643" priority="2640" operator="equal">
      <formula>"ALTO (RC/F)"</formula>
    </cfRule>
    <cfRule type="cellIs" dxfId="2642" priority="2641" operator="equal">
      <formula>"MODERADO (RC/F)"</formula>
    </cfRule>
    <cfRule type="cellIs" dxfId="2641" priority="2642" operator="equal">
      <formula>"EXTREMO"</formula>
    </cfRule>
    <cfRule type="cellIs" dxfId="2640" priority="2643" operator="equal">
      <formula>"ALTO"</formula>
    </cfRule>
    <cfRule type="cellIs" dxfId="2639" priority="2644" operator="equal">
      <formula>"MODERADO"</formula>
    </cfRule>
    <cfRule type="cellIs" dxfId="2638" priority="2645" operator="equal">
      <formula>"BAJO"</formula>
    </cfRule>
  </conditionalFormatting>
  <conditionalFormatting sqref="Q110">
    <cfRule type="cellIs" dxfId="2637" priority="2601" operator="equal">
      <formula>#REF!</formula>
    </cfRule>
    <cfRule type="cellIs" dxfId="2636" priority="2603" operator="equal">
      <formula>#REF!</formula>
    </cfRule>
    <cfRule type="cellIs" dxfId="2635" priority="2604" operator="equal">
      <formula>#REF!</formula>
    </cfRule>
    <cfRule type="cellIs" dxfId="2634" priority="2605" operator="equal">
      <formula>#REF!</formula>
    </cfRule>
    <cfRule type="cellIs" dxfId="2633" priority="2606" operator="equal">
      <formula>#REF!</formula>
    </cfRule>
    <cfRule type="cellIs" dxfId="2632" priority="2607" operator="equal">
      <formula>#REF!</formula>
    </cfRule>
    <cfRule type="cellIs" dxfId="2631" priority="2608" operator="equal">
      <formula>#REF!</formula>
    </cfRule>
    <cfRule type="cellIs" dxfId="2630" priority="2609" operator="equal">
      <formula>#REF!</formula>
    </cfRule>
    <cfRule type="cellIs" dxfId="2629" priority="2610" operator="equal">
      <formula>#REF!</formula>
    </cfRule>
    <cfRule type="cellIs" dxfId="2628" priority="2611" operator="equal">
      <formula>#REF!</formula>
    </cfRule>
    <cfRule type="cellIs" dxfId="2627" priority="2612" operator="equal">
      <formula>#REF!</formula>
    </cfRule>
    <cfRule type="cellIs" dxfId="2626" priority="2613" operator="equal">
      <formula>#REF!</formula>
    </cfRule>
    <cfRule type="cellIs" dxfId="2625" priority="2614" operator="equal">
      <formula>#REF!</formula>
    </cfRule>
    <cfRule type="cellIs" dxfId="2624" priority="2615" operator="equal">
      <formula>#REF!</formula>
    </cfRule>
    <cfRule type="cellIs" dxfId="2623" priority="2616" operator="equal">
      <formula>#REF!</formula>
    </cfRule>
    <cfRule type="cellIs" dxfId="2622" priority="2617" operator="equal">
      <formula>#REF!</formula>
    </cfRule>
    <cfRule type="cellIs" dxfId="2621" priority="2618" operator="equal">
      <formula>#REF!</formula>
    </cfRule>
    <cfRule type="cellIs" dxfId="2620" priority="2619" operator="equal">
      <formula>#REF!</formula>
    </cfRule>
    <cfRule type="cellIs" dxfId="2619" priority="2620" operator="equal">
      <formula>#REF!</formula>
    </cfRule>
    <cfRule type="cellIs" dxfId="2618" priority="2621" operator="equal">
      <formula>#REF!</formula>
    </cfRule>
    <cfRule type="cellIs" dxfId="2617" priority="2622" operator="equal">
      <formula>#REF!</formula>
    </cfRule>
    <cfRule type="cellIs" dxfId="2616" priority="2623" operator="equal">
      <formula>#REF!</formula>
    </cfRule>
    <cfRule type="cellIs" dxfId="2615" priority="2624" operator="equal">
      <formula>#REF!</formula>
    </cfRule>
    <cfRule type="cellIs" dxfId="2614" priority="2625" operator="equal">
      <formula>#REF!</formula>
    </cfRule>
    <cfRule type="cellIs" dxfId="2613" priority="2626" operator="equal">
      <formula>#REF!</formula>
    </cfRule>
    <cfRule type="cellIs" dxfId="2612" priority="2627" operator="equal">
      <formula>#REF!</formula>
    </cfRule>
    <cfRule type="cellIs" dxfId="2611" priority="2628" operator="equal">
      <formula>#REF!</formula>
    </cfRule>
    <cfRule type="cellIs" dxfId="2610" priority="2629" operator="equal">
      <formula>#REF!</formula>
    </cfRule>
    <cfRule type="cellIs" dxfId="2609" priority="2630" operator="equal">
      <formula>#REF!</formula>
    </cfRule>
    <cfRule type="cellIs" dxfId="2608" priority="2631" operator="equal">
      <formula>#REF!</formula>
    </cfRule>
    <cfRule type="cellIs" dxfId="2607" priority="2632" operator="equal">
      <formula>#REF!</formula>
    </cfRule>
    <cfRule type="cellIs" dxfId="2606" priority="2633" operator="equal">
      <formula>#REF!</formula>
    </cfRule>
    <cfRule type="cellIs" dxfId="2605" priority="2634" operator="equal">
      <formula>#REF!</formula>
    </cfRule>
    <cfRule type="cellIs" dxfId="2604" priority="2635" operator="equal">
      <formula>#REF!</formula>
    </cfRule>
    <cfRule type="cellIs" dxfId="2603" priority="2636" operator="equal">
      <formula>#REF!</formula>
    </cfRule>
    <cfRule type="cellIs" dxfId="2602" priority="2637" operator="equal">
      <formula>#REF!</formula>
    </cfRule>
    <cfRule type="cellIs" dxfId="2601" priority="2638" operator="equal">
      <formula>#REF!</formula>
    </cfRule>
  </conditionalFormatting>
  <conditionalFormatting sqref="N110">
    <cfRule type="cellIs" dxfId="2600" priority="2602" operator="equal">
      <formula>#REF!</formula>
    </cfRule>
  </conditionalFormatting>
  <conditionalFormatting sqref="L110">
    <cfRule type="cellIs" dxfId="2599" priority="2596" operator="equal">
      <formula>"ALTA"</formula>
    </cfRule>
    <cfRule type="cellIs" dxfId="2598" priority="2597" operator="equal">
      <formula>"MUY ALTA"</formula>
    </cfRule>
    <cfRule type="cellIs" dxfId="2597" priority="2598" operator="equal">
      <formula>"MEDIA"</formula>
    </cfRule>
    <cfRule type="cellIs" dxfId="2596" priority="2599" operator="equal">
      <formula>"BAJA"</formula>
    </cfRule>
    <cfRule type="cellIs" dxfId="2595" priority="2600" operator="equal">
      <formula>"MUY BAJA"</formula>
    </cfRule>
  </conditionalFormatting>
  <conditionalFormatting sqref="N110">
    <cfRule type="cellIs" dxfId="2594" priority="2588" operator="equal">
      <formula>"CATASTRÓFICO (RC-F)"</formula>
    </cfRule>
    <cfRule type="cellIs" dxfId="2593" priority="2589" operator="equal">
      <formula>"MAYOR (RC-F)"</formula>
    </cfRule>
    <cfRule type="cellIs" dxfId="2592" priority="2590" operator="equal">
      <formula>"MODERADO (RC-F)"</formula>
    </cfRule>
    <cfRule type="cellIs" dxfId="2591" priority="2591" operator="equal">
      <formula>"CATASTRÓFICO"</formula>
    </cfRule>
    <cfRule type="cellIs" dxfId="2590" priority="2592" operator="equal">
      <formula>"MAYOR"</formula>
    </cfRule>
    <cfRule type="cellIs" dxfId="2589" priority="2593" operator="equal">
      <formula>"MODERADO"</formula>
    </cfRule>
    <cfRule type="cellIs" dxfId="2588" priority="2594" operator="equal">
      <formula>"MENOR"</formula>
    </cfRule>
    <cfRule type="cellIs" dxfId="2587" priority="2595" operator="equal">
      <formula>"LEVE"</formula>
    </cfRule>
  </conditionalFormatting>
  <conditionalFormatting sqref="Q110">
    <cfRule type="cellIs" dxfId="2586" priority="2581" operator="equal">
      <formula>"EXTREMO (RC/F)"</formula>
    </cfRule>
    <cfRule type="cellIs" dxfId="2585" priority="2582" operator="equal">
      <formula>"ALTO (RC/F)"</formula>
    </cfRule>
    <cfRule type="cellIs" dxfId="2584" priority="2583" operator="equal">
      <formula>"MODERADO (RC/F)"</formula>
    </cfRule>
    <cfRule type="cellIs" dxfId="2583" priority="2584" operator="equal">
      <formula>"EXTREMO"</formula>
    </cfRule>
    <cfRule type="cellIs" dxfId="2582" priority="2585" operator="equal">
      <formula>"ALTO"</formula>
    </cfRule>
    <cfRule type="cellIs" dxfId="2581" priority="2586" operator="equal">
      <formula>"MODERADO"</formula>
    </cfRule>
    <cfRule type="cellIs" dxfId="2580" priority="2587" operator="equal">
      <formula>"BAJO"</formula>
    </cfRule>
  </conditionalFormatting>
  <conditionalFormatting sqref="Q139">
    <cfRule type="cellIs" dxfId="2579" priority="2543" operator="equal">
      <formula>#REF!</formula>
    </cfRule>
    <cfRule type="cellIs" dxfId="2578" priority="2545" operator="equal">
      <formula>#REF!</formula>
    </cfRule>
    <cfRule type="cellIs" dxfId="2577" priority="2546" operator="equal">
      <formula>#REF!</formula>
    </cfRule>
    <cfRule type="cellIs" dxfId="2576" priority="2547" operator="equal">
      <formula>#REF!</formula>
    </cfRule>
    <cfRule type="cellIs" dxfId="2575" priority="2548" operator="equal">
      <formula>#REF!</formula>
    </cfRule>
    <cfRule type="cellIs" dxfId="2574" priority="2549" operator="equal">
      <formula>#REF!</formula>
    </cfRule>
    <cfRule type="cellIs" dxfId="2573" priority="2550" operator="equal">
      <formula>#REF!</formula>
    </cfRule>
    <cfRule type="cellIs" dxfId="2572" priority="2551" operator="equal">
      <formula>#REF!</formula>
    </cfRule>
    <cfRule type="cellIs" dxfId="2571" priority="2552" operator="equal">
      <formula>#REF!</formula>
    </cfRule>
    <cfRule type="cellIs" dxfId="2570" priority="2553" operator="equal">
      <formula>#REF!</formula>
    </cfRule>
    <cfRule type="cellIs" dxfId="2569" priority="2554" operator="equal">
      <formula>#REF!</formula>
    </cfRule>
    <cfRule type="cellIs" dxfId="2568" priority="2555" operator="equal">
      <formula>#REF!</formula>
    </cfRule>
    <cfRule type="cellIs" dxfId="2567" priority="2556" operator="equal">
      <formula>#REF!</formula>
    </cfRule>
    <cfRule type="cellIs" dxfId="2566" priority="2557" operator="equal">
      <formula>#REF!</formula>
    </cfRule>
    <cfRule type="cellIs" dxfId="2565" priority="2558" operator="equal">
      <formula>#REF!</formula>
    </cfRule>
    <cfRule type="cellIs" dxfId="2564" priority="2559" operator="equal">
      <formula>#REF!</formula>
    </cfRule>
    <cfRule type="cellIs" dxfId="2563" priority="2560" operator="equal">
      <formula>#REF!</formula>
    </cfRule>
    <cfRule type="cellIs" dxfId="2562" priority="2561" operator="equal">
      <formula>#REF!</formula>
    </cfRule>
    <cfRule type="cellIs" dxfId="2561" priority="2562" operator="equal">
      <formula>#REF!</formula>
    </cfRule>
    <cfRule type="cellIs" dxfId="2560" priority="2563" operator="equal">
      <formula>#REF!</formula>
    </cfRule>
    <cfRule type="cellIs" dxfId="2559" priority="2564" operator="equal">
      <formula>#REF!</formula>
    </cfRule>
    <cfRule type="cellIs" dxfId="2558" priority="2565" operator="equal">
      <formula>#REF!</formula>
    </cfRule>
    <cfRule type="cellIs" dxfId="2557" priority="2566" operator="equal">
      <formula>#REF!</formula>
    </cfRule>
    <cfRule type="cellIs" dxfId="2556" priority="2567" operator="equal">
      <formula>#REF!</formula>
    </cfRule>
    <cfRule type="cellIs" dxfId="2555" priority="2568" operator="equal">
      <formula>#REF!</formula>
    </cfRule>
    <cfRule type="cellIs" dxfId="2554" priority="2569" operator="equal">
      <formula>#REF!</formula>
    </cfRule>
    <cfRule type="cellIs" dxfId="2553" priority="2570" operator="equal">
      <formula>#REF!</formula>
    </cfRule>
    <cfRule type="cellIs" dxfId="2552" priority="2571" operator="equal">
      <formula>#REF!</formula>
    </cfRule>
    <cfRule type="cellIs" dxfId="2551" priority="2572" operator="equal">
      <formula>#REF!</formula>
    </cfRule>
    <cfRule type="cellIs" dxfId="2550" priority="2573" operator="equal">
      <formula>#REF!</formula>
    </cfRule>
    <cfRule type="cellIs" dxfId="2549" priority="2574" operator="equal">
      <formula>#REF!</formula>
    </cfRule>
    <cfRule type="cellIs" dxfId="2548" priority="2575" operator="equal">
      <formula>#REF!</formula>
    </cfRule>
    <cfRule type="cellIs" dxfId="2547" priority="2576" operator="equal">
      <formula>#REF!</formula>
    </cfRule>
    <cfRule type="cellIs" dxfId="2546" priority="2577" operator="equal">
      <formula>#REF!</formula>
    </cfRule>
    <cfRule type="cellIs" dxfId="2545" priority="2578" operator="equal">
      <formula>#REF!</formula>
    </cfRule>
    <cfRule type="cellIs" dxfId="2544" priority="2579" operator="equal">
      <formula>#REF!</formula>
    </cfRule>
    <cfRule type="cellIs" dxfId="2543" priority="2580" operator="equal">
      <formula>#REF!</formula>
    </cfRule>
  </conditionalFormatting>
  <conditionalFormatting sqref="N139">
    <cfRule type="cellIs" dxfId="2542" priority="2544" operator="equal">
      <formula>#REF!</formula>
    </cfRule>
  </conditionalFormatting>
  <conditionalFormatting sqref="L139">
    <cfRule type="cellIs" dxfId="2541" priority="2538" operator="equal">
      <formula>"ALTA"</formula>
    </cfRule>
    <cfRule type="cellIs" dxfId="2540" priority="2539" operator="equal">
      <formula>"MUY ALTA"</formula>
    </cfRule>
    <cfRule type="cellIs" dxfId="2539" priority="2540" operator="equal">
      <formula>"MEDIA"</formula>
    </cfRule>
    <cfRule type="cellIs" dxfId="2538" priority="2541" operator="equal">
      <formula>"BAJA"</formula>
    </cfRule>
    <cfRule type="cellIs" dxfId="2537" priority="2542" operator="equal">
      <formula>"MUY BAJA"</formula>
    </cfRule>
  </conditionalFormatting>
  <conditionalFormatting sqref="N139">
    <cfRule type="cellIs" dxfId="2536" priority="2530" operator="equal">
      <formula>"CATASTRÓFICO (RC-F)"</formula>
    </cfRule>
    <cfRule type="cellIs" dxfId="2535" priority="2531" operator="equal">
      <formula>"MAYOR (RC-F)"</formula>
    </cfRule>
    <cfRule type="cellIs" dxfId="2534" priority="2532" operator="equal">
      <formula>"MODERADO (RC-F)"</formula>
    </cfRule>
    <cfRule type="cellIs" dxfId="2533" priority="2533" operator="equal">
      <formula>"CATASTRÓFICO"</formula>
    </cfRule>
    <cfRule type="cellIs" dxfId="2532" priority="2534" operator="equal">
      <formula>"MAYOR"</formula>
    </cfRule>
    <cfRule type="cellIs" dxfId="2531" priority="2535" operator="equal">
      <formula>"MODERADO"</formula>
    </cfRule>
    <cfRule type="cellIs" dxfId="2530" priority="2536" operator="equal">
      <formula>"MENOR"</formula>
    </cfRule>
    <cfRule type="cellIs" dxfId="2529" priority="2537" operator="equal">
      <formula>"LEVE"</formula>
    </cfRule>
  </conditionalFormatting>
  <conditionalFormatting sqref="Q139">
    <cfRule type="cellIs" dxfId="2528" priority="2523" operator="equal">
      <formula>"EXTREMO (RC/F)"</formula>
    </cfRule>
    <cfRule type="cellIs" dxfId="2527" priority="2524" operator="equal">
      <formula>"ALTO (RC/F)"</formula>
    </cfRule>
    <cfRule type="cellIs" dxfId="2526" priority="2525" operator="equal">
      <formula>"MODERADO (RC/F)"</formula>
    </cfRule>
    <cfRule type="cellIs" dxfId="2525" priority="2526" operator="equal">
      <formula>"EXTREMO"</formula>
    </cfRule>
    <cfRule type="cellIs" dxfId="2524" priority="2527" operator="equal">
      <formula>"ALTO"</formula>
    </cfRule>
    <cfRule type="cellIs" dxfId="2523" priority="2528" operator="equal">
      <formula>"MODERADO"</formula>
    </cfRule>
    <cfRule type="cellIs" dxfId="2522" priority="2529" operator="equal">
      <formula>"BAJO"</formula>
    </cfRule>
  </conditionalFormatting>
  <conditionalFormatting sqref="Q141 Q143">
    <cfRule type="cellIs" dxfId="2521" priority="2485" operator="equal">
      <formula>#REF!</formula>
    </cfRule>
    <cfRule type="cellIs" dxfId="2520" priority="2487" operator="equal">
      <formula>#REF!</formula>
    </cfRule>
    <cfRule type="cellIs" dxfId="2519" priority="2488" operator="equal">
      <formula>#REF!</formula>
    </cfRule>
    <cfRule type="cellIs" dxfId="2518" priority="2489" operator="equal">
      <formula>#REF!</formula>
    </cfRule>
    <cfRule type="cellIs" dxfId="2517" priority="2490" operator="equal">
      <formula>#REF!</formula>
    </cfRule>
    <cfRule type="cellIs" dxfId="2516" priority="2491" operator="equal">
      <formula>#REF!</formula>
    </cfRule>
    <cfRule type="cellIs" dxfId="2515" priority="2492" operator="equal">
      <formula>#REF!</formula>
    </cfRule>
    <cfRule type="cellIs" dxfId="2514" priority="2493" operator="equal">
      <formula>#REF!</formula>
    </cfRule>
    <cfRule type="cellIs" dxfId="2513" priority="2494" operator="equal">
      <formula>#REF!</formula>
    </cfRule>
    <cfRule type="cellIs" dxfId="2512" priority="2495" operator="equal">
      <formula>#REF!</formula>
    </cfRule>
    <cfRule type="cellIs" dxfId="2511" priority="2496" operator="equal">
      <formula>#REF!</formula>
    </cfRule>
    <cfRule type="cellIs" dxfId="2510" priority="2497" operator="equal">
      <formula>#REF!</formula>
    </cfRule>
    <cfRule type="cellIs" dxfId="2509" priority="2498" operator="equal">
      <formula>#REF!</formula>
    </cfRule>
    <cfRule type="cellIs" dxfId="2508" priority="2499" operator="equal">
      <formula>#REF!</formula>
    </cfRule>
    <cfRule type="cellIs" dxfId="2507" priority="2500" operator="equal">
      <formula>#REF!</formula>
    </cfRule>
    <cfRule type="cellIs" dxfId="2506" priority="2501" operator="equal">
      <formula>#REF!</formula>
    </cfRule>
    <cfRule type="cellIs" dxfId="2505" priority="2502" operator="equal">
      <formula>#REF!</formula>
    </cfRule>
    <cfRule type="cellIs" dxfId="2504" priority="2503" operator="equal">
      <formula>#REF!</formula>
    </cfRule>
    <cfRule type="cellIs" dxfId="2503" priority="2504" operator="equal">
      <formula>#REF!</formula>
    </cfRule>
    <cfRule type="cellIs" dxfId="2502" priority="2505" operator="equal">
      <formula>#REF!</formula>
    </cfRule>
    <cfRule type="cellIs" dxfId="2501" priority="2506" operator="equal">
      <formula>#REF!</formula>
    </cfRule>
    <cfRule type="cellIs" dxfId="2500" priority="2507" operator="equal">
      <formula>#REF!</formula>
    </cfRule>
    <cfRule type="cellIs" dxfId="2499" priority="2508" operator="equal">
      <formula>#REF!</formula>
    </cfRule>
    <cfRule type="cellIs" dxfId="2498" priority="2509" operator="equal">
      <formula>#REF!</formula>
    </cfRule>
    <cfRule type="cellIs" dxfId="2497" priority="2510" operator="equal">
      <formula>#REF!</formula>
    </cfRule>
    <cfRule type="cellIs" dxfId="2496" priority="2511" operator="equal">
      <formula>#REF!</formula>
    </cfRule>
    <cfRule type="cellIs" dxfId="2495" priority="2512" operator="equal">
      <formula>#REF!</formula>
    </cfRule>
    <cfRule type="cellIs" dxfId="2494" priority="2513" operator="equal">
      <formula>#REF!</formula>
    </cfRule>
    <cfRule type="cellIs" dxfId="2493" priority="2514" operator="equal">
      <formula>#REF!</formula>
    </cfRule>
    <cfRule type="cellIs" dxfId="2492" priority="2515" operator="equal">
      <formula>#REF!</formula>
    </cfRule>
    <cfRule type="cellIs" dxfId="2491" priority="2516" operator="equal">
      <formula>#REF!</formula>
    </cfRule>
    <cfRule type="cellIs" dxfId="2490" priority="2517" operator="equal">
      <formula>#REF!</formula>
    </cfRule>
    <cfRule type="cellIs" dxfId="2489" priority="2518" operator="equal">
      <formula>#REF!</formula>
    </cfRule>
    <cfRule type="cellIs" dxfId="2488" priority="2519" operator="equal">
      <formula>#REF!</formula>
    </cfRule>
    <cfRule type="cellIs" dxfId="2487" priority="2520" operator="equal">
      <formula>#REF!</formula>
    </cfRule>
    <cfRule type="cellIs" dxfId="2486" priority="2521" operator="equal">
      <formula>#REF!</formula>
    </cfRule>
    <cfRule type="cellIs" dxfId="2485" priority="2522" operator="equal">
      <formula>#REF!</formula>
    </cfRule>
  </conditionalFormatting>
  <conditionalFormatting sqref="N141 N143">
    <cfRule type="cellIs" dxfId="2484" priority="2486" operator="equal">
      <formula>#REF!</formula>
    </cfRule>
  </conditionalFormatting>
  <conditionalFormatting sqref="L141 L143">
    <cfRule type="cellIs" dxfId="2483" priority="2480" operator="equal">
      <formula>"ALTA"</formula>
    </cfRule>
    <cfRule type="cellIs" dxfId="2482" priority="2481" operator="equal">
      <formula>"MUY ALTA"</formula>
    </cfRule>
    <cfRule type="cellIs" dxfId="2481" priority="2482" operator="equal">
      <formula>"MEDIA"</formula>
    </cfRule>
    <cfRule type="cellIs" dxfId="2480" priority="2483" operator="equal">
      <formula>"BAJA"</formula>
    </cfRule>
    <cfRule type="cellIs" dxfId="2479" priority="2484" operator="equal">
      <formula>"MUY BAJA"</formula>
    </cfRule>
  </conditionalFormatting>
  <conditionalFormatting sqref="N141 N143">
    <cfRule type="cellIs" dxfId="2478" priority="2472" operator="equal">
      <formula>"CATASTRÓFICO (RC-F)"</formula>
    </cfRule>
    <cfRule type="cellIs" dxfId="2477" priority="2473" operator="equal">
      <formula>"MAYOR (RC-F)"</formula>
    </cfRule>
    <cfRule type="cellIs" dxfId="2476" priority="2474" operator="equal">
      <formula>"MODERADO (RC-F)"</formula>
    </cfRule>
    <cfRule type="cellIs" dxfId="2475" priority="2475" operator="equal">
      <formula>"CATASTRÓFICO"</formula>
    </cfRule>
    <cfRule type="cellIs" dxfId="2474" priority="2476" operator="equal">
      <formula>"MAYOR"</formula>
    </cfRule>
    <cfRule type="cellIs" dxfId="2473" priority="2477" operator="equal">
      <formula>"MODERADO"</formula>
    </cfRule>
    <cfRule type="cellIs" dxfId="2472" priority="2478" operator="equal">
      <formula>"MENOR"</formula>
    </cfRule>
    <cfRule type="cellIs" dxfId="2471" priority="2479" operator="equal">
      <formula>"LEVE"</formula>
    </cfRule>
  </conditionalFormatting>
  <conditionalFormatting sqref="Q141 Q143">
    <cfRule type="cellIs" dxfId="2470" priority="2465" operator="equal">
      <formula>"EXTREMO (RC/F)"</formula>
    </cfRule>
    <cfRule type="cellIs" dxfId="2469" priority="2466" operator="equal">
      <formula>"ALTO (RC/F)"</formula>
    </cfRule>
    <cfRule type="cellIs" dxfId="2468" priority="2467" operator="equal">
      <formula>"MODERADO (RC/F)"</formula>
    </cfRule>
    <cfRule type="cellIs" dxfId="2467" priority="2468" operator="equal">
      <formula>"EXTREMO"</formula>
    </cfRule>
    <cfRule type="cellIs" dxfId="2466" priority="2469" operator="equal">
      <formula>"ALTO"</formula>
    </cfRule>
    <cfRule type="cellIs" dxfId="2465" priority="2470" operator="equal">
      <formula>"MODERADO"</formula>
    </cfRule>
    <cfRule type="cellIs" dxfId="2464" priority="2471" operator="equal">
      <formula>"BAJO"</formula>
    </cfRule>
  </conditionalFormatting>
  <conditionalFormatting sqref="Q136">
    <cfRule type="cellIs" dxfId="2463" priority="2369" operator="equal">
      <formula>#REF!</formula>
    </cfRule>
    <cfRule type="cellIs" dxfId="2462" priority="2371" operator="equal">
      <formula>#REF!</formula>
    </cfRule>
    <cfRule type="cellIs" dxfId="2461" priority="2372" operator="equal">
      <formula>#REF!</formula>
    </cfRule>
    <cfRule type="cellIs" dxfId="2460" priority="2373" operator="equal">
      <formula>#REF!</formula>
    </cfRule>
    <cfRule type="cellIs" dxfId="2459" priority="2374" operator="equal">
      <formula>#REF!</formula>
    </cfRule>
    <cfRule type="cellIs" dxfId="2458" priority="2375" operator="equal">
      <formula>#REF!</formula>
    </cfRule>
    <cfRule type="cellIs" dxfId="2457" priority="2376" operator="equal">
      <formula>#REF!</formula>
    </cfRule>
    <cfRule type="cellIs" dxfId="2456" priority="2377" operator="equal">
      <formula>#REF!</formula>
    </cfRule>
    <cfRule type="cellIs" dxfId="2455" priority="2378" operator="equal">
      <formula>#REF!</formula>
    </cfRule>
    <cfRule type="cellIs" dxfId="2454" priority="2379" operator="equal">
      <formula>#REF!</formula>
    </cfRule>
    <cfRule type="cellIs" dxfId="2453" priority="2380" operator="equal">
      <formula>#REF!</formula>
    </cfRule>
    <cfRule type="cellIs" dxfId="2452" priority="2381" operator="equal">
      <formula>#REF!</formula>
    </cfRule>
    <cfRule type="cellIs" dxfId="2451" priority="2382" operator="equal">
      <formula>#REF!</formula>
    </cfRule>
    <cfRule type="cellIs" dxfId="2450" priority="2383" operator="equal">
      <formula>#REF!</formula>
    </cfRule>
    <cfRule type="cellIs" dxfId="2449" priority="2384" operator="equal">
      <formula>#REF!</formula>
    </cfRule>
    <cfRule type="cellIs" dxfId="2448" priority="2385" operator="equal">
      <formula>#REF!</formula>
    </cfRule>
    <cfRule type="cellIs" dxfId="2447" priority="2386" operator="equal">
      <formula>#REF!</formula>
    </cfRule>
    <cfRule type="cellIs" dxfId="2446" priority="2387" operator="equal">
      <formula>#REF!</formula>
    </cfRule>
    <cfRule type="cellIs" dxfId="2445" priority="2388" operator="equal">
      <formula>#REF!</formula>
    </cfRule>
    <cfRule type="cellIs" dxfId="2444" priority="2389" operator="equal">
      <formula>#REF!</formula>
    </cfRule>
    <cfRule type="cellIs" dxfId="2443" priority="2390" operator="equal">
      <formula>#REF!</formula>
    </cfRule>
    <cfRule type="cellIs" dxfId="2442" priority="2391" operator="equal">
      <formula>#REF!</formula>
    </cfRule>
    <cfRule type="cellIs" dxfId="2441" priority="2392" operator="equal">
      <formula>#REF!</formula>
    </cfRule>
    <cfRule type="cellIs" dxfId="2440" priority="2393" operator="equal">
      <formula>#REF!</formula>
    </cfRule>
    <cfRule type="cellIs" dxfId="2439" priority="2394" operator="equal">
      <formula>#REF!</formula>
    </cfRule>
    <cfRule type="cellIs" dxfId="2438" priority="2395" operator="equal">
      <formula>#REF!</formula>
    </cfRule>
    <cfRule type="cellIs" dxfId="2437" priority="2396" operator="equal">
      <formula>#REF!</formula>
    </cfRule>
    <cfRule type="cellIs" dxfId="2436" priority="2397" operator="equal">
      <formula>#REF!</formula>
    </cfRule>
    <cfRule type="cellIs" dxfId="2435" priority="2398" operator="equal">
      <formula>#REF!</formula>
    </cfRule>
    <cfRule type="cellIs" dxfId="2434" priority="2399" operator="equal">
      <formula>#REF!</formula>
    </cfRule>
    <cfRule type="cellIs" dxfId="2433" priority="2400" operator="equal">
      <formula>#REF!</formula>
    </cfRule>
    <cfRule type="cellIs" dxfId="2432" priority="2401" operator="equal">
      <formula>#REF!</formula>
    </cfRule>
    <cfRule type="cellIs" dxfId="2431" priority="2402" operator="equal">
      <formula>#REF!</formula>
    </cfRule>
    <cfRule type="cellIs" dxfId="2430" priority="2403" operator="equal">
      <formula>#REF!</formula>
    </cfRule>
    <cfRule type="cellIs" dxfId="2429" priority="2404" operator="equal">
      <formula>#REF!</formula>
    </cfRule>
    <cfRule type="cellIs" dxfId="2428" priority="2405" operator="equal">
      <formula>#REF!</formula>
    </cfRule>
    <cfRule type="cellIs" dxfId="2427" priority="2406" operator="equal">
      <formula>#REF!</formula>
    </cfRule>
  </conditionalFormatting>
  <conditionalFormatting sqref="N136">
    <cfRule type="cellIs" dxfId="2426" priority="2370" operator="equal">
      <formula>#REF!</formula>
    </cfRule>
  </conditionalFormatting>
  <conditionalFormatting sqref="L136">
    <cfRule type="cellIs" dxfId="2425" priority="2364" operator="equal">
      <formula>"ALTA"</formula>
    </cfRule>
    <cfRule type="cellIs" dxfId="2424" priority="2365" operator="equal">
      <formula>"MUY ALTA"</formula>
    </cfRule>
    <cfRule type="cellIs" dxfId="2423" priority="2366" operator="equal">
      <formula>"MEDIA"</formula>
    </cfRule>
    <cfRule type="cellIs" dxfId="2422" priority="2367" operator="equal">
      <formula>"BAJA"</formula>
    </cfRule>
    <cfRule type="cellIs" dxfId="2421" priority="2368" operator="equal">
      <formula>"MUY BAJA"</formula>
    </cfRule>
  </conditionalFormatting>
  <conditionalFormatting sqref="N136">
    <cfRule type="cellIs" dxfId="2420" priority="2356" operator="equal">
      <formula>"CATASTRÓFICO (RC-F)"</formula>
    </cfRule>
    <cfRule type="cellIs" dxfId="2419" priority="2357" operator="equal">
      <formula>"MAYOR (RC-F)"</formula>
    </cfRule>
    <cfRule type="cellIs" dxfId="2418" priority="2358" operator="equal">
      <formula>"MODERADO (RC-F)"</formula>
    </cfRule>
    <cfRule type="cellIs" dxfId="2417" priority="2359" operator="equal">
      <formula>"CATASTRÓFICO"</formula>
    </cfRule>
    <cfRule type="cellIs" dxfId="2416" priority="2360" operator="equal">
      <formula>"MAYOR"</formula>
    </cfRule>
    <cfRule type="cellIs" dxfId="2415" priority="2361" operator="equal">
      <formula>"MODERADO"</formula>
    </cfRule>
    <cfRule type="cellIs" dxfId="2414" priority="2362" operator="equal">
      <formula>"MENOR"</formula>
    </cfRule>
    <cfRule type="cellIs" dxfId="2413" priority="2363" operator="equal">
      <formula>"LEVE"</formula>
    </cfRule>
  </conditionalFormatting>
  <conditionalFormatting sqref="Q136">
    <cfRule type="cellIs" dxfId="2412" priority="2349" operator="equal">
      <formula>"EXTREMO (RC/F)"</formula>
    </cfRule>
    <cfRule type="cellIs" dxfId="2411" priority="2350" operator="equal">
      <formula>"ALTO (RC/F)"</formula>
    </cfRule>
    <cfRule type="cellIs" dxfId="2410" priority="2351" operator="equal">
      <formula>"MODERADO (RC/F)"</formula>
    </cfRule>
    <cfRule type="cellIs" dxfId="2409" priority="2352" operator="equal">
      <formula>"EXTREMO"</formula>
    </cfRule>
    <cfRule type="cellIs" dxfId="2408" priority="2353" operator="equal">
      <formula>"ALTO"</formula>
    </cfRule>
    <cfRule type="cellIs" dxfId="2407" priority="2354" operator="equal">
      <formula>"MODERADO"</formula>
    </cfRule>
    <cfRule type="cellIs" dxfId="2406" priority="2355" operator="equal">
      <formula>"BAJO"</formula>
    </cfRule>
  </conditionalFormatting>
  <conditionalFormatting sqref="Q138">
    <cfRule type="cellIs" dxfId="2405" priority="2427" operator="equal">
      <formula>#REF!</formula>
    </cfRule>
    <cfRule type="cellIs" dxfId="2404" priority="2429" operator="equal">
      <formula>#REF!</formula>
    </cfRule>
    <cfRule type="cellIs" dxfId="2403" priority="2430" operator="equal">
      <formula>#REF!</formula>
    </cfRule>
    <cfRule type="cellIs" dxfId="2402" priority="2431" operator="equal">
      <formula>#REF!</formula>
    </cfRule>
    <cfRule type="cellIs" dxfId="2401" priority="2432" operator="equal">
      <formula>#REF!</formula>
    </cfRule>
    <cfRule type="cellIs" dxfId="2400" priority="2433" operator="equal">
      <formula>#REF!</formula>
    </cfRule>
    <cfRule type="cellIs" dxfId="2399" priority="2434" operator="equal">
      <formula>#REF!</formula>
    </cfRule>
    <cfRule type="cellIs" dxfId="2398" priority="2435" operator="equal">
      <formula>#REF!</formula>
    </cfRule>
    <cfRule type="cellIs" dxfId="2397" priority="2436" operator="equal">
      <formula>#REF!</formula>
    </cfRule>
    <cfRule type="cellIs" dxfId="2396" priority="2437" operator="equal">
      <formula>#REF!</formula>
    </cfRule>
    <cfRule type="cellIs" dxfId="2395" priority="2438" operator="equal">
      <formula>#REF!</formula>
    </cfRule>
    <cfRule type="cellIs" dxfId="2394" priority="2439" operator="equal">
      <formula>#REF!</formula>
    </cfRule>
    <cfRule type="cellIs" dxfId="2393" priority="2440" operator="equal">
      <formula>#REF!</formula>
    </cfRule>
    <cfRule type="cellIs" dxfId="2392" priority="2441" operator="equal">
      <formula>#REF!</formula>
    </cfRule>
    <cfRule type="cellIs" dxfId="2391" priority="2442" operator="equal">
      <formula>#REF!</formula>
    </cfRule>
    <cfRule type="cellIs" dxfId="2390" priority="2443" operator="equal">
      <formula>#REF!</formula>
    </cfRule>
    <cfRule type="cellIs" dxfId="2389" priority="2444" operator="equal">
      <formula>#REF!</formula>
    </cfRule>
    <cfRule type="cellIs" dxfId="2388" priority="2445" operator="equal">
      <formula>#REF!</formula>
    </cfRule>
    <cfRule type="cellIs" dxfId="2387" priority="2446" operator="equal">
      <formula>#REF!</formula>
    </cfRule>
    <cfRule type="cellIs" dxfId="2386" priority="2447" operator="equal">
      <formula>#REF!</formula>
    </cfRule>
    <cfRule type="cellIs" dxfId="2385" priority="2448" operator="equal">
      <formula>#REF!</formula>
    </cfRule>
    <cfRule type="cellIs" dxfId="2384" priority="2449" operator="equal">
      <formula>#REF!</formula>
    </cfRule>
    <cfRule type="cellIs" dxfId="2383" priority="2450" operator="equal">
      <formula>#REF!</formula>
    </cfRule>
    <cfRule type="cellIs" dxfId="2382" priority="2451" operator="equal">
      <formula>#REF!</formula>
    </cfRule>
    <cfRule type="cellIs" dxfId="2381" priority="2452" operator="equal">
      <formula>#REF!</formula>
    </cfRule>
    <cfRule type="cellIs" dxfId="2380" priority="2453" operator="equal">
      <formula>#REF!</formula>
    </cfRule>
    <cfRule type="cellIs" dxfId="2379" priority="2454" operator="equal">
      <formula>#REF!</formula>
    </cfRule>
    <cfRule type="cellIs" dxfId="2378" priority="2455" operator="equal">
      <formula>#REF!</formula>
    </cfRule>
    <cfRule type="cellIs" dxfId="2377" priority="2456" operator="equal">
      <formula>#REF!</formula>
    </cfRule>
    <cfRule type="cellIs" dxfId="2376" priority="2457" operator="equal">
      <formula>#REF!</formula>
    </cfRule>
    <cfRule type="cellIs" dxfId="2375" priority="2458" operator="equal">
      <formula>#REF!</formula>
    </cfRule>
    <cfRule type="cellIs" dxfId="2374" priority="2459" operator="equal">
      <formula>#REF!</formula>
    </cfRule>
    <cfRule type="cellIs" dxfId="2373" priority="2460" operator="equal">
      <formula>#REF!</formula>
    </cfRule>
    <cfRule type="cellIs" dxfId="2372" priority="2461" operator="equal">
      <formula>#REF!</formula>
    </cfRule>
    <cfRule type="cellIs" dxfId="2371" priority="2462" operator="equal">
      <formula>#REF!</formula>
    </cfRule>
    <cfRule type="cellIs" dxfId="2370" priority="2463" operator="equal">
      <formula>#REF!</formula>
    </cfRule>
    <cfRule type="cellIs" dxfId="2369" priority="2464" operator="equal">
      <formula>#REF!</formula>
    </cfRule>
  </conditionalFormatting>
  <conditionalFormatting sqref="N138">
    <cfRule type="cellIs" dxfId="2368" priority="2428" operator="equal">
      <formula>#REF!</formula>
    </cfRule>
  </conditionalFormatting>
  <conditionalFormatting sqref="L138">
    <cfRule type="cellIs" dxfId="2367" priority="2422" operator="equal">
      <formula>"ALTA"</formula>
    </cfRule>
    <cfRule type="cellIs" dxfId="2366" priority="2423" operator="equal">
      <formula>"MUY ALTA"</formula>
    </cfRule>
    <cfRule type="cellIs" dxfId="2365" priority="2424" operator="equal">
      <formula>"MEDIA"</formula>
    </cfRule>
    <cfRule type="cellIs" dxfId="2364" priority="2425" operator="equal">
      <formula>"BAJA"</formula>
    </cfRule>
    <cfRule type="cellIs" dxfId="2363" priority="2426" operator="equal">
      <formula>"MUY BAJA"</formula>
    </cfRule>
  </conditionalFormatting>
  <conditionalFormatting sqref="N138">
    <cfRule type="cellIs" dxfId="2362" priority="2414" operator="equal">
      <formula>"CATASTRÓFICO (RC-F)"</formula>
    </cfRule>
    <cfRule type="cellIs" dxfId="2361" priority="2415" operator="equal">
      <formula>"MAYOR (RC-F)"</formula>
    </cfRule>
    <cfRule type="cellIs" dxfId="2360" priority="2416" operator="equal">
      <formula>"MODERADO (RC-F)"</formula>
    </cfRule>
    <cfRule type="cellIs" dxfId="2359" priority="2417" operator="equal">
      <formula>"CATASTRÓFICO"</formula>
    </cfRule>
    <cfRule type="cellIs" dxfId="2358" priority="2418" operator="equal">
      <formula>"MAYOR"</formula>
    </cfRule>
    <cfRule type="cellIs" dxfId="2357" priority="2419" operator="equal">
      <formula>"MODERADO"</formula>
    </cfRule>
    <cfRule type="cellIs" dxfId="2356" priority="2420" operator="equal">
      <formula>"MENOR"</formula>
    </cfRule>
    <cfRule type="cellIs" dxfId="2355" priority="2421" operator="equal">
      <formula>"LEVE"</formula>
    </cfRule>
  </conditionalFormatting>
  <conditionalFormatting sqref="Q138">
    <cfRule type="cellIs" dxfId="2354" priority="2407" operator="equal">
      <formula>"EXTREMO (RC/F)"</formula>
    </cfRule>
    <cfRule type="cellIs" dxfId="2353" priority="2408" operator="equal">
      <formula>"ALTO (RC/F)"</formula>
    </cfRule>
    <cfRule type="cellIs" dxfId="2352" priority="2409" operator="equal">
      <formula>"MODERADO (RC/F)"</formula>
    </cfRule>
    <cfRule type="cellIs" dxfId="2351" priority="2410" operator="equal">
      <formula>"EXTREMO"</formula>
    </cfRule>
    <cfRule type="cellIs" dxfId="2350" priority="2411" operator="equal">
      <formula>"ALTO"</formula>
    </cfRule>
    <cfRule type="cellIs" dxfId="2349" priority="2412" operator="equal">
      <formula>"MODERADO"</formula>
    </cfRule>
    <cfRule type="cellIs" dxfId="2348" priority="2413" operator="equal">
      <formula>"BAJO"</formula>
    </cfRule>
  </conditionalFormatting>
  <conditionalFormatting sqref="Q270 Q279">
    <cfRule type="cellIs" dxfId="2347" priority="2311" operator="equal">
      <formula>#REF!</formula>
    </cfRule>
    <cfRule type="cellIs" dxfId="2346" priority="2313" operator="equal">
      <formula>#REF!</formula>
    </cfRule>
    <cfRule type="cellIs" dxfId="2345" priority="2314" operator="equal">
      <formula>#REF!</formula>
    </cfRule>
    <cfRule type="cellIs" dxfId="2344" priority="2315" operator="equal">
      <formula>#REF!</formula>
    </cfRule>
    <cfRule type="cellIs" dxfId="2343" priority="2316" operator="equal">
      <formula>#REF!</formula>
    </cfRule>
    <cfRule type="cellIs" dxfId="2342" priority="2317" operator="equal">
      <formula>#REF!</formula>
    </cfRule>
    <cfRule type="cellIs" dxfId="2341" priority="2318" operator="equal">
      <formula>#REF!</formula>
    </cfRule>
    <cfRule type="cellIs" dxfId="2340" priority="2319" operator="equal">
      <formula>#REF!</formula>
    </cfRule>
    <cfRule type="cellIs" dxfId="2339" priority="2320" operator="equal">
      <formula>#REF!</formula>
    </cfRule>
    <cfRule type="cellIs" dxfId="2338" priority="2321" operator="equal">
      <formula>#REF!</formula>
    </cfRule>
    <cfRule type="cellIs" dxfId="2337" priority="2322" operator="equal">
      <formula>#REF!</formula>
    </cfRule>
    <cfRule type="cellIs" dxfId="2336" priority="2323" operator="equal">
      <formula>#REF!</formula>
    </cfRule>
    <cfRule type="cellIs" dxfId="2335" priority="2324" operator="equal">
      <formula>#REF!</formula>
    </cfRule>
    <cfRule type="cellIs" dxfId="2334" priority="2325" operator="equal">
      <formula>#REF!</formula>
    </cfRule>
    <cfRule type="cellIs" dxfId="2333" priority="2326" operator="equal">
      <formula>#REF!</formula>
    </cfRule>
    <cfRule type="cellIs" dxfId="2332" priority="2327" operator="equal">
      <formula>#REF!</formula>
    </cfRule>
    <cfRule type="cellIs" dxfId="2331" priority="2328" operator="equal">
      <formula>#REF!</formula>
    </cfRule>
    <cfRule type="cellIs" dxfId="2330" priority="2329" operator="equal">
      <formula>#REF!</formula>
    </cfRule>
    <cfRule type="cellIs" dxfId="2329" priority="2330" operator="equal">
      <formula>#REF!</formula>
    </cfRule>
    <cfRule type="cellIs" dxfId="2328" priority="2331" operator="equal">
      <formula>#REF!</formula>
    </cfRule>
    <cfRule type="cellIs" dxfId="2327" priority="2332" operator="equal">
      <formula>#REF!</formula>
    </cfRule>
    <cfRule type="cellIs" dxfId="2326" priority="2333" operator="equal">
      <formula>#REF!</formula>
    </cfRule>
    <cfRule type="cellIs" dxfId="2325" priority="2334" operator="equal">
      <formula>#REF!</formula>
    </cfRule>
    <cfRule type="cellIs" dxfId="2324" priority="2335" operator="equal">
      <formula>#REF!</formula>
    </cfRule>
    <cfRule type="cellIs" dxfId="2323" priority="2336" operator="equal">
      <formula>#REF!</formula>
    </cfRule>
    <cfRule type="cellIs" dxfId="2322" priority="2337" operator="equal">
      <formula>#REF!</formula>
    </cfRule>
    <cfRule type="cellIs" dxfId="2321" priority="2338" operator="equal">
      <formula>#REF!</formula>
    </cfRule>
    <cfRule type="cellIs" dxfId="2320" priority="2339" operator="equal">
      <formula>#REF!</formula>
    </cfRule>
    <cfRule type="cellIs" dxfId="2319" priority="2340" operator="equal">
      <formula>#REF!</formula>
    </cfRule>
    <cfRule type="cellIs" dxfId="2318" priority="2341" operator="equal">
      <formula>#REF!</formula>
    </cfRule>
    <cfRule type="cellIs" dxfId="2317" priority="2342" operator="equal">
      <formula>#REF!</formula>
    </cfRule>
    <cfRule type="cellIs" dxfId="2316" priority="2343" operator="equal">
      <formula>#REF!</formula>
    </cfRule>
    <cfRule type="cellIs" dxfId="2315" priority="2344" operator="equal">
      <formula>#REF!</formula>
    </cfRule>
    <cfRule type="cellIs" dxfId="2314" priority="2345" operator="equal">
      <formula>#REF!</formula>
    </cfRule>
    <cfRule type="cellIs" dxfId="2313" priority="2346" operator="equal">
      <formula>#REF!</formula>
    </cfRule>
    <cfRule type="cellIs" dxfId="2312" priority="2347" operator="equal">
      <formula>#REF!</formula>
    </cfRule>
    <cfRule type="cellIs" dxfId="2311" priority="2348" operator="equal">
      <formula>#REF!</formula>
    </cfRule>
  </conditionalFormatting>
  <conditionalFormatting sqref="N270 N279">
    <cfRule type="cellIs" dxfId="2310" priority="2312" operator="equal">
      <formula>#REF!</formula>
    </cfRule>
  </conditionalFormatting>
  <conditionalFormatting sqref="L270 L279">
    <cfRule type="cellIs" dxfId="2309" priority="2306" operator="equal">
      <formula>"ALTA"</formula>
    </cfRule>
    <cfRule type="cellIs" dxfId="2308" priority="2307" operator="equal">
      <formula>"MUY ALTA"</formula>
    </cfRule>
    <cfRule type="cellIs" dxfId="2307" priority="2308" operator="equal">
      <formula>"MEDIA"</formula>
    </cfRule>
    <cfRule type="cellIs" dxfId="2306" priority="2309" operator="equal">
      <formula>"BAJA"</formula>
    </cfRule>
    <cfRule type="cellIs" dxfId="2305" priority="2310" operator="equal">
      <formula>"MUY BAJA"</formula>
    </cfRule>
  </conditionalFormatting>
  <conditionalFormatting sqref="N270 N279">
    <cfRule type="cellIs" dxfId="2304" priority="2298" operator="equal">
      <formula>"CATASTRÓFICO (RC-F)"</formula>
    </cfRule>
    <cfRule type="cellIs" dxfId="2303" priority="2299" operator="equal">
      <formula>"MAYOR (RC-F)"</formula>
    </cfRule>
    <cfRule type="cellIs" dxfId="2302" priority="2300" operator="equal">
      <formula>"MODERADO (RC-F)"</formula>
    </cfRule>
    <cfRule type="cellIs" dxfId="2301" priority="2301" operator="equal">
      <formula>"CATASTRÓFICO"</formula>
    </cfRule>
    <cfRule type="cellIs" dxfId="2300" priority="2302" operator="equal">
      <formula>"MAYOR"</formula>
    </cfRule>
    <cfRule type="cellIs" dxfId="2299" priority="2303" operator="equal">
      <formula>"MODERADO"</formula>
    </cfRule>
    <cfRule type="cellIs" dxfId="2298" priority="2304" operator="equal">
      <formula>"MENOR"</formula>
    </cfRule>
    <cfRule type="cellIs" dxfId="2297" priority="2305" operator="equal">
      <formula>"LEVE"</formula>
    </cfRule>
  </conditionalFormatting>
  <conditionalFormatting sqref="Q270 Q279">
    <cfRule type="cellIs" dxfId="2296" priority="2291" operator="equal">
      <formula>"EXTREMO (RC/F)"</formula>
    </cfRule>
    <cfRule type="cellIs" dxfId="2295" priority="2292" operator="equal">
      <formula>"ALTO (RC/F)"</formula>
    </cfRule>
    <cfRule type="cellIs" dxfId="2294" priority="2293" operator="equal">
      <formula>"MODERADO (RC/F)"</formula>
    </cfRule>
    <cfRule type="cellIs" dxfId="2293" priority="2294" operator="equal">
      <formula>"EXTREMO"</formula>
    </cfRule>
    <cfRule type="cellIs" dxfId="2292" priority="2295" operator="equal">
      <formula>"ALTO"</formula>
    </cfRule>
    <cfRule type="cellIs" dxfId="2291" priority="2296" operator="equal">
      <formula>"MODERADO"</formula>
    </cfRule>
    <cfRule type="cellIs" dxfId="2290" priority="2297" operator="equal">
      <formula>"BAJO"</formula>
    </cfRule>
  </conditionalFormatting>
  <conditionalFormatting sqref="P270">
    <cfRule type="cellIs" dxfId="2289" priority="2290" operator="equal">
      <formula>#REF!</formula>
    </cfRule>
  </conditionalFormatting>
  <conditionalFormatting sqref="Q133">
    <cfRule type="cellIs" dxfId="2288" priority="2253" operator="equal">
      <formula>#REF!</formula>
    </cfRule>
    <cfRule type="cellIs" dxfId="2287" priority="2254" operator="equal">
      <formula>#REF!</formula>
    </cfRule>
    <cfRule type="cellIs" dxfId="2286" priority="2255" operator="equal">
      <formula>#REF!</formula>
    </cfRule>
    <cfRule type="cellIs" dxfId="2285" priority="2256" operator="equal">
      <formula>#REF!</formula>
    </cfRule>
    <cfRule type="cellIs" dxfId="2284" priority="2257" operator="equal">
      <formula>#REF!</formula>
    </cfRule>
    <cfRule type="cellIs" dxfId="2283" priority="2258" operator="equal">
      <formula>#REF!</formula>
    </cfRule>
    <cfRule type="cellIs" dxfId="2282" priority="2259" operator="equal">
      <formula>#REF!</formula>
    </cfRule>
    <cfRule type="cellIs" dxfId="2281" priority="2260" operator="equal">
      <formula>#REF!</formula>
    </cfRule>
    <cfRule type="cellIs" dxfId="2280" priority="2261" operator="equal">
      <formula>#REF!</formula>
    </cfRule>
    <cfRule type="cellIs" dxfId="2279" priority="2262" operator="equal">
      <formula>#REF!</formula>
    </cfRule>
    <cfRule type="cellIs" dxfId="2278" priority="2263" operator="equal">
      <formula>#REF!</formula>
    </cfRule>
    <cfRule type="cellIs" dxfId="2277" priority="2264" operator="equal">
      <formula>#REF!</formula>
    </cfRule>
    <cfRule type="cellIs" dxfId="2276" priority="2265" operator="equal">
      <formula>#REF!</formula>
    </cfRule>
    <cfRule type="cellIs" dxfId="2275" priority="2266" operator="equal">
      <formula>#REF!</formula>
    </cfRule>
    <cfRule type="cellIs" dxfId="2274" priority="2267" operator="equal">
      <formula>#REF!</formula>
    </cfRule>
    <cfRule type="cellIs" dxfId="2273" priority="2268" operator="equal">
      <formula>#REF!</formula>
    </cfRule>
    <cfRule type="cellIs" dxfId="2272" priority="2269" operator="equal">
      <formula>#REF!</formula>
    </cfRule>
    <cfRule type="cellIs" dxfId="2271" priority="2270" operator="equal">
      <formula>#REF!</formula>
    </cfRule>
    <cfRule type="cellIs" dxfId="2270" priority="2271" operator="equal">
      <formula>#REF!</formula>
    </cfRule>
    <cfRule type="cellIs" dxfId="2269" priority="2272" operator="equal">
      <formula>#REF!</formula>
    </cfRule>
    <cfRule type="cellIs" dxfId="2268" priority="2273" operator="equal">
      <formula>#REF!</formula>
    </cfRule>
    <cfRule type="cellIs" dxfId="2267" priority="2274" operator="equal">
      <formula>#REF!</formula>
    </cfRule>
    <cfRule type="cellIs" dxfId="2266" priority="2275" operator="equal">
      <formula>#REF!</formula>
    </cfRule>
    <cfRule type="cellIs" dxfId="2265" priority="2276" operator="equal">
      <formula>#REF!</formula>
    </cfRule>
    <cfRule type="cellIs" dxfId="2264" priority="2277" operator="equal">
      <formula>#REF!</formula>
    </cfRule>
    <cfRule type="cellIs" dxfId="2263" priority="2278" operator="equal">
      <formula>#REF!</formula>
    </cfRule>
    <cfRule type="cellIs" dxfId="2262" priority="2279" operator="equal">
      <formula>#REF!</formula>
    </cfRule>
    <cfRule type="cellIs" dxfId="2261" priority="2280" operator="equal">
      <formula>#REF!</formula>
    </cfRule>
    <cfRule type="cellIs" dxfId="2260" priority="2281" operator="equal">
      <formula>#REF!</formula>
    </cfRule>
    <cfRule type="cellIs" dxfId="2259" priority="2282" operator="equal">
      <formula>#REF!</formula>
    </cfRule>
    <cfRule type="cellIs" dxfId="2258" priority="2283" operator="equal">
      <formula>#REF!</formula>
    </cfRule>
    <cfRule type="cellIs" dxfId="2257" priority="2284" operator="equal">
      <formula>#REF!</formula>
    </cfRule>
    <cfRule type="cellIs" dxfId="2256" priority="2285" operator="equal">
      <formula>#REF!</formula>
    </cfRule>
    <cfRule type="cellIs" dxfId="2255" priority="2286" operator="equal">
      <formula>#REF!</formula>
    </cfRule>
    <cfRule type="cellIs" dxfId="2254" priority="2287" operator="equal">
      <formula>#REF!</formula>
    </cfRule>
    <cfRule type="cellIs" dxfId="2253" priority="2288" operator="equal">
      <formula>#REF!</formula>
    </cfRule>
    <cfRule type="cellIs" dxfId="2252" priority="2289" operator="equal">
      <formula>#REF!</formula>
    </cfRule>
  </conditionalFormatting>
  <conditionalFormatting sqref="Q133">
    <cfRule type="cellIs" dxfId="2251" priority="2246" operator="equal">
      <formula>"EXTREMO (RC/F)"</formula>
    </cfRule>
    <cfRule type="cellIs" dxfId="2250" priority="2247" operator="equal">
      <formula>"ALTO (RC/F)"</formula>
    </cfRule>
    <cfRule type="cellIs" dxfId="2249" priority="2248" operator="equal">
      <formula>"MODERADO (RC/F)"</formula>
    </cfRule>
    <cfRule type="cellIs" dxfId="2248" priority="2249" operator="equal">
      <formula>"EXTREMO"</formula>
    </cfRule>
    <cfRule type="cellIs" dxfId="2247" priority="2250" operator="equal">
      <formula>"ALTO"</formula>
    </cfRule>
    <cfRule type="cellIs" dxfId="2246" priority="2251" operator="equal">
      <formula>"MODERADO"</formula>
    </cfRule>
    <cfRule type="cellIs" dxfId="2245" priority="2252" operator="equal">
      <formula>"BAJO"</formula>
    </cfRule>
  </conditionalFormatting>
  <conditionalFormatting sqref="Q131">
    <cfRule type="cellIs" dxfId="2244" priority="2209" operator="equal">
      <formula>#REF!</formula>
    </cfRule>
    <cfRule type="cellIs" dxfId="2243" priority="2210" operator="equal">
      <formula>#REF!</formula>
    </cfRule>
    <cfRule type="cellIs" dxfId="2242" priority="2211" operator="equal">
      <formula>#REF!</formula>
    </cfRule>
    <cfRule type="cellIs" dxfId="2241" priority="2212" operator="equal">
      <formula>#REF!</formula>
    </cfRule>
    <cfRule type="cellIs" dxfId="2240" priority="2213" operator="equal">
      <formula>#REF!</formula>
    </cfRule>
    <cfRule type="cellIs" dxfId="2239" priority="2214" operator="equal">
      <formula>#REF!</formula>
    </cfRule>
    <cfRule type="cellIs" dxfId="2238" priority="2215" operator="equal">
      <formula>#REF!</formula>
    </cfRule>
    <cfRule type="cellIs" dxfId="2237" priority="2216" operator="equal">
      <formula>#REF!</formula>
    </cfRule>
    <cfRule type="cellIs" dxfId="2236" priority="2217" operator="equal">
      <formula>#REF!</formula>
    </cfRule>
    <cfRule type="cellIs" dxfId="2235" priority="2218" operator="equal">
      <formula>#REF!</formula>
    </cfRule>
    <cfRule type="cellIs" dxfId="2234" priority="2219" operator="equal">
      <formula>#REF!</formula>
    </cfRule>
    <cfRule type="cellIs" dxfId="2233" priority="2220" operator="equal">
      <formula>#REF!</formula>
    </cfRule>
    <cfRule type="cellIs" dxfId="2232" priority="2221" operator="equal">
      <formula>#REF!</formula>
    </cfRule>
    <cfRule type="cellIs" dxfId="2231" priority="2222" operator="equal">
      <formula>#REF!</formula>
    </cfRule>
    <cfRule type="cellIs" dxfId="2230" priority="2223" operator="equal">
      <formula>#REF!</formula>
    </cfRule>
    <cfRule type="cellIs" dxfId="2229" priority="2224" operator="equal">
      <formula>#REF!</formula>
    </cfRule>
    <cfRule type="cellIs" dxfId="2228" priority="2225" operator="equal">
      <formula>#REF!</formula>
    </cfRule>
    <cfRule type="cellIs" dxfId="2227" priority="2226" operator="equal">
      <formula>#REF!</formula>
    </cfRule>
    <cfRule type="cellIs" dxfId="2226" priority="2227" operator="equal">
      <formula>#REF!</formula>
    </cfRule>
    <cfRule type="cellIs" dxfId="2225" priority="2228" operator="equal">
      <formula>#REF!</formula>
    </cfRule>
    <cfRule type="cellIs" dxfId="2224" priority="2229" operator="equal">
      <formula>#REF!</formula>
    </cfRule>
    <cfRule type="cellIs" dxfId="2223" priority="2230" operator="equal">
      <formula>#REF!</formula>
    </cfRule>
    <cfRule type="cellIs" dxfId="2222" priority="2231" operator="equal">
      <formula>#REF!</formula>
    </cfRule>
    <cfRule type="cellIs" dxfId="2221" priority="2232" operator="equal">
      <formula>#REF!</formula>
    </cfRule>
    <cfRule type="cellIs" dxfId="2220" priority="2233" operator="equal">
      <formula>#REF!</formula>
    </cfRule>
    <cfRule type="cellIs" dxfId="2219" priority="2234" operator="equal">
      <formula>#REF!</formula>
    </cfRule>
    <cfRule type="cellIs" dxfId="2218" priority="2235" operator="equal">
      <formula>#REF!</formula>
    </cfRule>
    <cfRule type="cellIs" dxfId="2217" priority="2236" operator="equal">
      <formula>#REF!</formula>
    </cfRule>
    <cfRule type="cellIs" dxfId="2216" priority="2237" operator="equal">
      <formula>#REF!</formula>
    </cfRule>
    <cfRule type="cellIs" dxfId="2215" priority="2238" operator="equal">
      <formula>#REF!</formula>
    </cfRule>
    <cfRule type="cellIs" dxfId="2214" priority="2239" operator="equal">
      <formula>#REF!</formula>
    </cfRule>
    <cfRule type="cellIs" dxfId="2213" priority="2240" operator="equal">
      <formula>#REF!</formula>
    </cfRule>
    <cfRule type="cellIs" dxfId="2212" priority="2241" operator="equal">
      <formula>#REF!</formula>
    </cfRule>
    <cfRule type="cellIs" dxfId="2211" priority="2242" operator="equal">
      <formula>#REF!</formula>
    </cfRule>
    <cfRule type="cellIs" dxfId="2210" priority="2243" operator="equal">
      <formula>#REF!</formula>
    </cfRule>
    <cfRule type="cellIs" dxfId="2209" priority="2244" operator="equal">
      <formula>#REF!</formula>
    </cfRule>
    <cfRule type="cellIs" dxfId="2208" priority="2245" operator="equal">
      <formula>#REF!</formula>
    </cfRule>
  </conditionalFormatting>
  <conditionalFormatting sqref="Q131">
    <cfRule type="cellIs" dxfId="2207" priority="2202" operator="equal">
      <formula>"EXTREMO (RC/F)"</formula>
    </cfRule>
    <cfRule type="cellIs" dxfId="2206" priority="2203" operator="equal">
      <formula>"ALTO (RC/F)"</formula>
    </cfRule>
    <cfRule type="cellIs" dxfId="2205" priority="2204" operator="equal">
      <formula>"MODERADO (RC/F)"</formula>
    </cfRule>
    <cfRule type="cellIs" dxfId="2204" priority="2205" operator="equal">
      <formula>"EXTREMO"</formula>
    </cfRule>
    <cfRule type="cellIs" dxfId="2203" priority="2206" operator="equal">
      <formula>"ALTO"</formula>
    </cfRule>
    <cfRule type="cellIs" dxfId="2202" priority="2207" operator="equal">
      <formula>"MODERADO"</formula>
    </cfRule>
    <cfRule type="cellIs" dxfId="2201" priority="2208" operator="equal">
      <formula>"BAJO"</formula>
    </cfRule>
  </conditionalFormatting>
  <conditionalFormatting sqref="Q128">
    <cfRule type="cellIs" dxfId="2200" priority="2165" operator="equal">
      <formula>#REF!</formula>
    </cfRule>
    <cfRule type="cellIs" dxfId="2199" priority="2166" operator="equal">
      <formula>#REF!</formula>
    </cfRule>
    <cfRule type="cellIs" dxfId="2198" priority="2167" operator="equal">
      <formula>#REF!</formula>
    </cfRule>
    <cfRule type="cellIs" dxfId="2197" priority="2168" operator="equal">
      <formula>#REF!</formula>
    </cfRule>
    <cfRule type="cellIs" dxfId="2196" priority="2169" operator="equal">
      <formula>#REF!</formula>
    </cfRule>
    <cfRule type="cellIs" dxfId="2195" priority="2170" operator="equal">
      <formula>#REF!</formula>
    </cfRule>
    <cfRule type="cellIs" dxfId="2194" priority="2171" operator="equal">
      <formula>#REF!</formula>
    </cfRule>
    <cfRule type="cellIs" dxfId="2193" priority="2172" operator="equal">
      <formula>#REF!</formula>
    </cfRule>
    <cfRule type="cellIs" dxfId="2192" priority="2173" operator="equal">
      <formula>#REF!</formula>
    </cfRule>
    <cfRule type="cellIs" dxfId="2191" priority="2174" operator="equal">
      <formula>#REF!</formula>
    </cfRule>
    <cfRule type="cellIs" dxfId="2190" priority="2175" operator="equal">
      <formula>#REF!</formula>
    </cfRule>
    <cfRule type="cellIs" dxfId="2189" priority="2176" operator="equal">
      <formula>#REF!</formula>
    </cfRule>
    <cfRule type="cellIs" dxfId="2188" priority="2177" operator="equal">
      <formula>#REF!</formula>
    </cfRule>
    <cfRule type="cellIs" dxfId="2187" priority="2178" operator="equal">
      <formula>#REF!</formula>
    </cfRule>
    <cfRule type="cellIs" dxfId="2186" priority="2179" operator="equal">
      <formula>#REF!</formula>
    </cfRule>
    <cfRule type="cellIs" dxfId="2185" priority="2180" operator="equal">
      <formula>#REF!</formula>
    </cfRule>
    <cfRule type="cellIs" dxfId="2184" priority="2181" operator="equal">
      <formula>#REF!</formula>
    </cfRule>
    <cfRule type="cellIs" dxfId="2183" priority="2182" operator="equal">
      <formula>#REF!</formula>
    </cfRule>
    <cfRule type="cellIs" dxfId="2182" priority="2183" operator="equal">
      <formula>#REF!</formula>
    </cfRule>
    <cfRule type="cellIs" dxfId="2181" priority="2184" operator="equal">
      <formula>#REF!</formula>
    </cfRule>
    <cfRule type="cellIs" dxfId="2180" priority="2185" operator="equal">
      <formula>#REF!</formula>
    </cfRule>
    <cfRule type="cellIs" dxfId="2179" priority="2186" operator="equal">
      <formula>#REF!</formula>
    </cfRule>
    <cfRule type="cellIs" dxfId="2178" priority="2187" operator="equal">
      <formula>#REF!</formula>
    </cfRule>
    <cfRule type="cellIs" dxfId="2177" priority="2188" operator="equal">
      <formula>#REF!</formula>
    </cfRule>
    <cfRule type="cellIs" dxfId="2176" priority="2189" operator="equal">
      <formula>#REF!</formula>
    </cfRule>
    <cfRule type="cellIs" dxfId="2175" priority="2190" operator="equal">
      <formula>#REF!</formula>
    </cfRule>
    <cfRule type="cellIs" dxfId="2174" priority="2191" operator="equal">
      <formula>#REF!</formula>
    </cfRule>
    <cfRule type="cellIs" dxfId="2173" priority="2192" operator="equal">
      <formula>#REF!</formula>
    </cfRule>
    <cfRule type="cellIs" dxfId="2172" priority="2193" operator="equal">
      <formula>#REF!</formula>
    </cfRule>
    <cfRule type="cellIs" dxfId="2171" priority="2194" operator="equal">
      <formula>#REF!</formula>
    </cfRule>
    <cfRule type="cellIs" dxfId="2170" priority="2195" operator="equal">
      <formula>#REF!</formula>
    </cfRule>
    <cfRule type="cellIs" dxfId="2169" priority="2196" operator="equal">
      <formula>#REF!</formula>
    </cfRule>
    <cfRule type="cellIs" dxfId="2168" priority="2197" operator="equal">
      <formula>#REF!</formula>
    </cfRule>
    <cfRule type="cellIs" dxfId="2167" priority="2198" operator="equal">
      <formula>#REF!</formula>
    </cfRule>
    <cfRule type="cellIs" dxfId="2166" priority="2199" operator="equal">
      <formula>#REF!</formula>
    </cfRule>
    <cfRule type="cellIs" dxfId="2165" priority="2200" operator="equal">
      <formula>#REF!</formula>
    </cfRule>
    <cfRule type="cellIs" dxfId="2164" priority="2201" operator="equal">
      <formula>#REF!</formula>
    </cfRule>
  </conditionalFormatting>
  <conditionalFormatting sqref="Q128">
    <cfRule type="cellIs" dxfId="2163" priority="2158" operator="equal">
      <formula>"EXTREMO (RC/F)"</formula>
    </cfRule>
    <cfRule type="cellIs" dxfId="2162" priority="2159" operator="equal">
      <formula>"ALTO (RC/F)"</formula>
    </cfRule>
    <cfRule type="cellIs" dxfId="2161" priority="2160" operator="equal">
      <formula>"MODERADO (RC/F)"</formula>
    </cfRule>
    <cfRule type="cellIs" dxfId="2160" priority="2161" operator="equal">
      <formula>"EXTREMO"</formula>
    </cfRule>
    <cfRule type="cellIs" dxfId="2159" priority="2162" operator="equal">
      <formula>"ALTO"</formula>
    </cfRule>
    <cfRule type="cellIs" dxfId="2158" priority="2163" operator="equal">
      <formula>"MODERADO"</formula>
    </cfRule>
    <cfRule type="cellIs" dxfId="2157" priority="2164" operator="equal">
      <formula>"BAJO"</formula>
    </cfRule>
  </conditionalFormatting>
  <conditionalFormatting sqref="Q119">
    <cfRule type="cellIs" dxfId="2156" priority="2121" operator="equal">
      <formula>#REF!</formula>
    </cfRule>
    <cfRule type="cellIs" dxfId="2155" priority="2122" operator="equal">
      <formula>#REF!</formula>
    </cfRule>
    <cfRule type="cellIs" dxfId="2154" priority="2123" operator="equal">
      <formula>#REF!</formula>
    </cfRule>
    <cfRule type="cellIs" dxfId="2153" priority="2124" operator="equal">
      <formula>#REF!</formula>
    </cfRule>
    <cfRule type="cellIs" dxfId="2152" priority="2125" operator="equal">
      <formula>#REF!</formula>
    </cfRule>
    <cfRule type="cellIs" dxfId="2151" priority="2126" operator="equal">
      <formula>#REF!</formula>
    </cfRule>
    <cfRule type="cellIs" dxfId="2150" priority="2127" operator="equal">
      <formula>#REF!</formula>
    </cfRule>
    <cfRule type="cellIs" dxfId="2149" priority="2128" operator="equal">
      <formula>#REF!</formula>
    </cfRule>
    <cfRule type="cellIs" dxfId="2148" priority="2129" operator="equal">
      <formula>#REF!</formula>
    </cfRule>
    <cfRule type="cellIs" dxfId="2147" priority="2130" operator="equal">
      <formula>#REF!</formula>
    </cfRule>
    <cfRule type="cellIs" dxfId="2146" priority="2131" operator="equal">
      <formula>#REF!</formula>
    </cfRule>
    <cfRule type="cellIs" dxfId="2145" priority="2132" operator="equal">
      <formula>#REF!</formula>
    </cfRule>
    <cfRule type="cellIs" dxfId="2144" priority="2133" operator="equal">
      <formula>#REF!</formula>
    </cfRule>
    <cfRule type="cellIs" dxfId="2143" priority="2134" operator="equal">
      <formula>#REF!</formula>
    </cfRule>
    <cfRule type="cellIs" dxfId="2142" priority="2135" operator="equal">
      <formula>#REF!</formula>
    </cfRule>
    <cfRule type="cellIs" dxfId="2141" priority="2136" operator="equal">
      <formula>#REF!</formula>
    </cfRule>
    <cfRule type="cellIs" dxfId="2140" priority="2137" operator="equal">
      <formula>#REF!</formula>
    </cfRule>
    <cfRule type="cellIs" dxfId="2139" priority="2138" operator="equal">
      <formula>#REF!</formula>
    </cfRule>
    <cfRule type="cellIs" dxfId="2138" priority="2139" operator="equal">
      <formula>#REF!</formula>
    </cfRule>
    <cfRule type="cellIs" dxfId="2137" priority="2140" operator="equal">
      <formula>#REF!</formula>
    </cfRule>
    <cfRule type="cellIs" dxfId="2136" priority="2141" operator="equal">
      <formula>#REF!</formula>
    </cfRule>
    <cfRule type="cellIs" dxfId="2135" priority="2142" operator="equal">
      <formula>#REF!</formula>
    </cfRule>
    <cfRule type="cellIs" dxfId="2134" priority="2143" operator="equal">
      <formula>#REF!</formula>
    </cfRule>
    <cfRule type="cellIs" dxfId="2133" priority="2144" operator="equal">
      <formula>#REF!</formula>
    </cfRule>
    <cfRule type="cellIs" dxfId="2132" priority="2145" operator="equal">
      <formula>#REF!</formula>
    </cfRule>
    <cfRule type="cellIs" dxfId="2131" priority="2146" operator="equal">
      <formula>#REF!</formula>
    </cfRule>
    <cfRule type="cellIs" dxfId="2130" priority="2147" operator="equal">
      <formula>#REF!</formula>
    </cfRule>
    <cfRule type="cellIs" dxfId="2129" priority="2148" operator="equal">
      <formula>#REF!</formula>
    </cfRule>
    <cfRule type="cellIs" dxfId="2128" priority="2149" operator="equal">
      <formula>#REF!</formula>
    </cfRule>
    <cfRule type="cellIs" dxfId="2127" priority="2150" operator="equal">
      <formula>#REF!</formula>
    </cfRule>
    <cfRule type="cellIs" dxfId="2126" priority="2151" operator="equal">
      <formula>#REF!</formula>
    </cfRule>
    <cfRule type="cellIs" dxfId="2125" priority="2152" operator="equal">
      <formula>#REF!</formula>
    </cfRule>
    <cfRule type="cellIs" dxfId="2124" priority="2153" operator="equal">
      <formula>#REF!</formula>
    </cfRule>
    <cfRule type="cellIs" dxfId="2123" priority="2154" operator="equal">
      <formula>#REF!</formula>
    </cfRule>
    <cfRule type="cellIs" dxfId="2122" priority="2155" operator="equal">
      <formula>#REF!</formula>
    </cfRule>
    <cfRule type="cellIs" dxfId="2121" priority="2156" operator="equal">
      <formula>#REF!</formula>
    </cfRule>
    <cfRule type="cellIs" dxfId="2120" priority="2157" operator="equal">
      <formula>#REF!</formula>
    </cfRule>
  </conditionalFormatting>
  <conditionalFormatting sqref="Q119">
    <cfRule type="cellIs" dxfId="2119" priority="2114" operator="equal">
      <formula>"EXTREMO (RC/F)"</formula>
    </cfRule>
    <cfRule type="cellIs" dxfId="2118" priority="2115" operator="equal">
      <formula>"ALTO (RC/F)"</formula>
    </cfRule>
    <cfRule type="cellIs" dxfId="2117" priority="2116" operator="equal">
      <formula>"MODERADO (RC/F)"</formula>
    </cfRule>
    <cfRule type="cellIs" dxfId="2116" priority="2117" operator="equal">
      <formula>"EXTREMO"</formula>
    </cfRule>
    <cfRule type="cellIs" dxfId="2115" priority="2118" operator="equal">
      <formula>"ALTO"</formula>
    </cfRule>
    <cfRule type="cellIs" dxfId="2114" priority="2119" operator="equal">
      <formula>"MODERADO"</formula>
    </cfRule>
    <cfRule type="cellIs" dxfId="2113" priority="2120" operator="equal">
      <formula>"BAJO"</formula>
    </cfRule>
  </conditionalFormatting>
  <conditionalFormatting sqref="Q121">
    <cfRule type="cellIs" dxfId="2112" priority="2077" operator="equal">
      <formula>#REF!</formula>
    </cfRule>
    <cfRule type="cellIs" dxfId="2111" priority="2078" operator="equal">
      <formula>#REF!</formula>
    </cfRule>
    <cfRule type="cellIs" dxfId="2110" priority="2079" operator="equal">
      <formula>#REF!</formula>
    </cfRule>
    <cfRule type="cellIs" dxfId="2109" priority="2080" operator="equal">
      <formula>#REF!</formula>
    </cfRule>
    <cfRule type="cellIs" dxfId="2108" priority="2081" operator="equal">
      <formula>#REF!</formula>
    </cfRule>
    <cfRule type="cellIs" dxfId="2107" priority="2082" operator="equal">
      <formula>#REF!</formula>
    </cfRule>
    <cfRule type="cellIs" dxfId="2106" priority="2083" operator="equal">
      <formula>#REF!</formula>
    </cfRule>
    <cfRule type="cellIs" dxfId="2105" priority="2084" operator="equal">
      <formula>#REF!</formula>
    </cfRule>
    <cfRule type="cellIs" dxfId="2104" priority="2085" operator="equal">
      <formula>#REF!</formula>
    </cfRule>
    <cfRule type="cellIs" dxfId="2103" priority="2086" operator="equal">
      <formula>#REF!</formula>
    </cfRule>
    <cfRule type="cellIs" dxfId="2102" priority="2087" operator="equal">
      <formula>#REF!</formula>
    </cfRule>
    <cfRule type="cellIs" dxfId="2101" priority="2088" operator="equal">
      <formula>#REF!</formula>
    </cfRule>
    <cfRule type="cellIs" dxfId="2100" priority="2089" operator="equal">
      <formula>#REF!</formula>
    </cfRule>
    <cfRule type="cellIs" dxfId="2099" priority="2090" operator="equal">
      <formula>#REF!</formula>
    </cfRule>
    <cfRule type="cellIs" dxfId="2098" priority="2091" operator="equal">
      <formula>#REF!</formula>
    </cfRule>
    <cfRule type="cellIs" dxfId="2097" priority="2092" operator="equal">
      <formula>#REF!</formula>
    </cfRule>
    <cfRule type="cellIs" dxfId="2096" priority="2093" operator="equal">
      <formula>#REF!</formula>
    </cfRule>
    <cfRule type="cellIs" dxfId="2095" priority="2094" operator="equal">
      <formula>#REF!</formula>
    </cfRule>
    <cfRule type="cellIs" dxfId="2094" priority="2095" operator="equal">
      <formula>#REF!</formula>
    </cfRule>
    <cfRule type="cellIs" dxfId="2093" priority="2096" operator="equal">
      <formula>#REF!</formula>
    </cfRule>
    <cfRule type="cellIs" dxfId="2092" priority="2097" operator="equal">
      <formula>#REF!</formula>
    </cfRule>
    <cfRule type="cellIs" dxfId="2091" priority="2098" operator="equal">
      <formula>#REF!</formula>
    </cfRule>
    <cfRule type="cellIs" dxfId="2090" priority="2099" operator="equal">
      <formula>#REF!</formula>
    </cfRule>
    <cfRule type="cellIs" dxfId="2089" priority="2100" operator="equal">
      <formula>#REF!</formula>
    </cfRule>
    <cfRule type="cellIs" dxfId="2088" priority="2101" operator="equal">
      <formula>#REF!</formula>
    </cfRule>
    <cfRule type="cellIs" dxfId="2087" priority="2102" operator="equal">
      <formula>#REF!</formula>
    </cfRule>
    <cfRule type="cellIs" dxfId="2086" priority="2103" operator="equal">
      <formula>#REF!</formula>
    </cfRule>
    <cfRule type="cellIs" dxfId="2085" priority="2104" operator="equal">
      <formula>#REF!</formula>
    </cfRule>
    <cfRule type="cellIs" dxfId="2084" priority="2105" operator="equal">
      <formula>#REF!</formula>
    </cfRule>
    <cfRule type="cellIs" dxfId="2083" priority="2106" operator="equal">
      <formula>#REF!</formula>
    </cfRule>
    <cfRule type="cellIs" dxfId="2082" priority="2107" operator="equal">
      <formula>#REF!</formula>
    </cfRule>
    <cfRule type="cellIs" dxfId="2081" priority="2108" operator="equal">
      <formula>#REF!</formula>
    </cfRule>
    <cfRule type="cellIs" dxfId="2080" priority="2109" operator="equal">
      <formula>#REF!</formula>
    </cfRule>
    <cfRule type="cellIs" dxfId="2079" priority="2110" operator="equal">
      <formula>#REF!</formula>
    </cfRule>
    <cfRule type="cellIs" dxfId="2078" priority="2111" operator="equal">
      <formula>#REF!</formula>
    </cfRule>
    <cfRule type="cellIs" dxfId="2077" priority="2112" operator="equal">
      <formula>#REF!</formula>
    </cfRule>
    <cfRule type="cellIs" dxfId="2076" priority="2113" operator="equal">
      <formula>#REF!</formula>
    </cfRule>
  </conditionalFormatting>
  <conditionalFormatting sqref="Q121">
    <cfRule type="cellIs" dxfId="2075" priority="2070" operator="equal">
      <formula>"EXTREMO (RC/F)"</formula>
    </cfRule>
    <cfRule type="cellIs" dxfId="2074" priority="2071" operator="equal">
      <formula>"ALTO (RC/F)"</formula>
    </cfRule>
    <cfRule type="cellIs" dxfId="2073" priority="2072" operator="equal">
      <formula>"MODERADO (RC/F)"</formula>
    </cfRule>
    <cfRule type="cellIs" dxfId="2072" priority="2073" operator="equal">
      <formula>"EXTREMO"</formula>
    </cfRule>
    <cfRule type="cellIs" dxfId="2071" priority="2074" operator="equal">
      <formula>"ALTO"</formula>
    </cfRule>
    <cfRule type="cellIs" dxfId="2070" priority="2075" operator="equal">
      <formula>"MODERADO"</formula>
    </cfRule>
    <cfRule type="cellIs" dxfId="2069" priority="2076" operator="equal">
      <formula>"BAJO"</formula>
    </cfRule>
  </conditionalFormatting>
  <conditionalFormatting sqref="Q112">
    <cfRule type="cellIs" dxfId="2068" priority="2033" operator="equal">
      <formula>#REF!</formula>
    </cfRule>
    <cfRule type="cellIs" dxfId="2067" priority="2034" operator="equal">
      <formula>#REF!</formula>
    </cfRule>
    <cfRule type="cellIs" dxfId="2066" priority="2035" operator="equal">
      <formula>#REF!</formula>
    </cfRule>
    <cfRule type="cellIs" dxfId="2065" priority="2036" operator="equal">
      <formula>#REF!</formula>
    </cfRule>
    <cfRule type="cellIs" dxfId="2064" priority="2037" operator="equal">
      <formula>#REF!</formula>
    </cfRule>
    <cfRule type="cellIs" dxfId="2063" priority="2038" operator="equal">
      <formula>#REF!</formula>
    </cfRule>
    <cfRule type="cellIs" dxfId="2062" priority="2039" operator="equal">
      <formula>#REF!</formula>
    </cfRule>
    <cfRule type="cellIs" dxfId="2061" priority="2040" operator="equal">
      <formula>#REF!</formula>
    </cfRule>
    <cfRule type="cellIs" dxfId="2060" priority="2041" operator="equal">
      <formula>#REF!</formula>
    </cfRule>
    <cfRule type="cellIs" dxfId="2059" priority="2042" operator="equal">
      <formula>#REF!</formula>
    </cfRule>
    <cfRule type="cellIs" dxfId="2058" priority="2043" operator="equal">
      <formula>#REF!</formula>
    </cfRule>
    <cfRule type="cellIs" dxfId="2057" priority="2044" operator="equal">
      <formula>#REF!</formula>
    </cfRule>
    <cfRule type="cellIs" dxfId="2056" priority="2045" operator="equal">
      <formula>#REF!</formula>
    </cfRule>
    <cfRule type="cellIs" dxfId="2055" priority="2046" operator="equal">
      <formula>#REF!</formula>
    </cfRule>
    <cfRule type="cellIs" dxfId="2054" priority="2047" operator="equal">
      <formula>#REF!</formula>
    </cfRule>
    <cfRule type="cellIs" dxfId="2053" priority="2048" operator="equal">
      <formula>#REF!</formula>
    </cfRule>
    <cfRule type="cellIs" dxfId="2052" priority="2049" operator="equal">
      <formula>#REF!</formula>
    </cfRule>
    <cfRule type="cellIs" dxfId="2051" priority="2050" operator="equal">
      <formula>#REF!</formula>
    </cfRule>
    <cfRule type="cellIs" dxfId="2050" priority="2051" operator="equal">
      <formula>#REF!</formula>
    </cfRule>
    <cfRule type="cellIs" dxfId="2049" priority="2052" operator="equal">
      <formula>#REF!</formula>
    </cfRule>
    <cfRule type="cellIs" dxfId="2048" priority="2053" operator="equal">
      <formula>#REF!</formula>
    </cfRule>
    <cfRule type="cellIs" dxfId="2047" priority="2054" operator="equal">
      <formula>#REF!</formula>
    </cfRule>
    <cfRule type="cellIs" dxfId="2046" priority="2055" operator="equal">
      <formula>#REF!</formula>
    </cfRule>
    <cfRule type="cellIs" dxfId="2045" priority="2056" operator="equal">
      <formula>#REF!</formula>
    </cfRule>
    <cfRule type="cellIs" dxfId="2044" priority="2057" operator="equal">
      <formula>#REF!</formula>
    </cfRule>
    <cfRule type="cellIs" dxfId="2043" priority="2058" operator="equal">
      <formula>#REF!</formula>
    </cfRule>
    <cfRule type="cellIs" dxfId="2042" priority="2059" operator="equal">
      <formula>#REF!</formula>
    </cfRule>
    <cfRule type="cellIs" dxfId="2041" priority="2060" operator="equal">
      <formula>#REF!</formula>
    </cfRule>
    <cfRule type="cellIs" dxfId="2040" priority="2061" operator="equal">
      <formula>#REF!</formula>
    </cfRule>
    <cfRule type="cellIs" dxfId="2039" priority="2062" operator="equal">
      <formula>#REF!</formula>
    </cfRule>
    <cfRule type="cellIs" dxfId="2038" priority="2063" operator="equal">
      <formula>#REF!</formula>
    </cfRule>
    <cfRule type="cellIs" dxfId="2037" priority="2064" operator="equal">
      <formula>#REF!</formula>
    </cfRule>
    <cfRule type="cellIs" dxfId="2036" priority="2065" operator="equal">
      <formula>#REF!</formula>
    </cfRule>
    <cfRule type="cellIs" dxfId="2035" priority="2066" operator="equal">
      <formula>#REF!</formula>
    </cfRule>
    <cfRule type="cellIs" dxfId="2034" priority="2067" operator="equal">
      <formula>#REF!</formula>
    </cfRule>
    <cfRule type="cellIs" dxfId="2033" priority="2068" operator="equal">
      <formula>#REF!</formula>
    </cfRule>
    <cfRule type="cellIs" dxfId="2032" priority="2069" operator="equal">
      <formula>#REF!</formula>
    </cfRule>
  </conditionalFormatting>
  <conditionalFormatting sqref="Q112">
    <cfRule type="cellIs" dxfId="2031" priority="2026" operator="equal">
      <formula>"EXTREMO (RC/F)"</formula>
    </cfRule>
    <cfRule type="cellIs" dxfId="2030" priority="2027" operator="equal">
      <formula>"ALTO (RC/F)"</formula>
    </cfRule>
    <cfRule type="cellIs" dxfId="2029" priority="2028" operator="equal">
      <formula>"MODERADO (RC/F)"</formula>
    </cfRule>
    <cfRule type="cellIs" dxfId="2028" priority="2029" operator="equal">
      <formula>"EXTREMO"</formula>
    </cfRule>
    <cfRule type="cellIs" dxfId="2027" priority="2030" operator="equal">
      <formula>"ALTO"</formula>
    </cfRule>
    <cfRule type="cellIs" dxfId="2026" priority="2031" operator="equal">
      <formula>"MODERADO"</formula>
    </cfRule>
    <cfRule type="cellIs" dxfId="2025" priority="2032" operator="equal">
      <formula>"BAJO"</formula>
    </cfRule>
  </conditionalFormatting>
  <conditionalFormatting sqref="AE82:AE95 AE173:AE178">
    <cfRule type="cellIs" dxfId="2024" priority="2021" operator="equal">
      <formula>"MUY ALTA"</formula>
    </cfRule>
    <cfRule type="cellIs" dxfId="2023" priority="2022" operator="equal">
      <formula>"ALTA"</formula>
    </cfRule>
    <cfRule type="cellIs" dxfId="2022" priority="2023" operator="equal">
      <formula>"MEDIA"</formula>
    </cfRule>
    <cfRule type="cellIs" dxfId="2021" priority="2024" operator="equal">
      <formula>"BAJA"</formula>
    </cfRule>
    <cfRule type="cellIs" dxfId="2020" priority="2025" operator="equal">
      <formula>"MUY BAJA"</formula>
    </cfRule>
  </conditionalFormatting>
  <conditionalFormatting sqref="AI173:AI178">
    <cfRule type="cellIs" dxfId="2019" priority="1984" operator="equal">
      <formula>#REF!</formula>
    </cfRule>
    <cfRule type="cellIs" dxfId="2018" priority="1985" operator="equal">
      <formula>#REF!</formula>
    </cfRule>
    <cfRule type="cellIs" dxfId="2017" priority="1986" operator="equal">
      <formula>#REF!</formula>
    </cfRule>
    <cfRule type="cellIs" dxfId="2016" priority="1987" operator="equal">
      <formula>#REF!</formula>
    </cfRule>
    <cfRule type="cellIs" dxfId="2015" priority="1988" operator="equal">
      <formula>#REF!</formula>
    </cfRule>
    <cfRule type="cellIs" dxfId="2014" priority="1989" operator="equal">
      <formula>#REF!</formula>
    </cfRule>
    <cfRule type="cellIs" dxfId="2013" priority="1990" operator="equal">
      <formula>#REF!</formula>
    </cfRule>
    <cfRule type="cellIs" dxfId="2012" priority="1991" operator="equal">
      <formula>#REF!</formula>
    </cfRule>
    <cfRule type="cellIs" dxfId="2011" priority="1992" operator="equal">
      <formula>#REF!</formula>
    </cfRule>
    <cfRule type="cellIs" dxfId="2010" priority="1993" operator="equal">
      <formula>#REF!</formula>
    </cfRule>
    <cfRule type="cellIs" dxfId="2009" priority="1994" operator="equal">
      <formula>#REF!</formula>
    </cfRule>
    <cfRule type="cellIs" dxfId="2008" priority="1995" operator="equal">
      <formula>#REF!</formula>
    </cfRule>
    <cfRule type="cellIs" dxfId="2007" priority="1996" operator="equal">
      <formula>#REF!</formula>
    </cfRule>
    <cfRule type="cellIs" dxfId="2006" priority="1997" operator="equal">
      <formula>#REF!</formula>
    </cfRule>
    <cfRule type="cellIs" dxfId="2005" priority="1998" operator="equal">
      <formula>#REF!</formula>
    </cfRule>
    <cfRule type="cellIs" dxfId="2004" priority="1999" operator="equal">
      <formula>#REF!</formula>
    </cfRule>
    <cfRule type="cellIs" dxfId="2003" priority="2000" operator="equal">
      <formula>#REF!</formula>
    </cfRule>
    <cfRule type="cellIs" dxfId="2002" priority="2001" operator="equal">
      <formula>#REF!</formula>
    </cfRule>
    <cfRule type="cellIs" dxfId="2001" priority="2002" operator="equal">
      <formula>#REF!</formula>
    </cfRule>
    <cfRule type="cellIs" dxfId="2000" priority="2003" operator="equal">
      <formula>#REF!</formula>
    </cfRule>
    <cfRule type="cellIs" dxfId="1999" priority="2004" operator="equal">
      <formula>#REF!</formula>
    </cfRule>
    <cfRule type="cellIs" dxfId="1998" priority="2005" operator="equal">
      <formula>#REF!</formula>
    </cfRule>
    <cfRule type="cellIs" dxfId="1997" priority="2006" operator="equal">
      <formula>#REF!</formula>
    </cfRule>
    <cfRule type="cellIs" dxfId="1996" priority="2007" operator="equal">
      <formula>#REF!</formula>
    </cfRule>
    <cfRule type="cellIs" dxfId="1995" priority="2008" operator="equal">
      <formula>#REF!</formula>
    </cfRule>
    <cfRule type="cellIs" dxfId="1994" priority="2009" operator="equal">
      <formula>#REF!</formula>
    </cfRule>
    <cfRule type="cellIs" dxfId="1993" priority="2010" operator="equal">
      <formula>#REF!</formula>
    </cfRule>
    <cfRule type="cellIs" dxfId="1992" priority="2011" operator="equal">
      <formula>#REF!</formula>
    </cfRule>
    <cfRule type="cellIs" dxfId="1991" priority="2012" operator="equal">
      <formula>#REF!</formula>
    </cfRule>
    <cfRule type="cellIs" dxfId="1990" priority="2013" operator="equal">
      <formula>#REF!</formula>
    </cfRule>
    <cfRule type="cellIs" dxfId="1989" priority="2014" operator="equal">
      <formula>#REF!</formula>
    </cfRule>
    <cfRule type="cellIs" dxfId="1988" priority="2015" operator="equal">
      <formula>#REF!</formula>
    </cfRule>
    <cfRule type="cellIs" dxfId="1987" priority="2016" operator="equal">
      <formula>#REF!</formula>
    </cfRule>
    <cfRule type="cellIs" dxfId="1986" priority="2017" operator="equal">
      <formula>#REF!</formula>
    </cfRule>
    <cfRule type="cellIs" dxfId="1985" priority="2018" operator="equal">
      <formula>#REF!</formula>
    </cfRule>
    <cfRule type="cellIs" dxfId="1984" priority="2019" operator="equal">
      <formula>#REF!</formula>
    </cfRule>
    <cfRule type="cellIs" dxfId="1983" priority="2020" operator="equal">
      <formula>#REF!</formula>
    </cfRule>
  </conditionalFormatting>
  <conditionalFormatting sqref="AI173:AI178">
    <cfRule type="cellIs" dxfId="1982" priority="1977" operator="equal">
      <formula>"EXTREMO (RC/F)"</formula>
    </cfRule>
    <cfRule type="cellIs" dxfId="1981" priority="1978" operator="equal">
      <formula>"ALTO (RC/F)"</formula>
    </cfRule>
    <cfRule type="cellIs" dxfId="1980" priority="1979" operator="equal">
      <formula>"MODERADO (RC/F)"</formula>
    </cfRule>
    <cfRule type="cellIs" dxfId="1979" priority="1980" operator="equal">
      <formula>"EXTREMO"</formula>
    </cfRule>
    <cfRule type="cellIs" dxfId="1978" priority="1981" operator="equal">
      <formula>"ALTO"</formula>
    </cfRule>
    <cfRule type="cellIs" dxfId="1977" priority="1982" operator="equal">
      <formula>"MODERADO"</formula>
    </cfRule>
    <cfRule type="cellIs" dxfId="1976" priority="1983" operator="equal">
      <formula>"BAJO"</formula>
    </cfRule>
  </conditionalFormatting>
  <conditionalFormatting sqref="AG173:AG178">
    <cfRule type="cellIs" dxfId="1975" priority="1972" operator="equal">
      <formula>"CATASTROFICO"</formula>
    </cfRule>
    <cfRule type="cellIs" dxfId="1974" priority="1973" operator="equal">
      <formula>"MAYOR"</formula>
    </cfRule>
    <cfRule type="cellIs" dxfId="1973" priority="1974" operator="equal">
      <formula>"MODERADO"</formula>
    </cfRule>
    <cfRule type="cellIs" dxfId="1972" priority="1975" operator="equal">
      <formula>"MENOR"</formula>
    </cfRule>
    <cfRule type="cellIs" dxfId="1971" priority="1976" operator="equal">
      <formula>"LEVE"</formula>
    </cfRule>
  </conditionalFormatting>
  <conditionalFormatting sqref="AE179:AE180">
    <cfRule type="cellIs" dxfId="1970" priority="1967" operator="equal">
      <formula>"MUY ALTA"</formula>
    </cfRule>
    <cfRule type="cellIs" dxfId="1969" priority="1968" operator="equal">
      <formula>"ALTA"</formula>
    </cfRule>
    <cfRule type="cellIs" dxfId="1968" priority="1969" operator="equal">
      <formula>"MEDIA"</formula>
    </cfRule>
    <cfRule type="cellIs" dxfId="1967" priority="1970" operator="equal">
      <formula>"BAJA"</formula>
    </cfRule>
    <cfRule type="cellIs" dxfId="1966" priority="1971" operator="equal">
      <formula>"MUY BAJA"</formula>
    </cfRule>
  </conditionalFormatting>
  <conditionalFormatting sqref="AI180">
    <cfRule type="cellIs" dxfId="1965" priority="1930" operator="equal">
      <formula>#REF!</formula>
    </cfRule>
    <cfRule type="cellIs" dxfId="1964" priority="1931" operator="equal">
      <formula>#REF!</formula>
    </cfRule>
    <cfRule type="cellIs" dxfId="1963" priority="1932" operator="equal">
      <formula>#REF!</formula>
    </cfRule>
    <cfRule type="cellIs" dxfId="1962" priority="1933" operator="equal">
      <formula>#REF!</formula>
    </cfRule>
    <cfRule type="cellIs" dxfId="1961" priority="1934" operator="equal">
      <formula>#REF!</formula>
    </cfRule>
    <cfRule type="cellIs" dxfId="1960" priority="1935" operator="equal">
      <formula>#REF!</formula>
    </cfRule>
    <cfRule type="cellIs" dxfId="1959" priority="1936" operator="equal">
      <formula>#REF!</formula>
    </cfRule>
    <cfRule type="cellIs" dxfId="1958" priority="1937" operator="equal">
      <formula>#REF!</formula>
    </cfRule>
    <cfRule type="cellIs" dxfId="1957" priority="1938" operator="equal">
      <formula>#REF!</formula>
    </cfRule>
    <cfRule type="cellIs" dxfId="1956" priority="1939" operator="equal">
      <formula>#REF!</formula>
    </cfRule>
    <cfRule type="cellIs" dxfId="1955" priority="1940" operator="equal">
      <formula>#REF!</formula>
    </cfRule>
    <cfRule type="cellIs" dxfId="1954" priority="1941" operator="equal">
      <formula>#REF!</formula>
    </cfRule>
    <cfRule type="cellIs" dxfId="1953" priority="1942" operator="equal">
      <formula>#REF!</formula>
    </cfRule>
    <cfRule type="cellIs" dxfId="1952" priority="1943" operator="equal">
      <formula>#REF!</formula>
    </cfRule>
    <cfRule type="cellIs" dxfId="1951" priority="1944" operator="equal">
      <formula>#REF!</formula>
    </cfRule>
    <cfRule type="cellIs" dxfId="1950" priority="1945" operator="equal">
      <formula>#REF!</formula>
    </cfRule>
    <cfRule type="cellIs" dxfId="1949" priority="1946" operator="equal">
      <formula>#REF!</formula>
    </cfRule>
    <cfRule type="cellIs" dxfId="1948" priority="1947" operator="equal">
      <formula>#REF!</formula>
    </cfRule>
    <cfRule type="cellIs" dxfId="1947" priority="1948" operator="equal">
      <formula>#REF!</formula>
    </cfRule>
    <cfRule type="cellIs" dxfId="1946" priority="1949" operator="equal">
      <formula>#REF!</formula>
    </cfRule>
    <cfRule type="cellIs" dxfId="1945" priority="1950" operator="equal">
      <formula>#REF!</formula>
    </cfRule>
    <cfRule type="cellIs" dxfId="1944" priority="1951" operator="equal">
      <formula>#REF!</formula>
    </cfRule>
    <cfRule type="cellIs" dxfId="1943" priority="1952" operator="equal">
      <formula>#REF!</formula>
    </cfRule>
    <cfRule type="cellIs" dxfId="1942" priority="1953" operator="equal">
      <formula>#REF!</formula>
    </cfRule>
    <cfRule type="cellIs" dxfId="1941" priority="1954" operator="equal">
      <formula>#REF!</formula>
    </cfRule>
    <cfRule type="cellIs" dxfId="1940" priority="1955" operator="equal">
      <formula>#REF!</formula>
    </cfRule>
    <cfRule type="cellIs" dxfId="1939" priority="1956" operator="equal">
      <formula>#REF!</formula>
    </cfRule>
    <cfRule type="cellIs" dxfId="1938" priority="1957" operator="equal">
      <formula>#REF!</formula>
    </cfRule>
    <cfRule type="cellIs" dxfId="1937" priority="1958" operator="equal">
      <formula>#REF!</formula>
    </cfRule>
    <cfRule type="cellIs" dxfId="1936" priority="1959" operator="equal">
      <formula>#REF!</formula>
    </cfRule>
    <cfRule type="cellIs" dxfId="1935" priority="1960" operator="equal">
      <formula>#REF!</formula>
    </cfRule>
    <cfRule type="cellIs" dxfId="1934" priority="1961" operator="equal">
      <formula>#REF!</formula>
    </cfRule>
    <cfRule type="cellIs" dxfId="1933" priority="1962" operator="equal">
      <formula>#REF!</formula>
    </cfRule>
    <cfRule type="cellIs" dxfId="1932" priority="1963" operator="equal">
      <formula>#REF!</formula>
    </cfRule>
    <cfRule type="cellIs" dxfId="1931" priority="1964" operator="equal">
      <formula>#REF!</formula>
    </cfRule>
    <cfRule type="cellIs" dxfId="1930" priority="1965" operator="equal">
      <formula>#REF!</formula>
    </cfRule>
    <cfRule type="cellIs" dxfId="1929" priority="1966" operator="equal">
      <formula>#REF!</formula>
    </cfRule>
  </conditionalFormatting>
  <conditionalFormatting sqref="AI180">
    <cfRule type="cellIs" dxfId="1928" priority="1923" operator="equal">
      <formula>"EXTREMO (RC/F)"</formula>
    </cfRule>
    <cfRule type="cellIs" dxfId="1927" priority="1924" operator="equal">
      <formula>"ALTO (RC/F)"</formula>
    </cfRule>
    <cfRule type="cellIs" dxfId="1926" priority="1925" operator="equal">
      <formula>"MODERADO (RC/F)"</formula>
    </cfRule>
    <cfRule type="cellIs" dxfId="1925" priority="1926" operator="equal">
      <formula>"EXTREMO"</formula>
    </cfRule>
    <cfRule type="cellIs" dxfId="1924" priority="1927" operator="equal">
      <formula>"ALTO"</formula>
    </cfRule>
    <cfRule type="cellIs" dxfId="1923" priority="1928" operator="equal">
      <formula>"MODERADO"</formula>
    </cfRule>
    <cfRule type="cellIs" dxfId="1922" priority="1929" operator="equal">
      <formula>"BAJO"</formula>
    </cfRule>
  </conditionalFormatting>
  <conditionalFormatting sqref="AG180">
    <cfRule type="cellIs" dxfId="1921" priority="1918" operator="equal">
      <formula>"CATASTROFICO"</formula>
    </cfRule>
    <cfRule type="cellIs" dxfId="1920" priority="1919" operator="equal">
      <formula>"MAYOR"</formula>
    </cfRule>
    <cfRule type="cellIs" dxfId="1919" priority="1920" operator="equal">
      <formula>"MODERADO"</formula>
    </cfRule>
    <cfRule type="cellIs" dxfId="1918" priority="1921" operator="equal">
      <formula>"MENOR"</formula>
    </cfRule>
    <cfRule type="cellIs" dxfId="1917" priority="1922" operator="equal">
      <formula>"LEVE"</formula>
    </cfRule>
  </conditionalFormatting>
  <conditionalFormatting sqref="AE180">
    <cfRule type="cellIs" dxfId="1916" priority="1913" operator="equal">
      <formula>"MUY ALTA"</formula>
    </cfRule>
    <cfRule type="cellIs" dxfId="1915" priority="1914" operator="equal">
      <formula>"ALTA"</formula>
    </cfRule>
    <cfRule type="cellIs" dxfId="1914" priority="1915" operator="equal">
      <formula>"MEDIA"</formula>
    </cfRule>
    <cfRule type="cellIs" dxfId="1913" priority="1916" operator="equal">
      <formula>"BAJA"</formula>
    </cfRule>
    <cfRule type="cellIs" dxfId="1912" priority="1917" operator="equal">
      <formula>"MUY BAJA"</formula>
    </cfRule>
  </conditionalFormatting>
  <conditionalFormatting sqref="AI82:AI83 AI85:AI86">
    <cfRule type="cellIs" dxfId="1911" priority="1906" operator="equal">
      <formula>"EXTREMO (RC/F)"</formula>
    </cfRule>
    <cfRule type="cellIs" dxfId="1910" priority="1907" operator="equal">
      <formula>"ALTO (RC/F)"</formula>
    </cfRule>
    <cfRule type="cellIs" dxfId="1909" priority="1908" operator="equal">
      <formula>"MODERADO (RC/F)"</formula>
    </cfRule>
    <cfRule type="cellIs" dxfId="1908" priority="1909" operator="equal">
      <formula>"EXTREMO"</formula>
    </cfRule>
    <cfRule type="cellIs" dxfId="1907" priority="1910" operator="equal">
      <formula>"ALTO"</formula>
    </cfRule>
    <cfRule type="cellIs" dxfId="1906" priority="1911" operator="equal">
      <formula>"MODERADO"</formula>
    </cfRule>
    <cfRule type="cellIs" dxfId="1905" priority="1912" operator="equal">
      <formula>"BAJO"</formula>
    </cfRule>
  </conditionalFormatting>
  <conditionalFormatting sqref="AG82:AG83 AG85:AG86">
    <cfRule type="cellIs" dxfId="1904" priority="1901" operator="equal">
      <formula>"CATASTROFICO"</formula>
    </cfRule>
    <cfRule type="cellIs" dxfId="1903" priority="1902" operator="equal">
      <formula>"MAYOR"</formula>
    </cfRule>
    <cfRule type="cellIs" dxfId="1902" priority="1903" operator="equal">
      <formula>"MODERADO"</formula>
    </cfRule>
    <cfRule type="cellIs" dxfId="1901" priority="1904" operator="equal">
      <formula>"MENOR"</formula>
    </cfRule>
    <cfRule type="cellIs" dxfId="1900" priority="1905" operator="equal">
      <formula>"LEVE"</formula>
    </cfRule>
  </conditionalFormatting>
  <conditionalFormatting sqref="AI88 AI95:AI96 AI82:AI83 AI85:AI86">
    <cfRule type="cellIs" dxfId="1899" priority="1864" operator="equal">
      <formula>#REF!</formula>
    </cfRule>
    <cfRule type="cellIs" dxfId="1898" priority="1865" operator="equal">
      <formula>#REF!</formula>
    </cfRule>
    <cfRule type="cellIs" dxfId="1897" priority="1866" operator="equal">
      <formula>#REF!</formula>
    </cfRule>
    <cfRule type="cellIs" dxfId="1896" priority="1867" operator="equal">
      <formula>#REF!</formula>
    </cfRule>
    <cfRule type="cellIs" dxfId="1895" priority="1868" operator="equal">
      <formula>#REF!</formula>
    </cfRule>
    <cfRule type="cellIs" dxfId="1894" priority="1869" operator="equal">
      <formula>#REF!</formula>
    </cfRule>
    <cfRule type="cellIs" dxfId="1893" priority="1870" operator="equal">
      <formula>#REF!</formula>
    </cfRule>
    <cfRule type="cellIs" dxfId="1892" priority="1871" operator="equal">
      <formula>#REF!</formula>
    </cfRule>
    <cfRule type="cellIs" dxfId="1891" priority="1872" operator="equal">
      <formula>#REF!</formula>
    </cfRule>
    <cfRule type="cellIs" dxfId="1890" priority="1873" operator="equal">
      <formula>#REF!</formula>
    </cfRule>
    <cfRule type="cellIs" dxfId="1889" priority="1874" operator="equal">
      <formula>#REF!</formula>
    </cfRule>
    <cfRule type="cellIs" dxfId="1888" priority="1875" operator="equal">
      <formula>#REF!</formula>
    </cfRule>
    <cfRule type="cellIs" dxfId="1887" priority="1876" operator="equal">
      <formula>#REF!</formula>
    </cfRule>
    <cfRule type="cellIs" dxfId="1886" priority="1877" operator="equal">
      <formula>#REF!</formula>
    </cfRule>
    <cfRule type="cellIs" dxfId="1885" priority="1878" operator="equal">
      <formula>#REF!</formula>
    </cfRule>
    <cfRule type="cellIs" dxfId="1884" priority="1879" operator="equal">
      <formula>#REF!</formula>
    </cfRule>
    <cfRule type="cellIs" dxfId="1883" priority="1880" operator="equal">
      <formula>#REF!</formula>
    </cfRule>
    <cfRule type="cellIs" dxfId="1882" priority="1881" operator="equal">
      <formula>#REF!</formula>
    </cfRule>
    <cfRule type="cellIs" dxfId="1881" priority="1882" operator="equal">
      <formula>#REF!</formula>
    </cfRule>
    <cfRule type="cellIs" dxfId="1880" priority="1883" operator="equal">
      <formula>#REF!</formula>
    </cfRule>
    <cfRule type="cellIs" dxfId="1879" priority="1884" operator="equal">
      <formula>#REF!</formula>
    </cfRule>
    <cfRule type="cellIs" dxfId="1878" priority="1885" operator="equal">
      <formula>#REF!</formula>
    </cfRule>
    <cfRule type="cellIs" dxfId="1877" priority="1886" operator="equal">
      <formula>#REF!</formula>
    </cfRule>
    <cfRule type="cellIs" dxfId="1876" priority="1887" operator="equal">
      <formula>#REF!</formula>
    </cfRule>
    <cfRule type="cellIs" dxfId="1875" priority="1888" operator="equal">
      <formula>#REF!</formula>
    </cfRule>
    <cfRule type="cellIs" dxfId="1874" priority="1889" operator="equal">
      <formula>#REF!</formula>
    </cfRule>
    <cfRule type="cellIs" dxfId="1873" priority="1890" operator="equal">
      <formula>#REF!</formula>
    </cfRule>
    <cfRule type="cellIs" dxfId="1872" priority="1891" operator="equal">
      <formula>#REF!</formula>
    </cfRule>
    <cfRule type="cellIs" dxfId="1871" priority="1892" operator="equal">
      <formula>#REF!</formula>
    </cfRule>
    <cfRule type="cellIs" dxfId="1870" priority="1893" operator="equal">
      <formula>#REF!</formula>
    </cfRule>
    <cfRule type="cellIs" dxfId="1869" priority="1894" operator="equal">
      <formula>#REF!</formula>
    </cfRule>
    <cfRule type="cellIs" dxfId="1868" priority="1895" operator="equal">
      <formula>#REF!</formula>
    </cfRule>
    <cfRule type="cellIs" dxfId="1867" priority="1896" operator="equal">
      <formula>#REF!</formula>
    </cfRule>
    <cfRule type="cellIs" dxfId="1866" priority="1897" operator="equal">
      <formula>#REF!</formula>
    </cfRule>
    <cfRule type="cellIs" dxfId="1865" priority="1898" operator="equal">
      <formula>#REF!</formula>
    </cfRule>
    <cfRule type="cellIs" dxfId="1864" priority="1899" operator="equal">
      <formula>#REF!</formula>
    </cfRule>
    <cfRule type="cellIs" dxfId="1863" priority="1900" operator="equal">
      <formula>#REF!</formula>
    </cfRule>
  </conditionalFormatting>
  <conditionalFormatting sqref="AI88 AI95:AI96">
    <cfRule type="cellIs" dxfId="1862" priority="1857" operator="equal">
      <formula>"EXTREMO (RC/F)"</formula>
    </cfRule>
    <cfRule type="cellIs" dxfId="1861" priority="1858" operator="equal">
      <formula>"ALTO (RC/F)"</formula>
    </cfRule>
    <cfRule type="cellIs" dxfId="1860" priority="1859" operator="equal">
      <formula>"MODERADO (RC/F)"</formula>
    </cfRule>
    <cfRule type="cellIs" dxfId="1859" priority="1860" operator="equal">
      <formula>"EXTREMO"</formula>
    </cfRule>
    <cfRule type="cellIs" dxfId="1858" priority="1861" operator="equal">
      <formula>"ALTO"</formula>
    </cfRule>
    <cfRule type="cellIs" dxfId="1857" priority="1862" operator="equal">
      <formula>"MODERADO"</formula>
    </cfRule>
    <cfRule type="cellIs" dxfId="1856" priority="1863" operator="equal">
      <formula>"BAJO"</formula>
    </cfRule>
  </conditionalFormatting>
  <conditionalFormatting sqref="AG88 AG95:AG96">
    <cfRule type="cellIs" dxfId="1855" priority="1852" operator="equal">
      <formula>"CATASTROFICO"</formula>
    </cfRule>
    <cfRule type="cellIs" dxfId="1854" priority="1853" operator="equal">
      <formula>"MAYOR"</formula>
    </cfRule>
    <cfRule type="cellIs" dxfId="1853" priority="1854" operator="equal">
      <formula>"MODERADO"</formula>
    </cfRule>
    <cfRule type="cellIs" dxfId="1852" priority="1855" operator="equal">
      <formula>"MENOR"</formula>
    </cfRule>
    <cfRule type="cellIs" dxfId="1851" priority="1856" operator="equal">
      <formula>"LEVE"</formula>
    </cfRule>
  </conditionalFormatting>
  <conditionalFormatting sqref="AI101">
    <cfRule type="cellIs" dxfId="1850" priority="1815" operator="equal">
      <formula>#REF!</formula>
    </cfRule>
    <cfRule type="cellIs" dxfId="1849" priority="1816" operator="equal">
      <formula>#REF!</formula>
    </cfRule>
    <cfRule type="cellIs" dxfId="1848" priority="1817" operator="equal">
      <formula>#REF!</formula>
    </cfRule>
    <cfRule type="cellIs" dxfId="1847" priority="1818" operator="equal">
      <formula>#REF!</formula>
    </cfRule>
    <cfRule type="cellIs" dxfId="1846" priority="1819" operator="equal">
      <formula>#REF!</formula>
    </cfRule>
    <cfRule type="cellIs" dxfId="1845" priority="1820" operator="equal">
      <formula>#REF!</formula>
    </cfRule>
    <cfRule type="cellIs" dxfId="1844" priority="1821" operator="equal">
      <formula>#REF!</formula>
    </cfRule>
    <cfRule type="cellIs" dxfId="1843" priority="1822" operator="equal">
      <formula>#REF!</formula>
    </cfRule>
    <cfRule type="cellIs" dxfId="1842" priority="1823" operator="equal">
      <formula>#REF!</formula>
    </cfRule>
    <cfRule type="cellIs" dxfId="1841" priority="1824" operator="equal">
      <formula>#REF!</formula>
    </cfRule>
    <cfRule type="cellIs" dxfId="1840" priority="1825" operator="equal">
      <formula>#REF!</formula>
    </cfRule>
    <cfRule type="cellIs" dxfId="1839" priority="1826" operator="equal">
      <formula>#REF!</formula>
    </cfRule>
    <cfRule type="cellIs" dxfId="1838" priority="1827" operator="equal">
      <formula>#REF!</formula>
    </cfRule>
    <cfRule type="cellIs" dxfId="1837" priority="1828" operator="equal">
      <formula>#REF!</formula>
    </cfRule>
    <cfRule type="cellIs" dxfId="1836" priority="1829" operator="equal">
      <formula>#REF!</formula>
    </cfRule>
    <cfRule type="cellIs" dxfId="1835" priority="1830" operator="equal">
      <formula>#REF!</formula>
    </cfRule>
    <cfRule type="cellIs" dxfId="1834" priority="1831" operator="equal">
      <formula>#REF!</formula>
    </cfRule>
    <cfRule type="cellIs" dxfId="1833" priority="1832" operator="equal">
      <formula>#REF!</formula>
    </cfRule>
    <cfRule type="cellIs" dxfId="1832" priority="1833" operator="equal">
      <formula>#REF!</formula>
    </cfRule>
    <cfRule type="cellIs" dxfId="1831" priority="1834" operator="equal">
      <formula>#REF!</formula>
    </cfRule>
    <cfRule type="cellIs" dxfId="1830" priority="1835" operator="equal">
      <formula>#REF!</formula>
    </cfRule>
    <cfRule type="cellIs" dxfId="1829" priority="1836" operator="equal">
      <formula>#REF!</formula>
    </cfRule>
    <cfRule type="cellIs" dxfId="1828" priority="1837" operator="equal">
      <formula>#REF!</formula>
    </cfRule>
    <cfRule type="cellIs" dxfId="1827" priority="1838" operator="equal">
      <formula>#REF!</formula>
    </cfRule>
    <cfRule type="cellIs" dxfId="1826" priority="1839" operator="equal">
      <formula>#REF!</formula>
    </cfRule>
    <cfRule type="cellIs" dxfId="1825" priority="1840" operator="equal">
      <formula>#REF!</formula>
    </cfRule>
    <cfRule type="cellIs" dxfId="1824" priority="1841" operator="equal">
      <formula>#REF!</formula>
    </cfRule>
    <cfRule type="cellIs" dxfId="1823" priority="1842" operator="equal">
      <formula>#REF!</formula>
    </cfRule>
    <cfRule type="cellIs" dxfId="1822" priority="1843" operator="equal">
      <formula>#REF!</formula>
    </cfRule>
    <cfRule type="cellIs" dxfId="1821" priority="1844" operator="equal">
      <formula>#REF!</formula>
    </cfRule>
    <cfRule type="cellIs" dxfId="1820" priority="1845" operator="equal">
      <formula>#REF!</formula>
    </cfRule>
    <cfRule type="cellIs" dxfId="1819" priority="1846" operator="equal">
      <formula>#REF!</formula>
    </cfRule>
    <cfRule type="cellIs" dxfId="1818" priority="1847" operator="equal">
      <formula>#REF!</formula>
    </cfRule>
    <cfRule type="cellIs" dxfId="1817" priority="1848" operator="equal">
      <formula>#REF!</formula>
    </cfRule>
    <cfRule type="cellIs" dxfId="1816" priority="1849" operator="equal">
      <formula>#REF!</formula>
    </cfRule>
    <cfRule type="cellIs" dxfId="1815" priority="1850" operator="equal">
      <formula>#REF!</formula>
    </cfRule>
    <cfRule type="cellIs" dxfId="1814" priority="1851" operator="equal">
      <formula>#REF!</formula>
    </cfRule>
  </conditionalFormatting>
  <conditionalFormatting sqref="AI101">
    <cfRule type="cellIs" dxfId="1813" priority="1808" operator="equal">
      <formula>"EXTREMO (RC/F)"</formula>
    </cfRule>
    <cfRule type="cellIs" dxfId="1812" priority="1809" operator="equal">
      <formula>"ALTO (RC/F)"</formula>
    </cfRule>
    <cfRule type="cellIs" dxfId="1811" priority="1810" operator="equal">
      <formula>"MODERADO (RC/F)"</formula>
    </cfRule>
    <cfRule type="cellIs" dxfId="1810" priority="1811" operator="equal">
      <formula>"EXTREMO"</formula>
    </cfRule>
    <cfRule type="cellIs" dxfId="1809" priority="1812" operator="equal">
      <formula>"ALTO"</formula>
    </cfRule>
    <cfRule type="cellIs" dxfId="1808" priority="1813" operator="equal">
      <formula>"MODERADO"</formula>
    </cfRule>
    <cfRule type="cellIs" dxfId="1807" priority="1814" operator="equal">
      <formula>"BAJO"</formula>
    </cfRule>
  </conditionalFormatting>
  <conditionalFormatting sqref="AE101 AE107:AE109 AE103:AE104">
    <cfRule type="cellIs" dxfId="1806" priority="1803" operator="equal">
      <formula>"MUY ALTA"</formula>
    </cfRule>
    <cfRule type="cellIs" dxfId="1805" priority="1804" operator="equal">
      <formula>"ALTA"</formula>
    </cfRule>
    <cfRule type="cellIs" dxfId="1804" priority="1805" operator="equal">
      <formula>"MEDIA"</formula>
    </cfRule>
    <cfRule type="cellIs" dxfId="1803" priority="1806" operator="equal">
      <formula>"BAJA"</formula>
    </cfRule>
    <cfRule type="cellIs" dxfId="1802" priority="1807" operator="equal">
      <formula>"MUY BAJA"</formula>
    </cfRule>
  </conditionalFormatting>
  <conditionalFormatting sqref="AG101">
    <cfRule type="cellIs" dxfId="1801" priority="1798" operator="equal">
      <formula>"CATASTROFICO"</formula>
    </cfRule>
    <cfRule type="cellIs" dxfId="1800" priority="1799" operator="equal">
      <formula>"MAYOR"</formula>
    </cfRule>
    <cfRule type="cellIs" dxfId="1799" priority="1800" operator="equal">
      <formula>"MODERADO"</formula>
    </cfRule>
    <cfRule type="cellIs" dxfId="1798" priority="1801" operator="equal">
      <formula>"MENOR"</formula>
    </cfRule>
    <cfRule type="cellIs" dxfId="1797" priority="1802" operator="equal">
      <formula>"LEVE"</formula>
    </cfRule>
  </conditionalFormatting>
  <conditionalFormatting sqref="AE147:AE180">
    <cfRule type="cellIs" dxfId="1796" priority="1793" operator="equal">
      <formula>"MUY ALTO"</formula>
    </cfRule>
    <cfRule type="cellIs" dxfId="1795" priority="1794" operator="equal">
      <formula>"ALTO"</formula>
    </cfRule>
    <cfRule type="cellIs" dxfId="1794" priority="1795" operator="equal">
      <formula>"MEDIO"</formula>
    </cfRule>
    <cfRule type="cellIs" dxfId="1793" priority="1796" operator="equal">
      <formula>"BAJA"</formula>
    </cfRule>
    <cfRule type="cellIs" dxfId="1792" priority="1797" operator="equal">
      <formula>"MUY BAJA"</formula>
    </cfRule>
  </conditionalFormatting>
  <conditionalFormatting sqref="AG147 AG150 AG155 AG158 AG167 AG171">
    <cfRule type="cellIs" dxfId="1791" priority="1788" operator="equal">
      <formula>"CATASTROFICO"</formula>
    </cfRule>
    <cfRule type="cellIs" dxfId="1790" priority="1789" operator="equal">
      <formula>"MAYOR"</formula>
    </cfRule>
    <cfRule type="cellIs" dxfId="1789" priority="1790" operator="equal">
      <formula>"MODERADO"</formula>
    </cfRule>
    <cfRule type="cellIs" dxfId="1788" priority="1791" operator="equal">
      <formula>"MENOR"</formula>
    </cfRule>
    <cfRule type="cellIs" dxfId="1787" priority="1792" operator="equal">
      <formula>"LEVE"</formula>
    </cfRule>
  </conditionalFormatting>
  <conditionalFormatting sqref="AI147 AI150 AI155 AI158 AI167 AI171">
    <cfRule type="cellIs" dxfId="1786" priority="1751" operator="equal">
      <formula>#REF!</formula>
    </cfRule>
    <cfRule type="cellIs" dxfId="1785" priority="1752" operator="equal">
      <formula>#REF!</formula>
    </cfRule>
    <cfRule type="cellIs" dxfId="1784" priority="1753" operator="equal">
      <formula>#REF!</formula>
    </cfRule>
    <cfRule type="cellIs" dxfId="1783" priority="1754" operator="equal">
      <formula>#REF!</formula>
    </cfRule>
    <cfRule type="cellIs" dxfId="1782" priority="1755" operator="equal">
      <formula>#REF!</formula>
    </cfRule>
    <cfRule type="cellIs" dxfId="1781" priority="1756" operator="equal">
      <formula>#REF!</formula>
    </cfRule>
    <cfRule type="cellIs" dxfId="1780" priority="1757" operator="equal">
      <formula>#REF!</formula>
    </cfRule>
    <cfRule type="cellIs" dxfId="1779" priority="1758" operator="equal">
      <formula>#REF!</formula>
    </cfRule>
    <cfRule type="cellIs" dxfId="1778" priority="1759" operator="equal">
      <formula>#REF!</formula>
    </cfRule>
    <cfRule type="cellIs" dxfId="1777" priority="1760" operator="equal">
      <formula>#REF!</formula>
    </cfRule>
    <cfRule type="cellIs" dxfId="1776" priority="1761" operator="equal">
      <formula>#REF!</formula>
    </cfRule>
    <cfRule type="cellIs" dxfId="1775" priority="1762" operator="equal">
      <formula>#REF!</formula>
    </cfRule>
    <cfRule type="cellIs" dxfId="1774" priority="1763" operator="equal">
      <formula>#REF!</formula>
    </cfRule>
    <cfRule type="cellIs" dxfId="1773" priority="1764" operator="equal">
      <formula>#REF!</formula>
    </cfRule>
    <cfRule type="cellIs" dxfId="1772" priority="1765" operator="equal">
      <formula>#REF!</formula>
    </cfRule>
    <cfRule type="cellIs" dxfId="1771" priority="1766" operator="equal">
      <formula>#REF!</formula>
    </cfRule>
    <cfRule type="cellIs" dxfId="1770" priority="1767" operator="equal">
      <formula>#REF!</formula>
    </cfRule>
    <cfRule type="cellIs" dxfId="1769" priority="1768" operator="equal">
      <formula>#REF!</formula>
    </cfRule>
    <cfRule type="cellIs" dxfId="1768" priority="1769" operator="equal">
      <formula>#REF!</formula>
    </cfRule>
    <cfRule type="cellIs" dxfId="1767" priority="1770" operator="equal">
      <formula>#REF!</formula>
    </cfRule>
    <cfRule type="cellIs" dxfId="1766" priority="1771" operator="equal">
      <formula>#REF!</formula>
    </cfRule>
    <cfRule type="cellIs" dxfId="1765" priority="1772" operator="equal">
      <formula>#REF!</formula>
    </cfRule>
    <cfRule type="cellIs" dxfId="1764" priority="1773" operator="equal">
      <formula>#REF!</formula>
    </cfRule>
    <cfRule type="cellIs" dxfId="1763" priority="1774" operator="equal">
      <formula>#REF!</formula>
    </cfRule>
    <cfRule type="cellIs" dxfId="1762" priority="1775" operator="equal">
      <formula>#REF!</formula>
    </cfRule>
    <cfRule type="cellIs" dxfId="1761" priority="1776" operator="equal">
      <formula>#REF!</formula>
    </cfRule>
    <cfRule type="cellIs" dxfId="1760" priority="1777" operator="equal">
      <formula>#REF!</formula>
    </cfRule>
    <cfRule type="cellIs" dxfId="1759" priority="1778" operator="equal">
      <formula>#REF!</formula>
    </cfRule>
    <cfRule type="cellIs" dxfId="1758" priority="1779" operator="equal">
      <formula>#REF!</formula>
    </cfRule>
    <cfRule type="cellIs" dxfId="1757" priority="1780" operator="equal">
      <formula>#REF!</formula>
    </cfRule>
    <cfRule type="cellIs" dxfId="1756" priority="1781" operator="equal">
      <formula>#REF!</formula>
    </cfRule>
    <cfRule type="cellIs" dxfId="1755" priority="1782" operator="equal">
      <formula>#REF!</formula>
    </cfRule>
    <cfRule type="cellIs" dxfId="1754" priority="1783" operator="equal">
      <formula>#REF!</formula>
    </cfRule>
    <cfRule type="cellIs" dxfId="1753" priority="1784" operator="equal">
      <formula>#REF!</formula>
    </cfRule>
    <cfRule type="cellIs" dxfId="1752" priority="1785" operator="equal">
      <formula>#REF!</formula>
    </cfRule>
    <cfRule type="cellIs" dxfId="1751" priority="1786" operator="equal">
      <formula>#REF!</formula>
    </cfRule>
    <cfRule type="cellIs" dxfId="1750" priority="1787" operator="equal">
      <formula>#REF!</formula>
    </cfRule>
  </conditionalFormatting>
  <conditionalFormatting sqref="AI147 AI150 AI155 AI158 AI167 AI171">
    <cfRule type="cellIs" dxfId="1749" priority="1744" operator="equal">
      <formula>"EXTREMO (RC/F)"</formula>
    </cfRule>
    <cfRule type="cellIs" dxfId="1748" priority="1745" operator="equal">
      <formula>"ALTO (RC/F)"</formula>
    </cfRule>
    <cfRule type="cellIs" dxfId="1747" priority="1746" operator="equal">
      <formula>"MODERADO (RC/F)"</formula>
    </cfRule>
    <cfRule type="cellIs" dxfId="1746" priority="1747" operator="equal">
      <formula>"EXTREMO"</formula>
    </cfRule>
    <cfRule type="cellIs" dxfId="1745" priority="1748" operator="equal">
      <formula>"ALTO"</formula>
    </cfRule>
    <cfRule type="cellIs" dxfId="1744" priority="1749" operator="equal">
      <formula>"MODERADO"</formula>
    </cfRule>
    <cfRule type="cellIs" dxfId="1743" priority="1750" operator="equal">
      <formula>"BAJO"</formula>
    </cfRule>
  </conditionalFormatting>
  <conditionalFormatting sqref="AE181:AE187">
    <cfRule type="cellIs" dxfId="1742" priority="1739" operator="equal">
      <formula>"MUY ALTA"</formula>
    </cfRule>
    <cfRule type="cellIs" dxfId="1741" priority="1740" operator="equal">
      <formula>"ALTA"</formula>
    </cfRule>
    <cfRule type="cellIs" dxfId="1740" priority="1741" operator="equal">
      <formula>"MEDIA"</formula>
    </cfRule>
    <cfRule type="cellIs" dxfId="1739" priority="1742" operator="equal">
      <formula>"BAJA"</formula>
    </cfRule>
    <cfRule type="cellIs" dxfId="1738" priority="1743" operator="equal">
      <formula>"MUY BAJA"</formula>
    </cfRule>
  </conditionalFormatting>
  <conditionalFormatting sqref="AG181 AG183:AG184">
    <cfRule type="cellIs" dxfId="1737" priority="1734" operator="equal">
      <formula>"CATASTROFICO"</formula>
    </cfRule>
    <cfRule type="cellIs" dxfId="1736" priority="1735" operator="equal">
      <formula>"MAYOR"</formula>
    </cfRule>
    <cfRule type="cellIs" dxfId="1735" priority="1736" operator="equal">
      <formula>"MODERADO"</formula>
    </cfRule>
    <cfRule type="cellIs" dxfId="1734" priority="1737" operator="equal">
      <formula>"MENOR"</formula>
    </cfRule>
    <cfRule type="cellIs" dxfId="1733" priority="1738" operator="equal">
      <formula>"LEVE"</formula>
    </cfRule>
  </conditionalFormatting>
  <conditionalFormatting sqref="AI181 AI183:AI184">
    <cfRule type="cellIs" dxfId="1732" priority="1697" operator="equal">
      <formula>#REF!</formula>
    </cfRule>
    <cfRule type="cellIs" dxfId="1731" priority="1698" operator="equal">
      <formula>#REF!</formula>
    </cfRule>
    <cfRule type="cellIs" dxfId="1730" priority="1699" operator="equal">
      <formula>#REF!</formula>
    </cfRule>
    <cfRule type="cellIs" dxfId="1729" priority="1700" operator="equal">
      <formula>#REF!</formula>
    </cfRule>
    <cfRule type="cellIs" dxfId="1728" priority="1701" operator="equal">
      <formula>#REF!</formula>
    </cfRule>
    <cfRule type="cellIs" dxfId="1727" priority="1702" operator="equal">
      <formula>#REF!</formula>
    </cfRule>
    <cfRule type="cellIs" dxfId="1726" priority="1703" operator="equal">
      <formula>#REF!</formula>
    </cfRule>
    <cfRule type="cellIs" dxfId="1725" priority="1704" operator="equal">
      <formula>#REF!</formula>
    </cfRule>
    <cfRule type="cellIs" dxfId="1724" priority="1705" operator="equal">
      <formula>#REF!</formula>
    </cfRule>
    <cfRule type="cellIs" dxfId="1723" priority="1706" operator="equal">
      <formula>#REF!</formula>
    </cfRule>
    <cfRule type="cellIs" dxfId="1722" priority="1707" operator="equal">
      <formula>#REF!</formula>
    </cfRule>
    <cfRule type="cellIs" dxfId="1721" priority="1708" operator="equal">
      <formula>#REF!</formula>
    </cfRule>
    <cfRule type="cellIs" dxfId="1720" priority="1709" operator="equal">
      <formula>#REF!</formula>
    </cfRule>
    <cfRule type="cellIs" dxfId="1719" priority="1710" operator="equal">
      <formula>#REF!</formula>
    </cfRule>
    <cfRule type="cellIs" dxfId="1718" priority="1711" operator="equal">
      <formula>#REF!</formula>
    </cfRule>
    <cfRule type="cellIs" dxfId="1717" priority="1712" operator="equal">
      <formula>#REF!</formula>
    </cfRule>
    <cfRule type="cellIs" dxfId="1716" priority="1713" operator="equal">
      <formula>#REF!</formula>
    </cfRule>
    <cfRule type="cellIs" dxfId="1715" priority="1714" operator="equal">
      <formula>#REF!</formula>
    </cfRule>
    <cfRule type="cellIs" dxfId="1714" priority="1715" operator="equal">
      <formula>#REF!</formula>
    </cfRule>
    <cfRule type="cellIs" dxfId="1713" priority="1716" operator="equal">
      <formula>#REF!</formula>
    </cfRule>
    <cfRule type="cellIs" dxfId="1712" priority="1717" operator="equal">
      <formula>#REF!</formula>
    </cfRule>
    <cfRule type="cellIs" dxfId="1711" priority="1718" operator="equal">
      <formula>#REF!</formula>
    </cfRule>
    <cfRule type="cellIs" dxfId="1710" priority="1719" operator="equal">
      <formula>#REF!</formula>
    </cfRule>
    <cfRule type="cellIs" dxfId="1709" priority="1720" operator="equal">
      <formula>#REF!</formula>
    </cfRule>
    <cfRule type="cellIs" dxfId="1708" priority="1721" operator="equal">
      <formula>#REF!</formula>
    </cfRule>
    <cfRule type="cellIs" dxfId="1707" priority="1722" operator="equal">
      <formula>#REF!</formula>
    </cfRule>
    <cfRule type="cellIs" dxfId="1706" priority="1723" operator="equal">
      <formula>#REF!</formula>
    </cfRule>
    <cfRule type="cellIs" dxfId="1705" priority="1724" operator="equal">
      <formula>#REF!</formula>
    </cfRule>
    <cfRule type="cellIs" dxfId="1704" priority="1725" operator="equal">
      <formula>#REF!</formula>
    </cfRule>
    <cfRule type="cellIs" dxfId="1703" priority="1726" operator="equal">
      <formula>#REF!</formula>
    </cfRule>
    <cfRule type="cellIs" dxfId="1702" priority="1727" operator="equal">
      <formula>#REF!</formula>
    </cfRule>
    <cfRule type="cellIs" dxfId="1701" priority="1728" operator="equal">
      <formula>#REF!</formula>
    </cfRule>
    <cfRule type="cellIs" dxfId="1700" priority="1729" operator="equal">
      <formula>#REF!</formula>
    </cfRule>
    <cfRule type="cellIs" dxfId="1699" priority="1730" operator="equal">
      <formula>#REF!</formula>
    </cfRule>
    <cfRule type="cellIs" dxfId="1698" priority="1731" operator="equal">
      <formula>#REF!</formula>
    </cfRule>
    <cfRule type="cellIs" dxfId="1697" priority="1732" operator="equal">
      <formula>#REF!</formula>
    </cfRule>
    <cfRule type="cellIs" dxfId="1696" priority="1733" operator="equal">
      <formula>#REF!</formula>
    </cfRule>
  </conditionalFormatting>
  <conditionalFormatting sqref="AI181 AI183:AI184">
    <cfRule type="cellIs" dxfId="1695" priority="1690" operator="equal">
      <formula>"EXTREMO (RC/F)"</formula>
    </cfRule>
    <cfRule type="cellIs" dxfId="1694" priority="1691" operator="equal">
      <formula>"ALTO (RC/F)"</formula>
    </cfRule>
    <cfRule type="cellIs" dxfId="1693" priority="1692" operator="equal">
      <formula>"MODERADO (RC/F)"</formula>
    </cfRule>
    <cfRule type="cellIs" dxfId="1692" priority="1693" operator="equal">
      <formula>"EXTREMO"</formula>
    </cfRule>
    <cfRule type="cellIs" dxfId="1691" priority="1694" operator="equal">
      <formula>"ALTO"</formula>
    </cfRule>
    <cfRule type="cellIs" dxfId="1690" priority="1695" operator="equal">
      <formula>"MODERADO"</formula>
    </cfRule>
    <cfRule type="cellIs" dxfId="1689" priority="1696" operator="equal">
      <formula>"BAJO"</formula>
    </cfRule>
  </conditionalFormatting>
  <conditionalFormatting sqref="AG186">
    <cfRule type="cellIs" dxfId="1688" priority="1685" operator="equal">
      <formula>"CATASTROFICO"</formula>
    </cfRule>
    <cfRule type="cellIs" dxfId="1687" priority="1686" operator="equal">
      <formula>"MAYOR"</formula>
    </cfRule>
    <cfRule type="cellIs" dxfId="1686" priority="1687" operator="equal">
      <formula>"MODERADO"</formula>
    </cfRule>
    <cfRule type="cellIs" dxfId="1685" priority="1688" operator="equal">
      <formula>"MENOR"</formula>
    </cfRule>
    <cfRule type="cellIs" dxfId="1684" priority="1689" operator="equal">
      <formula>"LEVE"</formula>
    </cfRule>
  </conditionalFormatting>
  <conditionalFormatting sqref="AI186">
    <cfRule type="cellIs" dxfId="1683" priority="1648" operator="equal">
      <formula>#REF!</formula>
    </cfRule>
    <cfRule type="cellIs" dxfId="1682" priority="1649" operator="equal">
      <formula>#REF!</formula>
    </cfRule>
    <cfRule type="cellIs" dxfId="1681" priority="1650" operator="equal">
      <formula>#REF!</formula>
    </cfRule>
    <cfRule type="cellIs" dxfId="1680" priority="1651" operator="equal">
      <formula>#REF!</formula>
    </cfRule>
    <cfRule type="cellIs" dxfId="1679" priority="1652" operator="equal">
      <formula>#REF!</formula>
    </cfRule>
    <cfRule type="cellIs" dxfId="1678" priority="1653" operator="equal">
      <formula>#REF!</formula>
    </cfRule>
    <cfRule type="cellIs" dxfId="1677" priority="1654" operator="equal">
      <formula>#REF!</formula>
    </cfRule>
    <cfRule type="cellIs" dxfId="1676" priority="1655" operator="equal">
      <formula>#REF!</formula>
    </cfRule>
    <cfRule type="cellIs" dxfId="1675" priority="1656" operator="equal">
      <formula>#REF!</formula>
    </cfRule>
    <cfRule type="cellIs" dxfId="1674" priority="1657" operator="equal">
      <formula>#REF!</formula>
    </cfRule>
    <cfRule type="cellIs" dxfId="1673" priority="1658" operator="equal">
      <formula>#REF!</formula>
    </cfRule>
    <cfRule type="cellIs" dxfId="1672" priority="1659" operator="equal">
      <formula>#REF!</formula>
    </cfRule>
    <cfRule type="cellIs" dxfId="1671" priority="1660" operator="equal">
      <formula>#REF!</formula>
    </cfRule>
    <cfRule type="cellIs" dxfId="1670" priority="1661" operator="equal">
      <formula>#REF!</formula>
    </cfRule>
    <cfRule type="cellIs" dxfId="1669" priority="1662" operator="equal">
      <formula>#REF!</formula>
    </cfRule>
    <cfRule type="cellIs" dxfId="1668" priority="1663" operator="equal">
      <formula>#REF!</formula>
    </cfRule>
    <cfRule type="cellIs" dxfId="1667" priority="1664" operator="equal">
      <formula>#REF!</formula>
    </cfRule>
    <cfRule type="cellIs" dxfId="1666" priority="1665" operator="equal">
      <formula>#REF!</formula>
    </cfRule>
    <cfRule type="cellIs" dxfId="1665" priority="1666" operator="equal">
      <formula>#REF!</formula>
    </cfRule>
    <cfRule type="cellIs" dxfId="1664" priority="1667" operator="equal">
      <formula>#REF!</formula>
    </cfRule>
    <cfRule type="cellIs" dxfId="1663" priority="1668" operator="equal">
      <formula>#REF!</formula>
    </cfRule>
    <cfRule type="cellIs" dxfId="1662" priority="1669" operator="equal">
      <formula>#REF!</formula>
    </cfRule>
    <cfRule type="cellIs" dxfId="1661" priority="1670" operator="equal">
      <formula>#REF!</formula>
    </cfRule>
    <cfRule type="cellIs" dxfId="1660" priority="1671" operator="equal">
      <formula>#REF!</formula>
    </cfRule>
    <cfRule type="cellIs" dxfId="1659" priority="1672" operator="equal">
      <formula>#REF!</formula>
    </cfRule>
    <cfRule type="cellIs" dxfId="1658" priority="1673" operator="equal">
      <formula>#REF!</formula>
    </cfRule>
    <cfRule type="cellIs" dxfId="1657" priority="1674" operator="equal">
      <formula>#REF!</formula>
    </cfRule>
    <cfRule type="cellIs" dxfId="1656" priority="1675" operator="equal">
      <formula>#REF!</formula>
    </cfRule>
    <cfRule type="cellIs" dxfId="1655" priority="1676" operator="equal">
      <formula>#REF!</formula>
    </cfRule>
    <cfRule type="cellIs" dxfId="1654" priority="1677" operator="equal">
      <formula>#REF!</formula>
    </cfRule>
    <cfRule type="cellIs" dxfId="1653" priority="1678" operator="equal">
      <formula>#REF!</formula>
    </cfRule>
    <cfRule type="cellIs" dxfId="1652" priority="1679" operator="equal">
      <formula>#REF!</formula>
    </cfRule>
    <cfRule type="cellIs" dxfId="1651" priority="1680" operator="equal">
      <formula>#REF!</formula>
    </cfRule>
    <cfRule type="cellIs" dxfId="1650" priority="1681" operator="equal">
      <formula>#REF!</formula>
    </cfRule>
    <cfRule type="cellIs" dxfId="1649" priority="1682" operator="equal">
      <formula>#REF!</formula>
    </cfRule>
    <cfRule type="cellIs" dxfId="1648" priority="1683" operator="equal">
      <formula>#REF!</formula>
    </cfRule>
    <cfRule type="cellIs" dxfId="1647" priority="1684" operator="equal">
      <formula>#REF!</formula>
    </cfRule>
  </conditionalFormatting>
  <conditionalFormatting sqref="AI186">
    <cfRule type="cellIs" dxfId="1646" priority="1641" operator="equal">
      <formula>"EXTREMO (RC/F)"</formula>
    </cfRule>
    <cfRule type="cellIs" dxfId="1645" priority="1642" operator="equal">
      <formula>"ALTO (RC/F)"</formula>
    </cfRule>
    <cfRule type="cellIs" dxfId="1644" priority="1643" operator="equal">
      <formula>"MODERADO (RC/F)"</formula>
    </cfRule>
    <cfRule type="cellIs" dxfId="1643" priority="1644" operator="equal">
      <formula>"EXTREMO"</formula>
    </cfRule>
    <cfRule type="cellIs" dxfId="1642" priority="1645" operator="equal">
      <formula>"ALTO"</formula>
    </cfRule>
    <cfRule type="cellIs" dxfId="1641" priority="1646" operator="equal">
      <formula>"MODERADO"</formula>
    </cfRule>
    <cfRule type="cellIs" dxfId="1640" priority="1647" operator="equal">
      <formula>"BAJO"</formula>
    </cfRule>
  </conditionalFormatting>
  <conditionalFormatting sqref="AE188:AE193">
    <cfRule type="cellIs" dxfId="1639" priority="1636" operator="equal">
      <formula>"MUY ALTA"</formula>
    </cfRule>
    <cfRule type="cellIs" dxfId="1638" priority="1637" operator="equal">
      <formula>"ALTA"</formula>
    </cfRule>
    <cfRule type="cellIs" dxfId="1637" priority="1638" operator="equal">
      <formula>"MEDIA"</formula>
    </cfRule>
    <cfRule type="cellIs" dxfId="1636" priority="1639" operator="equal">
      <formula>"BAJA"</formula>
    </cfRule>
    <cfRule type="cellIs" dxfId="1635" priority="1640" operator="equal">
      <formula>"MUY BAJA"</formula>
    </cfRule>
  </conditionalFormatting>
  <conditionalFormatting sqref="AG188">
    <cfRule type="cellIs" dxfId="1634" priority="1631" operator="equal">
      <formula>"CATASTROFICO"</formula>
    </cfRule>
    <cfRule type="cellIs" dxfId="1633" priority="1632" operator="equal">
      <formula>"MAYOR"</formula>
    </cfRule>
    <cfRule type="cellIs" dxfId="1632" priority="1633" operator="equal">
      <formula>"MODERADO"</formula>
    </cfRule>
    <cfRule type="cellIs" dxfId="1631" priority="1634" operator="equal">
      <formula>"MENOR"</formula>
    </cfRule>
    <cfRule type="cellIs" dxfId="1630" priority="1635" operator="equal">
      <formula>"LEVE"</formula>
    </cfRule>
  </conditionalFormatting>
  <conditionalFormatting sqref="AI188">
    <cfRule type="cellIs" dxfId="1629" priority="1594" operator="equal">
      <formula>#REF!</formula>
    </cfRule>
    <cfRule type="cellIs" dxfId="1628" priority="1595" operator="equal">
      <formula>#REF!</formula>
    </cfRule>
    <cfRule type="cellIs" dxfId="1627" priority="1596" operator="equal">
      <formula>#REF!</formula>
    </cfRule>
    <cfRule type="cellIs" dxfId="1626" priority="1597" operator="equal">
      <formula>#REF!</formula>
    </cfRule>
    <cfRule type="cellIs" dxfId="1625" priority="1598" operator="equal">
      <formula>#REF!</formula>
    </cfRule>
    <cfRule type="cellIs" dxfId="1624" priority="1599" operator="equal">
      <formula>#REF!</formula>
    </cfRule>
    <cfRule type="cellIs" dxfId="1623" priority="1600" operator="equal">
      <formula>#REF!</formula>
    </cfRule>
    <cfRule type="cellIs" dxfId="1622" priority="1601" operator="equal">
      <formula>#REF!</formula>
    </cfRule>
    <cfRule type="cellIs" dxfId="1621" priority="1602" operator="equal">
      <formula>#REF!</formula>
    </cfRule>
    <cfRule type="cellIs" dxfId="1620" priority="1603" operator="equal">
      <formula>#REF!</formula>
    </cfRule>
    <cfRule type="cellIs" dxfId="1619" priority="1604" operator="equal">
      <formula>#REF!</formula>
    </cfRule>
    <cfRule type="cellIs" dxfId="1618" priority="1605" operator="equal">
      <formula>#REF!</formula>
    </cfRule>
    <cfRule type="cellIs" dxfId="1617" priority="1606" operator="equal">
      <formula>#REF!</formula>
    </cfRule>
    <cfRule type="cellIs" dxfId="1616" priority="1607" operator="equal">
      <formula>#REF!</formula>
    </cfRule>
    <cfRule type="cellIs" dxfId="1615" priority="1608" operator="equal">
      <formula>#REF!</formula>
    </cfRule>
    <cfRule type="cellIs" dxfId="1614" priority="1609" operator="equal">
      <formula>#REF!</formula>
    </cfRule>
    <cfRule type="cellIs" dxfId="1613" priority="1610" operator="equal">
      <formula>#REF!</formula>
    </cfRule>
    <cfRule type="cellIs" dxfId="1612" priority="1611" operator="equal">
      <formula>#REF!</formula>
    </cfRule>
    <cfRule type="cellIs" dxfId="1611" priority="1612" operator="equal">
      <formula>#REF!</formula>
    </cfRule>
    <cfRule type="cellIs" dxfId="1610" priority="1613" operator="equal">
      <formula>#REF!</formula>
    </cfRule>
    <cfRule type="cellIs" dxfId="1609" priority="1614" operator="equal">
      <formula>#REF!</formula>
    </cfRule>
    <cfRule type="cellIs" dxfId="1608" priority="1615" operator="equal">
      <formula>#REF!</formula>
    </cfRule>
    <cfRule type="cellIs" dxfId="1607" priority="1616" operator="equal">
      <formula>#REF!</formula>
    </cfRule>
    <cfRule type="cellIs" dxfId="1606" priority="1617" operator="equal">
      <formula>#REF!</formula>
    </cfRule>
    <cfRule type="cellIs" dxfId="1605" priority="1618" operator="equal">
      <formula>#REF!</formula>
    </cfRule>
    <cfRule type="cellIs" dxfId="1604" priority="1619" operator="equal">
      <formula>#REF!</formula>
    </cfRule>
    <cfRule type="cellIs" dxfId="1603" priority="1620" operator="equal">
      <formula>#REF!</formula>
    </cfRule>
    <cfRule type="cellIs" dxfId="1602" priority="1621" operator="equal">
      <formula>#REF!</formula>
    </cfRule>
    <cfRule type="cellIs" dxfId="1601" priority="1622" operator="equal">
      <formula>#REF!</formula>
    </cfRule>
    <cfRule type="cellIs" dxfId="1600" priority="1623" operator="equal">
      <formula>#REF!</formula>
    </cfRule>
    <cfRule type="cellIs" dxfId="1599" priority="1624" operator="equal">
      <formula>#REF!</formula>
    </cfRule>
    <cfRule type="cellIs" dxfId="1598" priority="1625" operator="equal">
      <formula>#REF!</formula>
    </cfRule>
    <cfRule type="cellIs" dxfId="1597" priority="1626" operator="equal">
      <formula>#REF!</formula>
    </cfRule>
    <cfRule type="cellIs" dxfId="1596" priority="1627" operator="equal">
      <formula>#REF!</formula>
    </cfRule>
    <cfRule type="cellIs" dxfId="1595" priority="1628" operator="equal">
      <formula>#REF!</formula>
    </cfRule>
    <cfRule type="cellIs" dxfId="1594" priority="1629" operator="equal">
      <formula>#REF!</formula>
    </cfRule>
    <cfRule type="cellIs" dxfId="1593" priority="1630" operator="equal">
      <formula>#REF!</formula>
    </cfRule>
  </conditionalFormatting>
  <conditionalFormatting sqref="AI188">
    <cfRule type="cellIs" dxfId="1592" priority="1587" operator="equal">
      <formula>"EXTREMO (RC/F)"</formula>
    </cfRule>
    <cfRule type="cellIs" dxfId="1591" priority="1588" operator="equal">
      <formula>"ALTO (RC/F)"</formula>
    </cfRule>
    <cfRule type="cellIs" dxfId="1590" priority="1589" operator="equal">
      <formula>"MODERADO (RC/F)"</formula>
    </cfRule>
    <cfRule type="cellIs" dxfId="1589" priority="1590" operator="equal">
      <formula>"EXTREMO"</formula>
    </cfRule>
    <cfRule type="cellIs" dxfId="1588" priority="1591" operator="equal">
      <formula>"ALTO"</formula>
    </cfRule>
    <cfRule type="cellIs" dxfId="1587" priority="1592" operator="equal">
      <formula>"MODERADO"</formula>
    </cfRule>
    <cfRule type="cellIs" dxfId="1586" priority="1593" operator="equal">
      <formula>"BAJO"</formula>
    </cfRule>
  </conditionalFormatting>
  <conditionalFormatting sqref="AE194:AE199">
    <cfRule type="cellIs" dxfId="1585" priority="1582" operator="equal">
      <formula>"MUY ALTA"</formula>
    </cfRule>
    <cfRule type="cellIs" dxfId="1584" priority="1583" operator="equal">
      <formula>"ALTA"</formula>
    </cfRule>
    <cfRule type="cellIs" dxfId="1583" priority="1584" operator="equal">
      <formula>"MEDIA"</formula>
    </cfRule>
    <cfRule type="cellIs" dxfId="1582" priority="1585" operator="equal">
      <formula>"BAJA"</formula>
    </cfRule>
    <cfRule type="cellIs" dxfId="1581" priority="1586" operator="equal">
      <formula>"MUY BAJA"</formula>
    </cfRule>
  </conditionalFormatting>
  <conditionalFormatting sqref="AG194">
    <cfRule type="cellIs" dxfId="1580" priority="1577" operator="equal">
      <formula>"CATASTROFICO"</formula>
    </cfRule>
    <cfRule type="cellIs" dxfId="1579" priority="1578" operator="equal">
      <formula>"MAYOR"</formula>
    </cfRule>
    <cfRule type="cellIs" dxfId="1578" priority="1579" operator="equal">
      <formula>"MODERADO"</formula>
    </cfRule>
    <cfRule type="cellIs" dxfId="1577" priority="1580" operator="equal">
      <formula>"MENOR"</formula>
    </cfRule>
    <cfRule type="cellIs" dxfId="1576" priority="1581" operator="equal">
      <formula>"LEVE"</formula>
    </cfRule>
  </conditionalFormatting>
  <conditionalFormatting sqref="AI194">
    <cfRule type="cellIs" dxfId="1575" priority="1540" operator="equal">
      <formula>#REF!</formula>
    </cfRule>
    <cfRule type="cellIs" dxfId="1574" priority="1541" operator="equal">
      <formula>#REF!</formula>
    </cfRule>
    <cfRule type="cellIs" dxfId="1573" priority="1542" operator="equal">
      <formula>#REF!</formula>
    </cfRule>
    <cfRule type="cellIs" dxfId="1572" priority="1543" operator="equal">
      <formula>#REF!</formula>
    </cfRule>
    <cfRule type="cellIs" dxfId="1571" priority="1544" operator="equal">
      <formula>#REF!</formula>
    </cfRule>
    <cfRule type="cellIs" dxfId="1570" priority="1545" operator="equal">
      <formula>#REF!</formula>
    </cfRule>
    <cfRule type="cellIs" dxfId="1569" priority="1546" operator="equal">
      <formula>#REF!</formula>
    </cfRule>
    <cfRule type="cellIs" dxfId="1568" priority="1547" operator="equal">
      <formula>#REF!</formula>
    </cfRule>
    <cfRule type="cellIs" dxfId="1567" priority="1548" operator="equal">
      <formula>#REF!</formula>
    </cfRule>
    <cfRule type="cellIs" dxfId="1566" priority="1549" operator="equal">
      <formula>#REF!</formula>
    </cfRule>
    <cfRule type="cellIs" dxfId="1565" priority="1550" operator="equal">
      <formula>#REF!</formula>
    </cfRule>
    <cfRule type="cellIs" dxfId="1564" priority="1551" operator="equal">
      <formula>#REF!</formula>
    </cfRule>
    <cfRule type="cellIs" dxfId="1563" priority="1552" operator="equal">
      <formula>#REF!</formula>
    </cfRule>
    <cfRule type="cellIs" dxfId="1562" priority="1553" operator="equal">
      <formula>#REF!</formula>
    </cfRule>
    <cfRule type="cellIs" dxfId="1561" priority="1554" operator="equal">
      <formula>#REF!</formula>
    </cfRule>
    <cfRule type="cellIs" dxfId="1560" priority="1555" operator="equal">
      <formula>#REF!</formula>
    </cfRule>
    <cfRule type="cellIs" dxfId="1559" priority="1556" operator="equal">
      <formula>#REF!</formula>
    </cfRule>
    <cfRule type="cellIs" dxfId="1558" priority="1557" operator="equal">
      <formula>#REF!</formula>
    </cfRule>
    <cfRule type="cellIs" dxfId="1557" priority="1558" operator="equal">
      <formula>#REF!</formula>
    </cfRule>
    <cfRule type="cellIs" dxfId="1556" priority="1559" operator="equal">
      <formula>#REF!</formula>
    </cfRule>
    <cfRule type="cellIs" dxfId="1555" priority="1560" operator="equal">
      <formula>#REF!</formula>
    </cfRule>
    <cfRule type="cellIs" dxfId="1554" priority="1561" operator="equal">
      <formula>#REF!</formula>
    </cfRule>
    <cfRule type="cellIs" dxfId="1553" priority="1562" operator="equal">
      <formula>#REF!</formula>
    </cfRule>
    <cfRule type="cellIs" dxfId="1552" priority="1563" operator="equal">
      <formula>#REF!</formula>
    </cfRule>
    <cfRule type="cellIs" dxfId="1551" priority="1564" operator="equal">
      <formula>#REF!</formula>
    </cfRule>
    <cfRule type="cellIs" dxfId="1550" priority="1565" operator="equal">
      <formula>#REF!</formula>
    </cfRule>
    <cfRule type="cellIs" dxfId="1549" priority="1566" operator="equal">
      <formula>#REF!</formula>
    </cfRule>
    <cfRule type="cellIs" dxfId="1548" priority="1567" operator="equal">
      <formula>#REF!</formula>
    </cfRule>
    <cfRule type="cellIs" dxfId="1547" priority="1568" operator="equal">
      <formula>#REF!</formula>
    </cfRule>
    <cfRule type="cellIs" dxfId="1546" priority="1569" operator="equal">
      <formula>#REF!</formula>
    </cfRule>
    <cfRule type="cellIs" dxfId="1545" priority="1570" operator="equal">
      <formula>#REF!</formula>
    </cfRule>
    <cfRule type="cellIs" dxfId="1544" priority="1571" operator="equal">
      <formula>#REF!</formula>
    </cfRule>
    <cfRule type="cellIs" dxfId="1543" priority="1572" operator="equal">
      <formula>#REF!</formula>
    </cfRule>
    <cfRule type="cellIs" dxfId="1542" priority="1573" operator="equal">
      <formula>#REF!</formula>
    </cfRule>
    <cfRule type="cellIs" dxfId="1541" priority="1574" operator="equal">
      <formula>#REF!</formula>
    </cfRule>
    <cfRule type="cellIs" dxfId="1540" priority="1575" operator="equal">
      <formula>#REF!</formula>
    </cfRule>
    <cfRule type="cellIs" dxfId="1539" priority="1576" operator="equal">
      <formula>#REF!</formula>
    </cfRule>
  </conditionalFormatting>
  <conditionalFormatting sqref="AI194">
    <cfRule type="cellIs" dxfId="1538" priority="1533" operator="equal">
      <formula>"EXTREMO (RC/F)"</formula>
    </cfRule>
    <cfRule type="cellIs" dxfId="1537" priority="1534" operator="equal">
      <formula>"ALTO (RC/F)"</formula>
    </cfRule>
    <cfRule type="cellIs" dxfId="1536" priority="1535" operator="equal">
      <formula>"MODERADO (RC/F)"</formula>
    </cfRule>
    <cfRule type="cellIs" dxfId="1535" priority="1536" operator="equal">
      <formula>"EXTREMO"</formula>
    </cfRule>
    <cfRule type="cellIs" dxfId="1534" priority="1537" operator="equal">
      <formula>"ALTO"</formula>
    </cfRule>
    <cfRule type="cellIs" dxfId="1533" priority="1538" operator="equal">
      <formula>"MODERADO"</formula>
    </cfRule>
    <cfRule type="cellIs" dxfId="1532" priority="1539" operator="equal">
      <formula>"BAJO"</formula>
    </cfRule>
  </conditionalFormatting>
  <conditionalFormatting sqref="AE201:AE204">
    <cfRule type="cellIs" dxfId="1531" priority="1528" operator="equal">
      <formula>"MUY ALTA"</formula>
    </cfRule>
    <cfRule type="cellIs" dxfId="1530" priority="1529" operator="equal">
      <formula>"ALTA"</formula>
    </cfRule>
    <cfRule type="cellIs" dxfId="1529" priority="1530" operator="equal">
      <formula>"MEDIA"</formula>
    </cfRule>
    <cfRule type="cellIs" dxfId="1528" priority="1531" operator="equal">
      <formula>"BAJA"</formula>
    </cfRule>
    <cfRule type="cellIs" dxfId="1527" priority="1532" operator="equal">
      <formula>"MUY BAJA"</formula>
    </cfRule>
  </conditionalFormatting>
  <conditionalFormatting sqref="AG201:AG202">
    <cfRule type="cellIs" dxfId="1526" priority="1523" operator="equal">
      <formula>"CATASTROFICO"</formula>
    </cfRule>
    <cfRule type="cellIs" dxfId="1525" priority="1524" operator="equal">
      <formula>"MAYOR"</formula>
    </cfRule>
    <cfRule type="cellIs" dxfId="1524" priority="1525" operator="equal">
      <formula>"MODERADO"</formula>
    </cfRule>
    <cfRule type="cellIs" dxfId="1523" priority="1526" operator="equal">
      <formula>"MENOR"</formula>
    </cfRule>
    <cfRule type="cellIs" dxfId="1522" priority="1527" operator="equal">
      <formula>"LEVE"</formula>
    </cfRule>
  </conditionalFormatting>
  <conditionalFormatting sqref="AI201:AI202">
    <cfRule type="cellIs" dxfId="1521" priority="1486" operator="equal">
      <formula>#REF!</formula>
    </cfRule>
    <cfRule type="cellIs" dxfId="1520" priority="1487" operator="equal">
      <formula>#REF!</formula>
    </cfRule>
    <cfRule type="cellIs" dxfId="1519" priority="1488" operator="equal">
      <formula>#REF!</formula>
    </cfRule>
    <cfRule type="cellIs" dxfId="1518" priority="1489" operator="equal">
      <formula>#REF!</formula>
    </cfRule>
    <cfRule type="cellIs" dxfId="1517" priority="1490" operator="equal">
      <formula>#REF!</formula>
    </cfRule>
    <cfRule type="cellIs" dxfId="1516" priority="1491" operator="equal">
      <formula>#REF!</formula>
    </cfRule>
    <cfRule type="cellIs" dxfId="1515" priority="1492" operator="equal">
      <formula>#REF!</formula>
    </cfRule>
    <cfRule type="cellIs" dxfId="1514" priority="1493" operator="equal">
      <formula>#REF!</formula>
    </cfRule>
    <cfRule type="cellIs" dxfId="1513" priority="1494" operator="equal">
      <formula>#REF!</formula>
    </cfRule>
    <cfRule type="cellIs" dxfId="1512" priority="1495" operator="equal">
      <formula>#REF!</formula>
    </cfRule>
    <cfRule type="cellIs" dxfId="1511" priority="1496" operator="equal">
      <formula>#REF!</formula>
    </cfRule>
    <cfRule type="cellIs" dxfId="1510" priority="1497" operator="equal">
      <formula>#REF!</formula>
    </cfRule>
    <cfRule type="cellIs" dxfId="1509" priority="1498" operator="equal">
      <formula>#REF!</formula>
    </cfRule>
    <cfRule type="cellIs" dxfId="1508" priority="1499" operator="equal">
      <formula>#REF!</formula>
    </cfRule>
    <cfRule type="cellIs" dxfId="1507" priority="1500" operator="equal">
      <formula>#REF!</formula>
    </cfRule>
    <cfRule type="cellIs" dxfId="1506" priority="1501" operator="equal">
      <formula>#REF!</formula>
    </cfRule>
    <cfRule type="cellIs" dxfId="1505" priority="1502" operator="equal">
      <formula>#REF!</formula>
    </cfRule>
    <cfRule type="cellIs" dxfId="1504" priority="1503" operator="equal">
      <formula>#REF!</formula>
    </cfRule>
    <cfRule type="cellIs" dxfId="1503" priority="1504" operator="equal">
      <formula>#REF!</formula>
    </cfRule>
    <cfRule type="cellIs" dxfId="1502" priority="1505" operator="equal">
      <formula>#REF!</formula>
    </cfRule>
    <cfRule type="cellIs" dxfId="1501" priority="1506" operator="equal">
      <formula>#REF!</formula>
    </cfRule>
    <cfRule type="cellIs" dxfId="1500" priority="1507" operator="equal">
      <formula>#REF!</formula>
    </cfRule>
    <cfRule type="cellIs" dxfId="1499" priority="1508" operator="equal">
      <formula>#REF!</formula>
    </cfRule>
    <cfRule type="cellIs" dxfId="1498" priority="1509" operator="equal">
      <formula>#REF!</formula>
    </cfRule>
    <cfRule type="cellIs" dxfId="1497" priority="1510" operator="equal">
      <formula>#REF!</formula>
    </cfRule>
    <cfRule type="cellIs" dxfId="1496" priority="1511" operator="equal">
      <formula>#REF!</formula>
    </cfRule>
    <cfRule type="cellIs" dxfId="1495" priority="1512" operator="equal">
      <formula>#REF!</formula>
    </cfRule>
    <cfRule type="cellIs" dxfId="1494" priority="1513" operator="equal">
      <formula>#REF!</formula>
    </cfRule>
    <cfRule type="cellIs" dxfId="1493" priority="1514" operator="equal">
      <formula>#REF!</formula>
    </cfRule>
    <cfRule type="cellIs" dxfId="1492" priority="1515" operator="equal">
      <formula>#REF!</formula>
    </cfRule>
    <cfRule type="cellIs" dxfId="1491" priority="1516" operator="equal">
      <formula>#REF!</formula>
    </cfRule>
    <cfRule type="cellIs" dxfId="1490" priority="1517" operator="equal">
      <formula>#REF!</formula>
    </cfRule>
    <cfRule type="cellIs" dxfId="1489" priority="1518" operator="equal">
      <formula>#REF!</formula>
    </cfRule>
    <cfRule type="cellIs" dxfId="1488" priority="1519" operator="equal">
      <formula>#REF!</formula>
    </cfRule>
    <cfRule type="cellIs" dxfId="1487" priority="1520" operator="equal">
      <formula>#REF!</formula>
    </cfRule>
    <cfRule type="cellIs" dxfId="1486" priority="1521" operator="equal">
      <formula>#REF!</formula>
    </cfRule>
    <cfRule type="cellIs" dxfId="1485" priority="1522" operator="equal">
      <formula>#REF!</formula>
    </cfRule>
  </conditionalFormatting>
  <conditionalFormatting sqref="AI201:AI202">
    <cfRule type="cellIs" dxfId="1484" priority="1479" operator="equal">
      <formula>"EXTREMO (RC/F)"</formula>
    </cfRule>
    <cfRule type="cellIs" dxfId="1483" priority="1480" operator="equal">
      <formula>"ALTO (RC/F)"</formula>
    </cfRule>
    <cfRule type="cellIs" dxfId="1482" priority="1481" operator="equal">
      <formula>"MODERADO (RC/F)"</formula>
    </cfRule>
    <cfRule type="cellIs" dxfId="1481" priority="1482" operator="equal">
      <formula>"EXTREMO"</formula>
    </cfRule>
    <cfRule type="cellIs" dxfId="1480" priority="1483" operator="equal">
      <formula>"ALTO"</formula>
    </cfRule>
    <cfRule type="cellIs" dxfId="1479" priority="1484" operator="equal">
      <formula>"MODERADO"</formula>
    </cfRule>
    <cfRule type="cellIs" dxfId="1478" priority="1485" operator="equal">
      <formula>"BAJO"</formula>
    </cfRule>
  </conditionalFormatting>
  <conditionalFormatting sqref="AE205">
    <cfRule type="cellIs" dxfId="1477" priority="1474" operator="equal">
      <formula>"MUY ALTA"</formula>
    </cfRule>
    <cfRule type="cellIs" dxfId="1476" priority="1475" operator="equal">
      <formula>"ALTA"</formula>
    </cfRule>
    <cfRule type="cellIs" dxfId="1475" priority="1476" operator="equal">
      <formula>"MEDIA"</formula>
    </cfRule>
    <cfRule type="cellIs" dxfId="1474" priority="1477" operator="equal">
      <formula>"BAJA"</formula>
    </cfRule>
    <cfRule type="cellIs" dxfId="1473" priority="1478" operator="equal">
      <formula>"MUY BAJA"</formula>
    </cfRule>
  </conditionalFormatting>
  <conditionalFormatting sqref="AE206">
    <cfRule type="cellIs" dxfId="1472" priority="1469" operator="equal">
      <formula>"MUY ALTA"</formula>
    </cfRule>
    <cfRule type="cellIs" dxfId="1471" priority="1470" operator="equal">
      <formula>"ALTA"</formula>
    </cfRule>
    <cfRule type="cellIs" dxfId="1470" priority="1471" operator="equal">
      <formula>"MEDIA"</formula>
    </cfRule>
    <cfRule type="cellIs" dxfId="1469" priority="1472" operator="equal">
      <formula>"BAJA"</formula>
    </cfRule>
    <cfRule type="cellIs" dxfId="1468" priority="1473" operator="equal">
      <formula>"MUY BAJA"</formula>
    </cfRule>
  </conditionalFormatting>
  <conditionalFormatting sqref="AG206">
    <cfRule type="cellIs" dxfId="1467" priority="1464" operator="equal">
      <formula>"CATASTROFICO"</formula>
    </cfRule>
    <cfRule type="cellIs" dxfId="1466" priority="1465" operator="equal">
      <formula>"MAYOR"</formula>
    </cfRule>
    <cfRule type="cellIs" dxfId="1465" priority="1466" operator="equal">
      <formula>"MODERADO"</formula>
    </cfRule>
    <cfRule type="cellIs" dxfId="1464" priority="1467" operator="equal">
      <formula>"MENOR"</formula>
    </cfRule>
    <cfRule type="cellIs" dxfId="1463" priority="1468" operator="equal">
      <formula>"LEVE"</formula>
    </cfRule>
  </conditionalFormatting>
  <conditionalFormatting sqref="AI206">
    <cfRule type="cellIs" dxfId="1462" priority="1427" operator="equal">
      <formula>#REF!</formula>
    </cfRule>
    <cfRule type="cellIs" dxfId="1461" priority="1428" operator="equal">
      <formula>#REF!</formula>
    </cfRule>
    <cfRule type="cellIs" dxfId="1460" priority="1429" operator="equal">
      <formula>#REF!</formula>
    </cfRule>
    <cfRule type="cellIs" dxfId="1459" priority="1430" operator="equal">
      <formula>#REF!</formula>
    </cfRule>
    <cfRule type="cellIs" dxfId="1458" priority="1431" operator="equal">
      <formula>#REF!</formula>
    </cfRule>
    <cfRule type="cellIs" dxfId="1457" priority="1432" operator="equal">
      <formula>#REF!</formula>
    </cfRule>
    <cfRule type="cellIs" dxfId="1456" priority="1433" operator="equal">
      <formula>#REF!</formula>
    </cfRule>
    <cfRule type="cellIs" dxfId="1455" priority="1434" operator="equal">
      <formula>#REF!</formula>
    </cfRule>
    <cfRule type="cellIs" dxfId="1454" priority="1435" operator="equal">
      <formula>#REF!</formula>
    </cfRule>
    <cfRule type="cellIs" dxfId="1453" priority="1436" operator="equal">
      <formula>#REF!</formula>
    </cfRule>
    <cfRule type="cellIs" dxfId="1452" priority="1437" operator="equal">
      <formula>#REF!</formula>
    </cfRule>
    <cfRule type="cellIs" dxfId="1451" priority="1438" operator="equal">
      <formula>#REF!</formula>
    </cfRule>
    <cfRule type="cellIs" dxfId="1450" priority="1439" operator="equal">
      <formula>#REF!</formula>
    </cfRule>
    <cfRule type="cellIs" dxfId="1449" priority="1440" operator="equal">
      <formula>#REF!</formula>
    </cfRule>
    <cfRule type="cellIs" dxfId="1448" priority="1441" operator="equal">
      <formula>#REF!</formula>
    </cfRule>
    <cfRule type="cellIs" dxfId="1447" priority="1442" operator="equal">
      <formula>#REF!</formula>
    </cfRule>
    <cfRule type="cellIs" dxfId="1446" priority="1443" operator="equal">
      <formula>#REF!</formula>
    </cfRule>
    <cfRule type="cellIs" dxfId="1445" priority="1444" operator="equal">
      <formula>#REF!</formula>
    </cfRule>
    <cfRule type="cellIs" dxfId="1444" priority="1445" operator="equal">
      <formula>#REF!</formula>
    </cfRule>
    <cfRule type="cellIs" dxfId="1443" priority="1446" operator="equal">
      <formula>#REF!</formula>
    </cfRule>
    <cfRule type="cellIs" dxfId="1442" priority="1447" operator="equal">
      <formula>#REF!</formula>
    </cfRule>
    <cfRule type="cellIs" dxfId="1441" priority="1448" operator="equal">
      <formula>#REF!</formula>
    </cfRule>
    <cfRule type="cellIs" dxfId="1440" priority="1449" operator="equal">
      <formula>#REF!</formula>
    </cfRule>
    <cfRule type="cellIs" dxfId="1439" priority="1450" operator="equal">
      <formula>#REF!</formula>
    </cfRule>
    <cfRule type="cellIs" dxfId="1438" priority="1451" operator="equal">
      <formula>#REF!</formula>
    </cfRule>
    <cfRule type="cellIs" dxfId="1437" priority="1452" operator="equal">
      <formula>#REF!</formula>
    </cfRule>
    <cfRule type="cellIs" dxfId="1436" priority="1453" operator="equal">
      <formula>#REF!</formula>
    </cfRule>
    <cfRule type="cellIs" dxfId="1435" priority="1454" operator="equal">
      <formula>#REF!</formula>
    </cfRule>
    <cfRule type="cellIs" dxfId="1434" priority="1455" operator="equal">
      <formula>#REF!</formula>
    </cfRule>
    <cfRule type="cellIs" dxfId="1433" priority="1456" operator="equal">
      <formula>#REF!</formula>
    </cfRule>
    <cfRule type="cellIs" dxfId="1432" priority="1457" operator="equal">
      <formula>#REF!</formula>
    </cfRule>
    <cfRule type="cellIs" dxfId="1431" priority="1458" operator="equal">
      <formula>#REF!</formula>
    </cfRule>
    <cfRule type="cellIs" dxfId="1430" priority="1459" operator="equal">
      <formula>#REF!</formula>
    </cfRule>
    <cfRule type="cellIs" dxfId="1429" priority="1460" operator="equal">
      <formula>#REF!</formula>
    </cfRule>
    <cfRule type="cellIs" dxfId="1428" priority="1461" operator="equal">
      <formula>#REF!</formula>
    </cfRule>
    <cfRule type="cellIs" dxfId="1427" priority="1462" operator="equal">
      <formula>#REF!</formula>
    </cfRule>
    <cfRule type="cellIs" dxfId="1426" priority="1463" operator="equal">
      <formula>#REF!</formula>
    </cfRule>
  </conditionalFormatting>
  <conditionalFormatting sqref="AI206">
    <cfRule type="cellIs" dxfId="1425" priority="1420" operator="equal">
      <formula>"EXTREMO (RC/F)"</formula>
    </cfRule>
    <cfRule type="cellIs" dxfId="1424" priority="1421" operator="equal">
      <formula>"ALTO (RC/F)"</formula>
    </cfRule>
    <cfRule type="cellIs" dxfId="1423" priority="1422" operator="equal">
      <formula>"MODERADO (RC/F)"</formula>
    </cfRule>
    <cfRule type="cellIs" dxfId="1422" priority="1423" operator="equal">
      <formula>"EXTREMO"</formula>
    </cfRule>
    <cfRule type="cellIs" dxfId="1421" priority="1424" operator="equal">
      <formula>"ALTO"</formula>
    </cfRule>
    <cfRule type="cellIs" dxfId="1420" priority="1425" operator="equal">
      <formula>"MODERADO"</formula>
    </cfRule>
    <cfRule type="cellIs" dxfId="1419" priority="1426" operator="equal">
      <formula>"BAJO"</formula>
    </cfRule>
  </conditionalFormatting>
  <conditionalFormatting sqref="AE207:AE208">
    <cfRule type="cellIs" dxfId="1418" priority="1415" operator="equal">
      <formula>"MUY ALTA"</formula>
    </cfRule>
    <cfRule type="cellIs" dxfId="1417" priority="1416" operator="equal">
      <formula>"ALTA"</formula>
    </cfRule>
    <cfRule type="cellIs" dxfId="1416" priority="1417" operator="equal">
      <formula>"MEDIA"</formula>
    </cfRule>
    <cfRule type="cellIs" dxfId="1415" priority="1418" operator="equal">
      <formula>"BAJA"</formula>
    </cfRule>
    <cfRule type="cellIs" dxfId="1414" priority="1419" operator="equal">
      <formula>"MUY BAJA"</formula>
    </cfRule>
  </conditionalFormatting>
  <conditionalFormatting sqref="AE209">
    <cfRule type="cellIs" dxfId="1413" priority="1410" operator="equal">
      <formula>"MUY ALTA"</formula>
    </cfRule>
    <cfRule type="cellIs" dxfId="1412" priority="1411" operator="equal">
      <formula>"ALTA"</formula>
    </cfRule>
    <cfRule type="cellIs" dxfId="1411" priority="1412" operator="equal">
      <formula>"MEDIA"</formula>
    </cfRule>
    <cfRule type="cellIs" dxfId="1410" priority="1413" operator="equal">
      <formula>"BAJA"</formula>
    </cfRule>
    <cfRule type="cellIs" dxfId="1409" priority="1414" operator="equal">
      <formula>"MUY BAJA"</formula>
    </cfRule>
  </conditionalFormatting>
  <conditionalFormatting sqref="AE210">
    <cfRule type="cellIs" dxfId="1408" priority="1405" operator="equal">
      <formula>"MUY ALTA"</formula>
    </cfRule>
    <cfRule type="cellIs" dxfId="1407" priority="1406" operator="equal">
      <formula>"ALTA"</formula>
    </cfRule>
    <cfRule type="cellIs" dxfId="1406" priority="1407" operator="equal">
      <formula>"MEDIA"</formula>
    </cfRule>
    <cfRule type="cellIs" dxfId="1405" priority="1408" operator="equal">
      <formula>"BAJA"</formula>
    </cfRule>
    <cfRule type="cellIs" dxfId="1404" priority="1409" operator="equal">
      <formula>"MUY BAJA"</formula>
    </cfRule>
  </conditionalFormatting>
  <conditionalFormatting sqref="AG208">
    <cfRule type="cellIs" dxfId="1403" priority="1400" operator="equal">
      <formula>"CATASTROFICO"</formula>
    </cfRule>
    <cfRule type="cellIs" dxfId="1402" priority="1401" operator="equal">
      <formula>"MAYOR"</formula>
    </cfRule>
    <cfRule type="cellIs" dxfId="1401" priority="1402" operator="equal">
      <formula>"MODERADO"</formula>
    </cfRule>
    <cfRule type="cellIs" dxfId="1400" priority="1403" operator="equal">
      <formula>"MENOR"</formula>
    </cfRule>
    <cfRule type="cellIs" dxfId="1399" priority="1404" operator="equal">
      <formula>"LEVE"</formula>
    </cfRule>
  </conditionalFormatting>
  <conditionalFormatting sqref="AI208">
    <cfRule type="cellIs" dxfId="1398" priority="1363" operator="equal">
      <formula>#REF!</formula>
    </cfRule>
    <cfRule type="cellIs" dxfId="1397" priority="1364" operator="equal">
      <formula>#REF!</formula>
    </cfRule>
    <cfRule type="cellIs" dxfId="1396" priority="1365" operator="equal">
      <formula>#REF!</formula>
    </cfRule>
    <cfRule type="cellIs" dxfId="1395" priority="1366" operator="equal">
      <formula>#REF!</formula>
    </cfRule>
    <cfRule type="cellIs" dxfId="1394" priority="1367" operator="equal">
      <formula>#REF!</formula>
    </cfRule>
    <cfRule type="cellIs" dxfId="1393" priority="1368" operator="equal">
      <formula>#REF!</formula>
    </cfRule>
    <cfRule type="cellIs" dxfId="1392" priority="1369" operator="equal">
      <formula>#REF!</formula>
    </cfRule>
    <cfRule type="cellIs" dxfId="1391" priority="1370" operator="equal">
      <formula>#REF!</formula>
    </cfRule>
    <cfRule type="cellIs" dxfId="1390" priority="1371" operator="equal">
      <formula>#REF!</formula>
    </cfRule>
    <cfRule type="cellIs" dxfId="1389" priority="1372" operator="equal">
      <formula>#REF!</formula>
    </cfRule>
    <cfRule type="cellIs" dxfId="1388" priority="1373" operator="equal">
      <formula>#REF!</formula>
    </cfRule>
    <cfRule type="cellIs" dxfId="1387" priority="1374" operator="equal">
      <formula>#REF!</formula>
    </cfRule>
    <cfRule type="cellIs" dxfId="1386" priority="1375" operator="equal">
      <formula>#REF!</formula>
    </cfRule>
    <cfRule type="cellIs" dxfId="1385" priority="1376" operator="equal">
      <formula>#REF!</formula>
    </cfRule>
    <cfRule type="cellIs" dxfId="1384" priority="1377" operator="equal">
      <formula>#REF!</formula>
    </cfRule>
    <cfRule type="cellIs" dxfId="1383" priority="1378" operator="equal">
      <formula>#REF!</formula>
    </cfRule>
    <cfRule type="cellIs" dxfId="1382" priority="1379" operator="equal">
      <formula>#REF!</formula>
    </cfRule>
    <cfRule type="cellIs" dxfId="1381" priority="1380" operator="equal">
      <formula>#REF!</formula>
    </cfRule>
    <cfRule type="cellIs" dxfId="1380" priority="1381" operator="equal">
      <formula>#REF!</formula>
    </cfRule>
    <cfRule type="cellIs" dxfId="1379" priority="1382" operator="equal">
      <formula>#REF!</formula>
    </cfRule>
    <cfRule type="cellIs" dxfId="1378" priority="1383" operator="equal">
      <formula>#REF!</formula>
    </cfRule>
    <cfRule type="cellIs" dxfId="1377" priority="1384" operator="equal">
      <formula>#REF!</formula>
    </cfRule>
    <cfRule type="cellIs" dxfId="1376" priority="1385" operator="equal">
      <formula>#REF!</formula>
    </cfRule>
    <cfRule type="cellIs" dxfId="1375" priority="1386" operator="equal">
      <formula>#REF!</formula>
    </cfRule>
    <cfRule type="cellIs" dxfId="1374" priority="1387" operator="equal">
      <formula>#REF!</formula>
    </cfRule>
    <cfRule type="cellIs" dxfId="1373" priority="1388" operator="equal">
      <formula>#REF!</formula>
    </cfRule>
    <cfRule type="cellIs" dxfId="1372" priority="1389" operator="equal">
      <formula>#REF!</formula>
    </cfRule>
    <cfRule type="cellIs" dxfId="1371" priority="1390" operator="equal">
      <formula>#REF!</formula>
    </cfRule>
    <cfRule type="cellIs" dxfId="1370" priority="1391" operator="equal">
      <formula>#REF!</formula>
    </cfRule>
    <cfRule type="cellIs" dxfId="1369" priority="1392" operator="equal">
      <formula>#REF!</formula>
    </cfRule>
    <cfRule type="cellIs" dxfId="1368" priority="1393" operator="equal">
      <formula>#REF!</formula>
    </cfRule>
    <cfRule type="cellIs" dxfId="1367" priority="1394" operator="equal">
      <formula>#REF!</formula>
    </cfRule>
    <cfRule type="cellIs" dxfId="1366" priority="1395" operator="equal">
      <formula>#REF!</formula>
    </cfRule>
    <cfRule type="cellIs" dxfId="1365" priority="1396" operator="equal">
      <formula>#REF!</formula>
    </cfRule>
    <cfRule type="cellIs" dxfId="1364" priority="1397" operator="equal">
      <formula>#REF!</formula>
    </cfRule>
    <cfRule type="cellIs" dxfId="1363" priority="1398" operator="equal">
      <formula>#REF!</formula>
    </cfRule>
    <cfRule type="cellIs" dxfId="1362" priority="1399" operator="equal">
      <formula>#REF!</formula>
    </cfRule>
  </conditionalFormatting>
  <conditionalFormatting sqref="AI208">
    <cfRule type="cellIs" dxfId="1361" priority="1356" operator="equal">
      <formula>"EXTREMO (RC/F)"</formula>
    </cfRule>
    <cfRule type="cellIs" dxfId="1360" priority="1357" operator="equal">
      <formula>"ALTO (RC/F)"</formula>
    </cfRule>
    <cfRule type="cellIs" dxfId="1359" priority="1358" operator="equal">
      <formula>"MODERADO (RC/F)"</formula>
    </cfRule>
    <cfRule type="cellIs" dxfId="1358" priority="1359" operator="equal">
      <formula>"EXTREMO"</formula>
    </cfRule>
    <cfRule type="cellIs" dxfId="1357" priority="1360" operator="equal">
      <formula>"ALTO"</formula>
    </cfRule>
    <cfRule type="cellIs" dxfId="1356" priority="1361" operator="equal">
      <formula>"MODERADO"</formula>
    </cfRule>
    <cfRule type="cellIs" dxfId="1355" priority="1362" operator="equal">
      <formula>"BAJO"</formula>
    </cfRule>
  </conditionalFormatting>
  <conditionalFormatting sqref="AE200">
    <cfRule type="cellIs" dxfId="1354" priority="1351" operator="equal">
      <formula>"MUY ALTA"</formula>
    </cfRule>
    <cfRule type="cellIs" dxfId="1353" priority="1352" operator="equal">
      <formula>"ALTA"</formula>
    </cfRule>
    <cfRule type="cellIs" dxfId="1352" priority="1353" operator="equal">
      <formula>"MEDIA"</formula>
    </cfRule>
    <cfRule type="cellIs" dxfId="1351" priority="1354" operator="equal">
      <formula>"BAJA"</formula>
    </cfRule>
    <cfRule type="cellIs" dxfId="1350" priority="1355" operator="equal">
      <formula>"MUY BAJA"</formula>
    </cfRule>
  </conditionalFormatting>
  <conditionalFormatting sqref="AI211">
    <cfRule type="cellIs" dxfId="1349" priority="1344" operator="equal">
      <formula>"EXTREMO (RC/F)"</formula>
    </cfRule>
    <cfRule type="cellIs" dxfId="1348" priority="1345" operator="equal">
      <formula>"ALTO (RC/F)"</formula>
    </cfRule>
    <cfRule type="cellIs" dxfId="1347" priority="1346" operator="equal">
      <formula>"MODERADO (RC/F)"</formula>
    </cfRule>
    <cfRule type="cellIs" dxfId="1346" priority="1347" operator="equal">
      <formula>"EXTREMO"</formula>
    </cfRule>
    <cfRule type="cellIs" dxfId="1345" priority="1348" operator="equal">
      <formula>"ALTO"</formula>
    </cfRule>
    <cfRule type="cellIs" dxfId="1344" priority="1349" operator="equal">
      <formula>"MODERADO"</formula>
    </cfRule>
    <cfRule type="cellIs" dxfId="1343" priority="1350" operator="equal">
      <formula>"BAJO"</formula>
    </cfRule>
  </conditionalFormatting>
  <conditionalFormatting sqref="AE211:AE212 AE225:AE231 AE221 AE214:AE219">
    <cfRule type="cellIs" dxfId="1342" priority="1339" operator="equal">
      <formula>"MUY ALTA"</formula>
    </cfRule>
    <cfRule type="cellIs" dxfId="1341" priority="1340" operator="equal">
      <formula>"ALTA"</formula>
    </cfRule>
    <cfRule type="cellIs" dxfId="1340" priority="1341" operator="equal">
      <formula>"MEDIA"</formula>
    </cfRule>
    <cfRule type="cellIs" dxfId="1339" priority="1342" operator="equal">
      <formula>"BAJA"</formula>
    </cfRule>
    <cfRule type="cellIs" dxfId="1338" priority="1343" operator="equal">
      <formula>"MUY BAJA"</formula>
    </cfRule>
  </conditionalFormatting>
  <conditionalFormatting sqref="AG211">
    <cfRule type="cellIs" dxfId="1337" priority="1334" operator="equal">
      <formula>"CATASTROFICO"</formula>
    </cfRule>
    <cfRule type="cellIs" dxfId="1336" priority="1335" operator="equal">
      <formula>"MAYOR"</formula>
    </cfRule>
    <cfRule type="cellIs" dxfId="1335" priority="1336" operator="equal">
      <formula>"MODERADO"</formula>
    </cfRule>
    <cfRule type="cellIs" dxfId="1334" priority="1337" operator="equal">
      <formula>"MENOR"</formula>
    </cfRule>
    <cfRule type="cellIs" dxfId="1333" priority="1338" operator="equal">
      <formula>"LEVE"</formula>
    </cfRule>
  </conditionalFormatting>
  <conditionalFormatting sqref="AI211">
    <cfRule type="cellIs" dxfId="1332" priority="1297" operator="equal">
      <formula>#REF!</formula>
    </cfRule>
    <cfRule type="cellIs" dxfId="1331" priority="1298" operator="equal">
      <formula>#REF!</formula>
    </cfRule>
    <cfRule type="cellIs" dxfId="1330" priority="1299" operator="equal">
      <formula>#REF!</formula>
    </cfRule>
    <cfRule type="cellIs" dxfId="1329" priority="1300" operator="equal">
      <formula>#REF!</formula>
    </cfRule>
    <cfRule type="cellIs" dxfId="1328" priority="1301" operator="equal">
      <formula>#REF!</formula>
    </cfRule>
    <cfRule type="cellIs" dxfId="1327" priority="1302" operator="equal">
      <formula>#REF!</formula>
    </cfRule>
    <cfRule type="cellIs" dxfId="1326" priority="1303" operator="equal">
      <formula>#REF!</formula>
    </cfRule>
    <cfRule type="cellIs" dxfId="1325" priority="1304" operator="equal">
      <formula>#REF!</formula>
    </cfRule>
    <cfRule type="cellIs" dxfId="1324" priority="1305" operator="equal">
      <formula>#REF!</formula>
    </cfRule>
    <cfRule type="cellIs" dxfId="1323" priority="1306" operator="equal">
      <formula>#REF!</formula>
    </cfRule>
    <cfRule type="cellIs" dxfId="1322" priority="1307" operator="equal">
      <formula>#REF!</formula>
    </cfRule>
    <cfRule type="cellIs" dxfId="1321" priority="1308" operator="equal">
      <formula>#REF!</formula>
    </cfRule>
    <cfRule type="cellIs" dxfId="1320" priority="1309" operator="equal">
      <formula>#REF!</formula>
    </cfRule>
    <cfRule type="cellIs" dxfId="1319" priority="1310" operator="equal">
      <formula>#REF!</formula>
    </cfRule>
    <cfRule type="cellIs" dxfId="1318" priority="1311" operator="equal">
      <formula>#REF!</formula>
    </cfRule>
    <cfRule type="cellIs" dxfId="1317" priority="1312" operator="equal">
      <formula>#REF!</formula>
    </cfRule>
    <cfRule type="cellIs" dxfId="1316" priority="1313" operator="equal">
      <formula>#REF!</formula>
    </cfRule>
    <cfRule type="cellIs" dxfId="1315" priority="1314" operator="equal">
      <formula>#REF!</formula>
    </cfRule>
    <cfRule type="cellIs" dxfId="1314" priority="1315" operator="equal">
      <formula>#REF!</formula>
    </cfRule>
    <cfRule type="cellIs" dxfId="1313" priority="1316" operator="equal">
      <formula>#REF!</formula>
    </cfRule>
    <cfRule type="cellIs" dxfId="1312" priority="1317" operator="equal">
      <formula>#REF!</formula>
    </cfRule>
    <cfRule type="cellIs" dxfId="1311" priority="1318" operator="equal">
      <formula>#REF!</formula>
    </cfRule>
    <cfRule type="cellIs" dxfId="1310" priority="1319" operator="equal">
      <formula>#REF!</formula>
    </cfRule>
    <cfRule type="cellIs" dxfId="1309" priority="1320" operator="equal">
      <formula>#REF!</formula>
    </cfRule>
    <cfRule type="cellIs" dxfId="1308" priority="1321" operator="equal">
      <formula>#REF!</formula>
    </cfRule>
    <cfRule type="cellIs" dxfId="1307" priority="1322" operator="equal">
      <formula>#REF!</formula>
    </cfRule>
    <cfRule type="cellIs" dxfId="1306" priority="1323" operator="equal">
      <formula>#REF!</formula>
    </cfRule>
    <cfRule type="cellIs" dxfId="1305" priority="1324" operator="equal">
      <formula>#REF!</formula>
    </cfRule>
    <cfRule type="cellIs" dxfId="1304" priority="1325" operator="equal">
      <formula>#REF!</formula>
    </cfRule>
    <cfRule type="cellIs" dxfId="1303" priority="1326" operator="equal">
      <formula>#REF!</formula>
    </cfRule>
    <cfRule type="cellIs" dxfId="1302" priority="1327" operator="equal">
      <formula>#REF!</formula>
    </cfRule>
    <cfRule type="cellIs" dxfId="1301" priority="1328" operator="equal">
      <formula>#REF!</formula>
    </cfRule>
    <cfRule type="cellIs" dxfId="1300" priority="1329" operator="equal">
      <formula>#REF!</formula>
    </cfRule>
    <cfRule type="cellIs" dxfId="1299" priority="1330" operator="equal">
      <formula>#REF!</formula>
    </cfRule>
    <cfRule type="cellIs" dxfId="1298" priority="1331" operator="equal">
      <formula>#REF!</formula>
    </cfRule>
    <cfRule type="cellIs" dxfId="1297" priority="1332" operator="equal">
      <formula>#REF!</formula>
    </cfRule>
    <cfRule type="cellIs" dxfId="1296" priority="1333" operator="equal">
      <formula>#REF!</formula>
    </cfRule>
  </conditionalFormatting>
  <conditionalFormatting sqref="AI235">
    <cfRule type="cellIs" dxfId="1295" priority="1290" operator="equal">
      <formula>"EXTREMO (RC/F)"</formula>
    </cfRule>
    <cfRule type="cellIs" dxfId="1294" priority="1291" operator="equal">
      <formula>"ALTO (RC/F)"</formula>
    </cfRule>
    <cfRule type="cellIs" dxfId="1293" priority="1292" operator="equal">
      <formula>"MODERADO (RC/F)"</formula>
    </cfRule>
    <cfRule type="cellIs" dxfId="1292" priority="1293" operator="equal">
      <formula>"EXTREMO"</formula>
    </cfRule>
    <cfRule type="cellIs" dxfId="1291" priority="1294" operator="equal">
      <formula>"ALTO"</formula>
    </cfRule>
    <cfRule type="cellIs" dxfId="1290" priority="1295" operator="equal">
      <formula>"MODERADO"</formula>
    </cfRule>
    <cfRule type="cellIs" dxfId="1289" priority="1296" operator="equal">
      <formula>"BAJO"</formula>
    </cfRule>
  </conditionalFormatting>
  <conditionalFormatting sqref="AE235">
    <cfRule type="cellIs" dxfId="1288" priority="1285" operator="equal">
      <formula>"MUY ALTA"</formula>
    </cfRule>
    <cfRule type="cellIs" dxfId="1287" priority="1286" operator="equal">
      <formula>"ALTA"</formula>
    </cfRule>
    <cfRule type="cellIs" dxfId="1286" priority="1287" operator="equal">
      <formula>"MEDIA"</formula>
    </cfRule>
    <cfRule type="cellIs" dxfId="1285" priority="1288" operator="equal">
      <formula>"BAJA"</formula>
    </cfRule>
    <cfRule type="cellIs" dxfId="1284" priority="1289" operator="equal">
      <formula>"MUY BAJA"</formula>
    </cfRule>
  </conditionalFormatting>
  <conditionalFormatting sqref="AG235">
    <cfRule type="cellIs" dxfId="1283" priority="1280" operator="equal">
      <formula>"CATASTROFICO"</formula>
    </cfRule>
    <cfRule type="cellIs" dxfId="1282" priority="1281" operator="equal">
      <formula>"MAYOR"</formula>
    </cfRule>
    <cfRule type="cellIs" dxfId="1281" priority="1282" operator="equal">
      <formula>"MODERADO"</formula>
    </cfRule>
    <cfRule type="cellIs" dxfId="1280" priority="1283" operator="equal">
      <formula>"MENOR"</formula>
    </cfRule>
    <cfRule type="cellIs" dxfId="1279" priority="1284" operator="equal">
      <formula>"LEVE"</formula>
    </cfRule>
  </conditionalFormatting>
  <conditionalFormatting sqref="AI235">
    <cfRule type="cellIs" dxfId="1278" priority="1243" operator="equal">
      <formula>#REF!</formula>
    </cfRule>
    <cfRule type="cellIs" dxfId="1277" priority="1244" operator="equal">
      <formula>#REF!</formula>
    </cfRule>
    <cfRule type="cellIs" dxfId="1276" priority="1245" operator="equal">
      <formula>#REF!</formula>
    </cfRule>
    <cfRule type="cellIs" dxfId="1275" priority="1246" operator="equal">
      <formula>#REF!</formula>
    </cfRule>
    <cfRule type="cellIs" dxfId="1274" priority="1247" operator="equal">
      <formula>#REF!</formula>
    </cfRule>
    <cfRule type="cellIs" dxfId="1273" priority="1248" operator="equal">
      <formula>#REF!</formula>
    </cfRule>
    <cfRule type="cellIs" dxfId="1272" priority="1249" operator="equal">
      <formula>#REF!</formula>
    </cfRule>
    <cfRule type="cellIs" dxfId="1271" priority="1250" operator="equal">
      <formula>#REF!</formula>
    </cfRule>
    <cfRule type="cellIs" dxfId="1270" priority="1251" operator="equal">
      <formula>#REF!</formula>
    </cfRule>
    <cfRule type="cellIs" dxfId="1269" priority="1252" operator="equal">
      <formula>#REF!</formula>
    </cfRule>
    <cfRule type="cellIs" dxfId="1268" priority="1253" operator="equal">
      <formula>#REF!</formula>
    </cfRule>
    <cfRule type="cellIs" dxfId="1267" priority="1254" operator="equal">
      <formula>#REF!</formula>
    </cfRule>
    <cfRule type="cellIs" dxfId="1266" priority="1255" operator="equal">
      <formula>#REF!</formula>
    </cfRule>
    <cfRule type="cellIs" dxfId="1265" priority="1256" operator="equal">
      <formula>#REF!</formula>
    </cfRule>
    <cfRule type="cellIs" dxfId="1264" priority="1257" operator="equal">
      <formula>#REF!</formula>
    </cfRule>
    <cfRule type="cellIs" dxfId="1263" priority="1258" operator="equal">
      <formula>#REF!</formula>
    </cfRule>
    <cfRule type="cellIs" dxfId="1262" priority="1259" operator="equal">
      <formula>#REF!</formula>
    </cfRule>
    <cfRule type="cellIs" dxfId="1261" priority="1260" operator="equal">
      <formula>#REF!</formula>
    </cfRule>
    <cfRule type="cellIs" dxfId="1260" priority="1261" operator="equal">
      <formula>#REF!</formula>
    </cfRule>
    <cfRule type="cellIs" dxfId="1259" priority="1262" operator="equal">
      <formula>#REF!</formula>
    </cfRule>
    <cfRule type="cellIs" dxfId="1258" priority="1263" operator="equal">
      <formula>#REF!</formula>
    </cfRule>
    <cfRule type="cellIs" dxfId="1257" priority="1264" operator="equal">
      <formula>#REF!</formula>
    </cfRule>
    <cfRule type="cellIs" dxfId="1256" priority="1265" operator="equal">
      <formula>#REF!</formula>
    </cfRule>
    <cfRule type="cellIs" dxfId="1255" priority="1266" operator="equal">
      <formula>#REF!</formula>
    </cfRule>
    <cfRule type="cellIs" dxfId="1254" priority="1267" operator="equal">
      <formula>#REF!</formula>
    </cfRule>
    <cfRule type="cellIs" dxfId="1253" priority="1268" operator="equal">
      <formula>#REF!</formula>
    </cfRule>
    <cfRule type="cellIs" dxfId="1252" priority="1269" operator="equal">
      <formula>#REF!</formula>
    </cfRule>
    <cfRule type="cellIs" dxfId="1251" priority="1270" operator="equal">
      <formula>#REF!</formula>
    </cfRule>
    <cfRule type="cellIs" dxfId="1250" priority="1271" operator="equal">
      <formula>#REF!</formula>
    </cfRule>
    <cfRule type="cellIs" dxfId="1249" priority="1272" operator="equal">
      <formula>#REF!</formula>
    </cfRule>
    <cfRule type="cellIs" dxfId="1248" priority="1273" operator="equal">
      <formula>#REF!</formula>
    </cfRule>
    <cfRule type="cellIs" dxfId="1247" priority="1274" operator="equal">
      <formula>#REF!</formula>
    </cfRule>
    <cfRule type="cellIs" dxfId="1246" priority="1275" operator="equal">
      <formula>#REF!</formula>
    </cfRule>
    <cfRule type="cellIs" dxfId="1245" priority="1276" operator="equal">
      <formula>#REF!</formula>
    </cfRule>
    <cfRule type="cellIs" dxfId="1244" priority="1277" operator="equal">
      <formula>#REF!</formula>
    </cfRule>
    <cfRule type="cellIs" dxfId="1243" priority="1278" operator="equal">
      <formula>#REF!</formula>
    </cfRule>
    <cfRule type="cellIs" dxfId="1242" priority="1279" operator="equal">
      <formula>#REF!</formula>
    </cfRule>
  </conditionalFormatting>
  <conditionalFormatting sqref="AE233:AE234">
    <cfRule type="cellIs" dxfId="1241" priority="1238" operator="equal">
      <formula>"MUY ALTA"</formula>
    </cfRule>
    <cfRule type="cellIs" dxfId="1240" priority="1239" operator="equal">
      <formula>"ALTA"</formula>
    </cfRule>
    <cfRule type="cellIs" dxfId="1239" priority="1240" operator="equal">
      <formula>"MEDIA"</formula>
    </cfRule>
    <cfRule type="cellIs" dxfId="1238" priority="1241" operator="equal">
      <formula>"BAJA"</formula>
    </cfRule>
    <cfRule type="cellIs" dxfId="1237" priority="1242" operator="equal">
      <formula>"MUY BAJA"</formula>
    </cfRule>
  </conditionalFormatting>
  <conditionalFormatting sqref="AI225">
    <cfRule type="cellIs" dxfId="1236" priority="1231" operator="equal">
      <formula>"EXTREMO (RC/F)"</formula>
    </cfRule>
    <cfRule type="cellIs" dxfId="1235" priority="1232" operator="equal">
      <formula>"ALTO (RC/F)"</formula>
    </cfRule>
    <cfRule type="cellIs" dxfId="1234" priority="1233" operator="equal">
      <formula>"MODERADO (RC/F)"</formula>
    </cfRule>
    <cfRule type="cellIs" dxfId="1233" priority="1234" operator="equal">
      <formula>"EXTREMO"</formula>
    </cfRule>
    <cfRule type="cellIs" dxfId="1232" priority="1235" operator="equal">
      <formula>"ALTO"</formula>
    </cfRule>
    <cfRule type="cellIs" dxfId="1231" priority="1236" operator="equal">
      <formula>"MODERADO"</formula>
    </cfRule>
    <cfRule type="cellIs" dxfId="1230" priority="1237" operator="equal">
      <formula>"BAJO"</formula>
    </cfRule>
  </conditionalFormatting>
  <conditionalFormatting sqref="AG225">
    <cfRule type="cellIs" dxfId="1229" priority="1226" operator="equal">
      <formula>"CATASTROFICO"</formula>
    </cfRule>
    <cfRule type="cellIs" dxfId="1228" priority="1227" operator="equal">
      <formula>"MAYOR"</formula>
    </cfRule>
    <cfRule type="cellIs" dxfId="1227" priority="1228" operator="equal">
      <formula>"MODERADO"</formula>
    </cfRule>
    <cfRule type="cellIs" dxfId="1226" priority="1229" operator="equal">
      <formula>"MENOR"</formula>
    </cfRule>
    <cfRule type="cellIs" dxfId="1225" priority="1230" operator="equal">
      <formula>"LEVE"</formula>
    </cfRule>
  </conditionalFormatting>
  <conditionalFormatting sqref="AI225">
    <cfRule type="cellIs" dxfId="1224" priority="1189" operator="equal">
      <formula>#REF!</formula>
    </cfRule>
    <cfRule type="cellIs" dxfId="1223" priority="1190" operator="equal">
      <formula>#REF!</formula>
    </cfRule>
    <cfRule type="cellIs" dxfId="1222" priority="1191" operator="equal">
      <formula>#REF!</formula>
    </cfRule>
    <cfRule type="cellIs" dxfId="1221" priority="1192" operator="equal">
      <formula>#REF!</formula>
    </cfRule>
    <cfRule type="cellIs" dxfId="1220" priority="1193" operator="equal">
      <formula>#REF!</formula>
    </cfRule>
    <cfRule type="cellIs" dxfId="1219" priority="1194" operator="equal">
      <formula>#REF!</formula>
    </cfRule>
    <cfRule type="cellIs" dxfId="1218" priority="1195" operator="equal">
      <formula>#REF!</formula>
    </cfRule>
    <cfRule type="cellIs" dxfId="1217" priority="1196" operator="equal">
      <formula>#REF!</formula>
    </cfRule>
    <cfRule type="cellIs" dxfId="1216" priority="1197" operator="equal">
      <formula>#REF!</formula>
    </cfRule>
    <cfRule type="cellIs" dxfId="1215" priority="1198" operator="equal">
      <formula>#REF!</formula>
    </cfRule>
    <cfRule type="cellIs" dxfId="1214" priority="1199" operator="equal">
      <formula>#REF!</formula>
    </cfRule>
    <cfRule type="cellIs" dxfId="1213" priority="1200" operator="equal">
      <formula>#REF!</formula>
    </cfRule>
    <cfRule type="cellIs" dxfId="1212" priority="1201" operator="equal">
      <formula>#REF!</formula>
    </cfRule>
    <cfRule type="cellIs" dxfId="1211" priority="1202" operator="equal">
      <formula>#REF!</formula>
    </cfRule>
    <cfRule type="cellIs" dxfId="1210" priority="1203" operator="equal">
      <formula>#REF!</formula>
    </cfRule>
    <cfRule type="cellIs" dxfId="1209" priority="1204" operator="equal">
      <formula>#REF!</formula>
    </cfRule>
    <cfRule type="cellIs" dxfId="1208" priority="1205" operator="equal">
      <formula>#REF!</formula>
    </cfRule>
    <cfRule type="cellIs" dxfId="1207" priority="1206" operator="equal">
      <formula>#REF!</formula>
    </cfRule>
    <cfRule type="cellIs" dxfId="1206" priority="1207" operator="equal">
      <formula>#REF!</formula>
    </cfRule>
    <cfRule type="cellIs" dxfId="1205" priority="1208" operator="equal">
      <formula>#REF!</formula>
    </cfRule>
    <cfRule type="cellIs" dxfId="1204" priority="1209" operator="equal">
      <formula>#REF!</formula>
    </cfRule>
    <cfRule type="cellIs" dxfId="1203" priority="1210" operator="equal">
      <formula>#REF!</formula>
    </cfRule>
    <cfRule type="cellIs" dxfId="1202" priority="1211" operator="equal">
      <formula>#REF!</formula>
    </cfRule>
    <cfRule type="cellIs" dxfId="1201" priority="1212" operator="equal">
      <formula>#REF!</formula>
    </cfRule>
    <cfRule type="cellIs" dxfId="1200" priority="1213" operator="equal">
      <formula>#REF!</formula>
    </cfRule>
    <cfRule type="cellIs" dxfId="1199" priority="1214" operator="equal">
      <formula>#REF!</formula>
    </cfRule>
    <cfRule type="cellIs" dxfId="1198" priority="1215" operator="equal">
      <formula>#REF!</formula>
    </cfRule>
    <cfRule type="cellIs" dxfId="1197" priority="1216" operator="equal">
      <formula>#REF!</formula>
    </cfRule>
    <cfRule type="cellIs" dxfId="1196" priority="1217" operator="equal">
      <formula>#REF!</formula>
    </cfRule>
    <cfRule type="cellIs" dxfId="1195" priority="1218" operator="equal">
      <formula>#REF!</formula>
    </cfRule>
    <cfRule type="cellIs" dxfId="1194" priority="1219" operator="equal">
      <formula>#REF!</formula>
    </cfRule>
    <cfRule type="cellIs" dxfId="1193" priority="1220" operator="equal">
      <formula>#REF!</formula>
    </cfRule>
    <cfRule type="cellIs" dxfId="1192" priority="1221" operator="equal">
      <formula>#REF!</formula>
    </cfRule>
    <cfRule type="cellIs" dxfId="1191" priority="1222" operator="equal">
      <formula>#REF!</formula>
    </cfRule>
    <cfRule type="cellIs" dxfId="1190" priority="1223" operator="equal">
      <formula>#REF!</formula>
    </cfRule>
    <cfRule type="cellIs" dxfId="1189" priority="1224" operator="equal">
      <formula>#REF!</formula>
    </cfRule>
    <cfRule type="cellIs" dxfId="1188" priority="1225" operator="equal">
      <formula>#REF!</formula>
    </cfRule>
  </conditionalFormatting>
  <conditionalFormatting sqref="AE220">
    <cfRule type="cellIs" dxfId="1187" priority="1184" operator="equal">
      <formula>"MUY ALTA"</formula>
    </cfRule>
    <cfRule type="cellIs" dxfId="1186" priority="1185" operator="equal">
      <formula>"ALTA"</formula>
    </cfRule>
    <cfRule type="cellIs" dxfId="1185" priority="1186" operator="equal">
      <formula>"MEDIA"</formula>
    </cfRule>
    <cfRule type="cellIs" dxfId="1184" priority="1187" operator="equal">
      <formula>"BAJA"</formula>
    </cfRule>
    <cfRule type="cellIs" dxfId="1183" priority="1188" operator="equal">
      <formula>"MUY BAJA"</formula>
    </cfRule>
  </conditionalFormatting>
  <conditionalFormatting sqref="AI220">
    <cfRule type="cellIs" dxfId="1182" priority="1177" operator="equal">
      <formula>"EXTREMO (RC/F)"</formula>
    </cfRule>
    <cfRule type="cellIs" dxfId="1181" priority="1178" operator="equal">
      <formula>"ALTO (RC/F)"</formula>
    </cfRule>
    <cfRule type="cellIs" dxfId="1180" priority="1179" operator="equal">
      <formula>"MODERADO (RC/F)"</formula>
    </cfRule>
    <cfRule type="cellIs" dxfId="1179" priority="1180" operator="equal">
      <formula>"EXTREMO"</formula>
    </cfRule>
    <cfRule type="cellIs" dxfId="1178" priority="1181" operator="equal">
      <formula>"ALTO"</formula>
    </cfRule>
    <cfRule type="cellIs" dxfId="1177" priority="1182" operator="equal">
      <formula>"MODERADO"</formula>
    </cfRule>
    <cfRule type="cellIs" dxfId="1176" priority="1183" operator="equal">
      <formula>"BAJO"</formula>
    </cfRule>
  </conditionalFormatting>
  <conditionalFormatting sqref="AG220">
    <cfRule type="cellIs" dxfId="1175" priority="1172" operator="equal">
      <formula>"CATASTROFICO"</formula>
    </cfRule>
    <cfRule type="cellIs" dxfId="1174" priority="1173" operator="equal">
      <formula>"MAYOR"</formula>
    </cfRule>
    <cfRule type="cellIs" dxfId="1173" priority="1174" operator="equal">
      <formula>"MODERADO"</formula>
    </cfRule>
    <cfRule type="cellIs" dxfId="1172" priority="1175" operator="equal">
      <formula>"MENOR"</formula>
    </cfRule>
    <cfRule type="cellIs" dxfId="1171" priority="1176" operator="equal">
      <formula>"LEVE"</formula>
    </cfRule>
  </conditionalFormatting>
  <conditionalFormatting sqref="AI220">
    <cfRule type="cellIs" dxfId="1170" priority="1135" operator="equal">
      <formula>#REF!</formula>
    </cfRule>
    <cfRule type="cellIs" dxfId="1169" priority="1136" operator="equal">
      <formula>#REF!</formula>
    </cfRule>
    <cfRule type="cellIs" dxfId="1168" priority="1137" operator="equal">
      <formula>#REF!</formula>
    </cfRule>
    <cfRule type="cellIs" dxfId="1167" priority="1138" operator="equal">
      <formula>#REF!</formula>
    </cfRule>
    <cfRule type="cellIs" dxfId="1166" priority="1139" operator="equal">
      <formula>#REF!</formula>
    </cfRule>
    <cfRule type="cellIs" dxfId="1165" priority="1140" operator="equal">
      <formula>#REF!</formula>
    </cfRule>
    <cfRule type="cellIs" dxfId="1164" priority="1141" operator="equal">
      <formula>#REF!</formula>
    </cfRule>
    <cfRule type="cellIs" dxfId="1163" priority="1142" operator="equal">
      <formula>#REF!</formula>
    </cfRule>
    <cfRule type="cellIs" dxfId="1162" priority="1143" operator="equal">
      <formula>#REF!</formula>
    </cfRule>
    <cfRule type="cellIs" dxfId="1161" priority="1144" operator="equal">
      <formula>#REF!</formula>
    </cfRule>
    <cfRule type="cellIs" dxfId="1160" priority="1145" operator="equal">
      <formula>#REF!</formula>
    </cfRule>
    <cfRule type="cellIs" dxfId="1159" priority="1146" operator="equal">
      <formula>#REF!</formula>
    </cfRule>
    <cfRule type="cellIs" dxfId="1158" priority="1147" operator="equal">
      <formula>#REF!</formula>
    </cfRule>
    <cfRule type="cellIs" dxfId="1157" priority="1148" operator="equal">
      <formula>#REF!</formula>
    </cfRule>
    <cfRule type="cellIs" dxfId="1156" priority="1149" operator="equal">
      <formula>#REF!</formula>
    </cfRule>
    <cfRule type="cellIs" dxfId="1155" priority="1150" operator="equal">
      <formula>#REF!</formula>
    </cfRule>
    <cfRule type="cellIs" dxfId="1154" priority="1151" operator="equal">
      <formula>#REF!</formula>
    </cfRule>
    <cfRule type="cellIs" dxfId="1153" priority="1152" operator="equal">
      <formula>#REF!</formula>
    </cfRule>
    <cfRule type="cellIs" dxfId="1152" priority="1153" operator="equal">
      <formula>#REF!</formula>
    </cfRule>
    <cfRule type="cellIs" dxfId="1151" priority="1154" operator="equal">
      <formula>#REF!</formula>
    </cfRule>
    <cfRule type="cellIs" dxfId="1150" priority="1155" operator="equal">
      <formula>#REF!</formula>
    </cfRule>
    <cfRule type="cellIs" dxfId="1149" priority="1156" operator="equal">
      <formula>#REF!</formula>
    </cfRule>
    <cfRule type="cellIs" dxfId="1148" priority="1157" operator="equal">
      <formula>#REF!</formula>
    </cfRule>
    <cfRule type="cellIs" dxfId="1147" priority="1158" operator="equal">
      <formula>#REF!</formula>
    </cfRule>
    <cfRule type="cellIs" dxfId="1146" priority="1159" operator="equal">
      <formula>#REF!</formula>
    </cfRule>
    <cfRule type="cellIs" dxfId="1145" priority="1160" operator="equal">
      <formula>#REF!</formula>
    </cfRule>
    <cfRule type="cellIs" dxfId="1144" priority="1161" operator="equal">
      <formula>#REF!</formula>
    </cfRule>
    <cfRule type="cellIs" dxfId="1143" priority="1162" operator="equal">
      <formula>#REF!</formula>
    </cfRule>
    <cfRule type="cellIs" dxfId="1142" priority="1163" operator="equal">
      <formula>#REF!</formula>
    </cfRule>
    <cfRule type="cellIs" dxfId="1141" priority="1164" operator="equal">
      <formula>#REF!</formula>
    </cfRule>
    <cfRule type="cellIs" dxfId="1140" priority="1165" operator="equal">
      <formula>#REF!</formula>
    </cfRule>
    <cfRule type="cellIs" dxfId="1139" priority="1166" operator="equal">
      <formula>#REF!</formula>
    </cfRule>
    <cfRule type="cellIs" dxfId="1138" priority="1167" operator="equal">
      <formula>#REF!</formula>
    </cfRule>
    <cfRule type="cellIs" dxfId="1137" priority="1168" operator="equal">
      <formula>#REF!</formula>
    </cfRule>
    <cfRule type="cellIs" dxfId="1136" priority="1169" operator="equal">
      <formula>#REF!</formula>
    </cfRule>
    <cfRule type="cellIs" dxfId="1135" priority="1170" operator="equal">
      <formula>#REF!</formula>
    </cfRule>
    <cfRule type="cellIs" dxfId="1134" priority="1171" operator="equal">
      <formula>#REF!</formula>
    </cfRule>
  </conditionalFormatting>
  <conditionalFormatting sqref="AE236:AE239">
    <cfRule type="cellIs" dxfId="1133" priority="1130" operator="equal">
      <formula>"MUY ALTA"</formula>
    </cfRule>
    <cfRule type="cellIs" dxfId="1132" priority="1131" operator="equal">
      <formula>"ALTA"</formula>
    </cfRule>
    <cfRule type="cellIs" dxfId="1131" priority="1132" operator="equal">
      <formula>"MEDIA"</formula>
    </cfRule>
    <cfRule type="cellIs" dxfId="1130" priority="1133" operator="equal">
      <formula>"BAJA"</formula>
    </cfRule>
    <cfRule type="cellIs" dxfId="1129" priority="1134" operator="equal">
      <formula>"MUY BAJA"</formula>
    </cfRule>
  </conditionalFormatting>
  <conditionalFormatting sqref="AE232">
    <cfRule type="cellIs" dxfId="1128" priority="1125" operator="equal">
      <formula>"MUY ALTA"</formula>
    </cfRule>
    <cfRule type="cellIs" dxfId="1127" priority="1126" operator="equal">
      <formula>"ALTA"</formula>
    </cfRule>
    <cfRule type="cellIs" dxfId="1126" priority="1127" operator="equal">
      <formula>"MEDIA"</formula>
    </cfRule>
    <cfRule type="cellIs" dxfId="1125" priority="1128" operator="equal">
      <formula>"BAJA"</formula>
    </cfRule>
    <cfRule type="cellIs" dxfId="1124" priority="1129" operator="equal">
      <formula>"MUY BAJA"</formula>
    </cfRule>
  </conditionalFormatting>
  <conditionalFormatting sqref="AE213">
    <cfRule type="cellIs" dxfId="1123" priority="1120" operator="equal">
      <formula>"MUY ALTA"</formula>
    </cfRule>
    <cfRule type="cellIs" dxfId="1122" priority="1121" operator="equal">
      <formula>"ALTA"</formula>
    </cfRule>
    <cfRule type="cellIs" dxfId="1121" priority="1122" operator="equal">
      <formula>"MEDIA"</formula>
    </cfRule>
    <cfRule type="cellIs" dxfId="1120" priority="1123" operator="equal">
      <formula>"BAJA"</formula>
    </cfRule>
    <cfRule type="cellIs" dxfId="1119" priority="1124" operator="equal">
      <formula>"MUY BAJA"</formula>
    </cfRule>
  </conditionalFormatting>
  <conditionalFormatting sqref="AE222:AE224">
    <cfRule type="cellIs" dxfId="1118" priority="1115" operator="equal">
      <formula>"MUY ALTA"</formula>
    </cfRule>
    <cfRule type="cellIs" dxfId="1117" priority="1116" operator="equal">
      <formula>"ALTA"</formula>
    </cfRule>
    <cfRule type="cellIs" dxfId="1116" priority="1117" operator="equal">
      <formula>"MEDIA"</formula>
    </cfRule>
    <cfRule type="cellIs" dxfId="1115" priority="1118" operator="equal">
      <formula>"BAJA"</formula>
    </cfRule>
    <cfRule type="cellIs" dxfId="1114" priority="1119" operator="equal">
      <formula>"MUY BAJA"</formula>
    </cfRule>
  </conditionalFormatting>
  <conditionalFormatting sqref="AE240 AE244:AE249">
    <cfRule type="cellIs" dxfId="1113" priority="1110" operator="equal">
      <formula>"MUY ALTA"</formula>
    </cfRule>
    <cfRule type="cellIs" dxfId="1112" priority="1111" operator="equal">
      <formula>"ALTA"</formula>
    </cfRule>
    <cfRule type="cellIs" dxfId="1111" priority="1112" operator="equal">
      <formula>"MEDIA"</formula>
    </cfRule>
    <cfRule type="cellIs" dxfId="1110" priority="1113" operator="equal">
      <formula>"BAJA"</formula>
    </cfRule>
    <cfRule type="cellIs" dxfId="1109" priority="1114" operator="equal">
      <formula>"MUY BAJA"</formula>
    </cfRule>
  </conditionalFormatting>
  <conditionalFormatting sqref="AG240 AG244:AG245">
    <cfRule type="cellIs" dxfId="1108" priority="1105" operator="equal">
      <formula>"CATASTROFICO"</formula>
    </cfRule>
    <cfRule type="cellIs" dxfId="1107" priority="1106" operator="equal">
      <formula>"MAYOR"</formula>
    </cfRule>
    <cfRule type="cellIs" dxfId="1106" priority="1107" operator="equal">
      <formula>"MODERADO"</formula>
    </cfRule>
    <cfRule type="cellIs" dxfId="1105" priority="1108" operator="equal">
      <formula>"MENOR"</formula>
    </cfRule>
    <cfRule type="cellIs" dxfId="1104" priority="1109" operator="equal">
      <formula>"LEVE"</formula>
    </cfRule>
  </conditionalFormatting>
  <conditionalFormatting sqref="AI240 AI244">
    <cfRule type="cellIs" dxfId="1103" priority="1068" operator="equal">
      <formula>#REF!</formula>
    </cfRule>
    <cfRule type="cellIs" dxfId="1102" priority="1069" operator="equal">
      <formula>#REF!</formula>
    </cfRule>
    <cfRule type="cellIs" dxfId="1101" priority="1070" operator="equal">
      <formula>#REF!</formula>
    </cfRule>
    <cfRule type="cellIs" dxfId="1100" priority="1071" operator="equal">
      <formula>#REF!</formula>
    </cfRule>
    <cfRule type="cellIs" dxfId="1099" priority="1072" operator="equal">
      <formula>#REF!</formula>
    </cfRule>
    <cfRule type="cellIs" dxfId="1098" priority="1073" operator="equal">
      <formula>#REF!</formula>
    </cfRule>
    <cfRule type="cellIs" dxfId="1097" priority="1074" operator="equal">
      <formula>#REF!</formula>
    </cfRule>
    <cfRule type="cellIs" dxfId="1096" priority="1075" operator="equal">
      <formula>#REF!</formula>
    </cfRule>
    <cfRule type="cellIs" dxfId="1095" priority="1076" operator="equal">
      <formula>#REF!</formula>
    </cfRule>
    <cfRule type="cellIs" dxfId="1094" priority="1077" operator="equal">
      <formula>#REF!</formula>
    </cfRule>
    <cfRule type="cellIs" dxfId="1093" priority="1078" operator="equal">
      <formula>#REF!</formula>
    </cfRule>
    <cfRule type="cellIs" dxfId="1092" priority="1079" operator="equal">
      <formula>#REF!</formula>
    </cfRule>
    <cfRule type="cellIs" dxfId="1091" priority="1080" operator="equal">
      <formula>#REF!</formula>
    </cfRule>
    <cfRule type="cellIs" dxfId="1090" priority="1081" operator="equal">
      <formula>#REF!</formula>
    </cfRule>
    <cfRule type="cellIs" dxfId="1089" priority="1082" operator="equal">
      <formula>#REF!</formula>
    </cfRule>
    <cfRule type="cellIs" dxfId="1088" priority="1083" operator="equal">
      <formula>#REF!</formula>
    </cfRule>
    <cfRule type="cellIs" dxfId="1087" priority="1084" operator="equal">
      <formula>#REF!</formula>
    </cfRule>
    <cfRule type="cellIs" dxfId="1086" priority="1085" operator="equal">
      <formula>#REF!</formula>
    </cfRule>
    <cfRule type="cellIs" dxfId="1085" priority="1086" operator="equal">
      <formula>#REF!</formula>
    </cfRule>
    <cfRule type="cellIs" dxfId="1084" priority="1087" operator="equal">
      <formula>#REF!</formula>
    </cfRule>
    <cfRule type="cellIs" dxfId="1083" priority="1088" operator="equal">
      <formula>#REF!</formula>
    </cfRule>
    <cfRule type="cellIs" dxfId="1082" priority="1089" operator="equal">
      <formula>#REF!</formula>
    </cfRule>
    <cfRule type="cellIs" dxfId="1081" priority="1090" operator="equal">
      <formula>#REF!</formula>
    </cfRule>
    <cfRule type="cellIs" dxfId="1080" priority="1091" operator="equal">
      <formula>#REF!</formula>
    </cfRule>
    <cfRule type="cellIs" dxfId="1079" priority="1092" operator="equal">
      <formula>#REF!</formula>
    </cfRule>
    <cfRule type="cellIs" dxfId="1078" priority="1093" operator="equal">
      <formula>#REF!</formula>
    </cfRule>
    <cfRule type="cellIs" dxfId="1077" priority="1094" operator="equal">
      <formula>#REF!</formula>
    </cfRule>
    <cfRule type="cellIs" dxfId="1076" priority="1095" operator="equal">
      <formula>#REF!</formula>
    </cfRule>
    <cfRule type="cellIs" dxfId="1075" priority="1096" operator="equal">
      <formula>#REF!</formula>
    </cfRule>
    <cfRule type="cellIs" dxfId="1074" priority="1097" operator="equal">
      <formula>#REF!</formula>
    </cfRule>
    <cfRule type="cellIs" dxfId="1073" priority="1098" operator="equal">
      <formula>#REF!</formula>
    </cfRule>
    <cfRule type="cellIs" dxfId="1072" priority="1099" operator="equal">
      <formula>#REF!</formula>
    </cfRule>
    <cfRule type="cellIs" dxfId="1071" priority="1100" operator="equal">
      <formula>#REF!</formula>
    </cfRule>
    <cfRule type="cellIs" dxfId="1070" priority="1101" operator="equal">
      <formula>#REF!</formula>
    </cfRule>
    <cfRule type="cellIs" dxfId="1069" priority="1102" operator="equal">
      <formula>#REF!</formula>
    </cfRule>
    <cfRule type="cellIs" dxfId="1068" priority="1103" operator="equal">
      <formula>#REF!</formula>
    </cfRule>
    <cfRule type="cellIs" dxfId="1067" priority="1104" operator="equal">
      <formula>#REF!</formula>
    </cfRule>
  </conditionalFormatting>
  <conditionalFormatting sqref="AI240 AI244">
    <cfRule type="cellIs" dxfId="1066" priority="1061" operator="equal">
      <formula>"EXTREMO (RC/F)"</formula>
    </cfRule>
    <cfRule type="cellIs" dxfId="1065" priority="1062" operator="equal">
      <formula>"ALTO (RC/F)"</formula>
    </cfRule>
    <cfRule type="cellIs" dxfId="1064" priority="1063" operator="equal">
      <formula>"MODERADO (RC/F)"</formula>
    </cfRule>
    <cfRule type="cellIs" dxfId="1063" priority="1064" operator="equal">
      <formula>"EXTREMO"</formula>
    </cfRule>
    <cfRule type="cellIs" dxfId="1062" priority="1065" operator="equal">
      <formula>"ALTO"</formula>
    </cfRule>
    <cfRule type="cellIs" dxfId="1061" priority="1066" operator="equal">
      <formula>"MODERADO"</formula>
    </cfRule>
    <cfRule type="cellIs" dxfId="1060" priority="1067" operator="equal">
      <formula>"BAJO"</formula>
    </cfRule>
  </conditionalFormatting>
  <conditionalFormatting sqref="AI242">
    <cfRule type="cellIs" dxfId="1059" priority="1024" operator="equal">
      <formula>#REF!</formula>
    </cfRule>
    <cfRule type="cellIs" dxfId="1058" priority="1025" operator="equal">
      <formula>#REF!</formula>
    </cfRule>
    <cfRule type="cellIs" dxfId="1057" priority="1026" operator="equal">
      <formula>#REF!</formula>
    </cfRule>
    <cfRule type="cellIs" dxfId="1056" priority="1027" operator="equal">
      <formula>#REF!</formula>
    </cfRule>
    <cfRule type="cellIs" dxfId="1055" priority="1028" operator="equal">
      <formula>#REF!</formula>
    </cfRule>
    <cfRule type="cellIs" dxfId="1054" priority="1029" operator="equal">
      <formula>#REF!</formula>
    </cfRule>
    <cfRule type="cellIs" dxfId="1053" priority="1030" operator="equal">
      <formula>#REF!</formula>
    </cfRule>
    <cfRule type="cellIs" dxfId="1052" priority="1031" operator="equal">
      <formula>#REF!</formula>
    </cfRule>
    <cfRule type="cellIs" dxfId="1051" priority="1032" operator="equal">
      <formula>#REF!</formula>
    </cfRule>
    <cfRule type="cellIs" dxfId="1050" priority="1033" operator="equal">
      <formula>#REF!</formula>
    </cfRule>
    <cfRule type="cellIs" dxfId="1049" priority="1034" operator="equal">
      <formula>#REF!</formula>
    </cfRule>
    <cfRule type="cellIs" dxfId="1048" priority="1035" operator="equal">
      <formula>#REF!</formula>
    </cfRule>
    <cfRule type="cellIs" dxfId="1047" priority="1036" operator="equal">
      <formula>#REF!</formula>
    </cfRule>
    <cfRule type="cellIs" dxfId="1046" priority="1037" operator="equal">
      <formula>#REF!</formula>
    </cfRule>
    <cfRule type="cellIs" dxfId="1045" priority="1038" operator="equal">
      <formula>#REF!</formula>
    </cfRule>
    <cfRule type="cellIs" dxfId="1044" priority="1039" operator="equal">
      <formula>#REF!</formula>
    </cfRule>
    <cfRule type="cellIs" dxfId="1043" priority="1040" operator="equal">
      <formula>#REF!</formula>
    </cfRule>
    <cfRule type="cellIs" dxfId="1042" priority="1041" operator="equal">
      <formula>#REF!</formula>
    </cfRule>
    <cfRule type="cellIs" dxfId="1041" priority="1042" operator="equal">
      <formula>#REF!</formula>
    </cfRule>
    <cfRule type="cellIs" dxfId="1040" priority="1043" operator="equal">
      <formula>#REF!</formula>
    </cfRule>
    <cfRule type="cellIs" dxfId="1039" priority="1044" operator="equal">
      <formula>#REF!</formula>
    </cfRule>
    <cfRule type="cellIs" dxfId="1038" priority="1045" operator="equal">
      <formula>#REF!</formula>
    </cfRule>
    <cfRule type="cellIs" dxfId="1037" priority="1046" operator="equal">
      <formula>#REF!</formula>
    </cfRule>
    <cfRule type="cellIs" dxfId="1036" priority="1047" operator="equal">
      <formula>#REF!</formula>
    </cfRule>
    <cfRule type="cellIs" dxfId="1035" priority="1048" operator="equal">
      <formula>#REF!</formula>
    </cfRule>
    <cfRule type="cellIs" dxfId="1034" priority="1049" operator="equal">
      <formula>#REF!</formula>
    </cfRule>
    <cfRule type="cellIs" dxfId="1033" priority="1050" operator="equal">
      <formula>#REF!</formula>
    </cfRule>
    <cfRule type="cellIs" dxfId="1032" priority="1051" operator="equal">
      <formula>#REF!</formula>
    </cfRule>
    <cfRule type="cellIs" dxfId="1031" priority="1052" operator="equal">
      <formula>#REF!</formula>
    </cfRule>
    <cfRule type="cellIs" dxfId="1030" priority="1053" operator="equal">
      <formula>#REF!</formula>
    </cfRule>
    <cfRule type="cellIs" dxfId="1029" priority="1054" operator="equal">
      <formula>#REF!</formula>
    </cfRule>
    <cfRule type="cellIs" dxfId="1028" priority="1055" operator="equal">
      <formula>#REF!</formula>
    </cfRule>
    <cfRule type="cellIs" dxfId="1027" priority="1056" operator="equal">
      <formula>#REF!</formula>
    </cfRule>
    <cfRule type="cellIs" dxfId="1026" priority="1057" operator="equal">
      <formula>#REF!</formula>
    </cfRule>
    <cfRule type="cellIs" dxfId="1025" priority="1058" operator="equal">
      <formula>#REF!</formula>
    </cfRule>
    <cfRule type="cellIs" dxfId="1024" priority="1059" operator="equal">
      <formula>#REF!</formula>
    </cfRule>
    <cfRule type="cellIs" dxfId="1023" priority="1060" operator="equal">
      <formula>#REF!</formula>
    </cfRule>
  </conditionalFormatting>
  <conditionalFormatting sqref="AI242">
    <cfRule type="cellIs" dxfId="1022" priority="1017" operator="equal">
      <formula>"EXTREMO (RC/F)"</formula>
    </cfRule>
    <cfRule type="cellIs" dxfId="1021" priority="1018" operator="equal">
      <formula>"ALTO (RC/F)"</formula>
    </cfRule>
    <cfRule type="cellIs" dxfId="1020" priority="1019" operator="equal">
      <formula>"MODERADO (RC/F)"</formula>
    </cfRule>
    <cfRule type="cellIs" dxfId="1019" priority="1020" operator="equal">
      <formula>"EXTREMO"</formula>
    </cfRule>
    <cfRule type="cellIs" dxfId="1018" priority="1021" operator="equal">
      <formula>"ALTO"</formula>
    </cfRule>
    <cfRule type="cellIs" dxfId="1017" priority="1022" operator="equal">
      <formula>"MODERADO"</formula>
    </cfRule>
    <cfRule type="cellIs" dxfId="1016" priority="1023" operator="equal">
      <formula>"BAJO"</formula>
    </cfRule>
  </conditionalFormatting>
  <conditionalFormatting sqref="AG242">
    <cfRule type="cellIs" dxfId="1015" priority="1012" operator="equal">
      <formula>"CATASTROFICO"</formula>
    </cfRule>
    <cfRule type="cellIs" dxfId="1014" priority="1013" operator="equal">
      <formula>"MAYOR"</formula>
    </cfRule>
    <cfRule type="cellIs" dxfId="1013" priority="1014" operator="equal">
      <formula>"MODERADO"</formula>
    </cfRule>
    <cfRule type="cellIs" dxfId="1012" priority="1015" operator="equal">
      <formula>"MENOR"</formula>
    </cfRule>
    <cfRule type="cellIs" dxfId="1011" priority="1016" operator="equal">
      <formula>"LEVE"</formula>
    </cfRule>
  </conditionalFormatting>
  <conditionalFormatting sqref="AE242:AE243">
    <cfRule type="cellIs" dxfId="1010" priority="1007" operator="equal">
      <formula>"MUY ALTA"</formula>
    </cfRule>
    <cfRule type="cellIs" dxfId="1009" priority="1008" operator="equal">
      <formula>"ALTA"</formula>
    </cfRule>
    <cfRule type="cellIs" dxfId="1008" priority="1009" operator="equal">
      <formula>"MEDIA"</formula>
    </cfRule>
    <cfRule type="cellIs" dxfId="1007" priority="1010" operator="equal">
      <formula>"BAJA"</formula>
    </cfRule>
    <cfRule type="cellIs" dxfId="1006" priority="1011" operator="equal">
      <formula>"MUY BAJA"</formula>
    </cfRule>
  </conditionalFormatting>
  <conditionalFormatting sqref="AI250 AI254:AI256">
    <cfRule type="cellIs" dxfId="1005" priority="1000" operator="equal">
      <formula>"EXTREMO (RC/F)"</formula>
    </cfRule>
    <cfRule type="cellIs" dxfId="1004" priority="1001" operator="equal">
      <formula>"ALTO (RC/F)"</formula>
    </cfRule>
    <cfRule type="cellIs" dxfId="1003" priority="1002" operator="equal">
      <formula>"MODERADO (RC/F)"</formula>
    </cfRule>
    <cfRule type="cellIs" dxfId="1002" priority="1003" operator="equal">
      <formula>"EXTREMO"</formula>
    </cfRule>
    <cfRule type="cellIs" dxfId="1001" priority="1004" operator="equal">
      <formula>"ALTO"</formula>
    </cfRule>
    <cfRule type="cellIs" dxfId="1000" priority="1005" operator="equal">
      <formula>"MODERADO"</formula>
    </cfRule>
    <cfRule type="cellIs" dxfId="999" priority="1006" operator="equal">
      <formula>"BAJO"</formula>
    </cfRule>
  </conditionalFormatting>
  <conditionalFormatting sqref="AE250:AE256 AE259:AE263 AE265:AE266 AE268">
    <cfRule type="cellIs" dxfId="998" priority="995" operator="equal">
      <formula>"MUY ALTA"</formula>
    </cfRule>
    <cfRule type="cellIs" dxfId="997" priority="996" operator="equal">
      <formula>"ALTA"</formula>
    </cfRule>
    <cfRule type="cellIs" dxfId="996" priority="997" operator="equal">
      <formula>"MEDIA"</formula>
    </cfRule>
    <cfRule type="cellIs" dxfId="995" priority="998" operator="equal">
      <formula>"BAJA"</formula>
    </cfRule>
    <cfRule type="cellIs" dxfId="994" priority="999" operator="equal">
      <formula>"MUY BAJA"</formula>
    </cfRule>
  </conditionalFormatting>
  <conditionalFormatting sqref="AG250 AG254:AG256">
    <cfRule type="cellIs" dxfId="993" priority="990" operator="equal">
      <formula>"CATASTROFICO"</formula>
    </cfRule>
    <cfRule type="cellIs" dxfId="992" priority="991" operator="equal">
      <formula>"MAYOR"</formula>
    </cfRule>
    <cfRule type="cellIs" dxfId="991" priority="992" operator="equal">
      <formula>"MODERADO"</formula>
    </cfRule>
    <cfRule type="cellIs" dxfId="990" priority="993" operator="equal">
      <formula>"MENOR"</formula>
    </cfRule>
    <cfRule type="cellIs" dxfId="989" priority="994" operator="equal">
      <formula>"LEVE"</formula>
    </cfRule>
  </conditionalFormatting>
  <conditionalFormatting sqref="AI254:AI256">
    <cfRule type="cellIs" dxfId="988" priority="953" operator="equal">
      <formula>#REF!</formula>
    </cfRule>
    <cfRule type="cellIs" dxfId="987" priority="954" operator="equal">
      <formula>#REF!</formula>
    </cfRule>
    <cfRule type="cellIs" dxfId="986" priority="955" operator="equal">
      <formula>#REF!</formula>
    </cfRule>
    <cfRule type="cellIs" dxfId="985" priority="956" operator="equal">
      <formula>#REF!</formula>
    </cfRule>
    <cfRule type="cellIs" dxfId="984" priority="957" operator="equal">
      <formula>#REF!</formula>
    </cfRule>
    <cfRule type="cellIs" dxfId="983" priority="958" operator="equal">
      <formula>#REF!</formula>
    </cfRule>
    <cfRule type="cellIs" dxfId="982" priority="959" operator="equal">
      <formula>#REF!</formula>
    </cfRule>
    <cfRule type="cellIs" dxfId="981" priority="960" operator="equal">
      <formula>#REF!</formula>
    </cfRule>
    <cfRule type="cellIs" dxfId="980" priority="961" operator="equal">
      <formula>#REF!</formula>
    </cfRule>
    <cfRule type="cellIs" dxfId="979" priority="962" operator="equal">
      <formula>#REF!</formula>
    </cfRule>
    <cfRule type="cellIs" dxfId="978" priority="963" operator="equal">
      <formula>#REF!</formula>
    </cfRule>
    <cfRule type="cellIs" dxfId="977" priority="964" operator="equal">
      <formula>#REF!</formula>
    </cfRule>
    <cfRule type="cellIs" dxfId="976" priority="965" operator="equal">
      <formula>#REF!</formula>
    </cfRule>
    <cfRule type="cellIs" dxfId="975" priority="966" operator="equal">
      <formula>#REF!</formula>
    </cfRule>
    <cfRule type="cellIs" dxfId="974" priority="967" operator="equal">
      <formula>#REF!</formula>
    </cfRule>
    <cfRule type="cellIs" dxfId="973" priority="968" operator="equal">
      <formula>#REF!</formula>
    </cfRule>
    <cfRule type="cellIs" dxfId="972" priority="969" operator="equal">
      <formula>#REF!</formula>
    </cfRule>
    <cfRule type="cellIs" dxfId="971" priority="970" operator="equal">
      <formula>#REF!</formula>
    </cfRule>
    <cfRule type="cellIs" dxfId="970" priority="971" operator="equal">
      <formula>#REF!</formula>
    </cfRule>
    <cfRule type="cellIs" dxfId="969" priority="972" operator="equal">
      <formula>#REF!</formula>
    </cfRule>
    <cfRule type="cellIs" dxfId="968" priority="973" operator="equal">
      <formula>#REF!</formula>
    </cfRule>
    <cfRule type="cellIs" dxfId="967" priority="974" operator="equal">
      <formula>#REF!</formula>
    </cfRule>
    <cfRule type="cellIs" dxfId="966" priority="975" operator="equal">
      <formula>#REF!</formula>
    </cfRule>
    <cfRule type="cellIs" dxfId="965" priority="976" operator="equal">
      <formula>#REF!</formula>
    </cfRule>
    <cfRule type="cellIs" dxfId="964" priority="977" operator="equal">
      <formula>#REF!</formula>
    </cfRule>
    <cfRule type="cellIs" dxfId="963" priority="978" operator="equal">
      <formula>#REF!</formula>
    </cfRule>
    <cfRule type="cellIs" dxfId="962" priority="979" operator="equal">
      <formula>#REF!</formula>
    </cfRule>
    <cfRule type="cellIs" dxfId="961" priority="980" operator="equal">
      <formula>#REF!</formula>
    </cfRule>
    <cfRule type="cellIs" dxfId="960" priority="981" operator="equal">
      <formula>#REF!</formula>
    </cfRule>
    <cfRule type="cellIs" dxfId="959" priority="982" operator="equal">
      <formula>#REF!</formula>
    </cfRule>
    <cfRule type="cellIs" dxfId="958" priority="983" operator="equal">
      <formula>#REF!</formula>
    </cfRule>
    <cfRule type="cellIs" dxfId="957" priority="984" operator="equal">
      <formula>#REF!</formula>
    </cfRule>
    <cfRule type="cellIs" dxfId="956" priority="985" operator="equal">
      <formula>#REF!</formula>
    </cfRule>
    <cfRule type="cellIs" dxfId="955" priority="986" operator="equal">
      <formula>#REF!</formula>
    </cfRule>
    <cfRule type="cellIs" dxfId="954" priority="987" operator="equal">
      <formula>#REF!</formula>
    </cfRule>
    <cfRule type="cellIs" dxfId="953" priority="988" operator="equal">
      <formula>#REF!</formula>
    </cfRule>
    <cfRule type="cellIs" dxfId="952" priority="989" operator="equal">
      <formula>#REF!</formula>
    </cfRule>
  </conditionalFormatting>
  <conditionalFormatting sqref="AG254:AG256">
    <cfRule type="cellIs" dxfId="951" priority="948" operator="equal">
      <formula>"CATASTROFICO"</formula>
    </cfRule>
    <cfRule type="cellIs" dxfId="950" priority="949" operator="equal">
      <formula>"MAYOR"</formula>
    </cfRule>
    <cfRule type="cellIs" dxfId="949" priority="950" operator="equal">
      <formula>"MODERADO"</formula>
    </cfRule>
    <cfRule type="cellIs" dxfId="948" priority="951" operator="equal">
      <formula>"MENOR"</formula>
    </cfRule>
    <cfRule type="cellIs" dxfId="947" priority="952" operator="equal">
      <formula>"LEVE"</formula>
    </cfRule>
  </conditionalFormatting>
  <conditionalFormatting sqref="AI250">
    <cfRule type="cellIs" dxfId="946" priority="911" operator="equal">
      <formula>#REF!</formula>
    </cfRule>
    <cfRule type="cellIs" dxfId="945" priority="912" operator="equal">
      <formula>#REF!</formula>
    </cfRule>
    <cfRule type="cellIs" dxfId="944" priority="913" operator="equal">
      <formula>#REF!</formula>
    </cfRule>
    <cfRule type="cellIs" dxfId="943" priority="914" operator="equal">
      <formula>#REF!</formula>
    </cfRule>
    <cfRule type="cellIs" dxfId="942" priority="915" operator="equal">
      <formula>#REF!</formula>
    </cfRule>
    <cfRule type="cellIs" dxfId="941" priority="916" operator="equal">
      <formula>#REF!</formula>
    </cfRule>
    <cfRule type="cellIs" dxfId="940" priority="917" operator="equal">
      <formula>#REF!</formula>
    </cfRule>
    <cfRule type="cellIs" dxfId="939" priority="918" operator="equal">
      <formula>#REF!</formula>
    </cfRule>
    <cfRule type="cellIs" dxfId="938" priority="919" operator="equal">
      <formula>#REF!</formula>
    </cfRule>
    <cfRule type="cellIs" dxfId="937" priority="920" operator="equal">
      <formula>#REF!</formula>
    </cfRule>
    <cfRule type="cellIs" dxfId="936" priority="921" operator="equal">
      <formula>#REF!</formula>
    </cfRule>
    <cfRule type="cellIs" dxfId="935" priority="922" operator="equal">
      <formula>#REF!</formula>
    </cfRule>
    <cfRule type="cellIs" dxfId="934" priority="923" operator="equal">
      <formula>#REF!</formula>
    </cfRule>
    <cfRule type="cellIs" dxfId="933" priority="924" operator="equal">
      <formula>#REF!</formula>
    </cfRule>
    <cfRule type="cellIs" dxfId="932" priority="925" operator="equal">
      <formula>#REF!</formula>
    </cfRule>
    <cfRule type="cellIs" dxfId="931" priority="926" operator="equal">
      <formula>#REF!</formula>
    </cfRule>
    <cfRule type="cellIs" dxfId="930" priority="927" operator="equal">
      <formula>#REF!</formula>
    </cfRule>
    <cfRule type="cellIs" dxfId="929" priority="928" operator="equal">
      <formula>#REF!</formula>
    </cfRule>
    <cfRule type="cellIs" dxfId="928" priority="929" operator="equal">
      <formula>#REF!</formula>
    </cfRule>
    <cfRule type="cellIs" dxfId="927" priority="930" operator="equal">
      <formula>#REF!</formula>
    </cfRule>
    <cfRule type="cellIs" dxfId="926" priority="931" operator="equal">
      <formula>#REF!</formula>
    </cfRule>
    <cfRule type="cellIs" dxfId="925" priority="932" operator="equal">
      <formula>#REF!</formula>
    </cfRule>
    <cfRule type="cellIs" dxfId="924" priority="933" operator="equal">
      <formula>#REF!</formula>
    </cfRule>
    <cfRule type="cellIs" dxfId="923" priority="934" operator="equal">
      <formula>#REF!</formula>
    </cfRule>
    <cfRule type="cellIs" dxfId="922" priority="935" operator="equal">
      <formula>#REF!</formula>
    </cfRule>
    <cfRule type="cellIs" dxfId="921" priority="936" operator="equal">
      <formula>#REF!</formula>
    </cfRule>
    <cfRule type="cellIs" dxfId="920" priority="937" operator="equal">
      <formula>#REF!</formula>
    </cfRule>
    <cfRule type="cellIs" dxfId="919" priority="938" operator="equal">
      <formula>#REF!</formula>
    </cfRule>
    <cfRule type="cellIs" dxfId="918" priority="939" operator="equal">
      <formula>#REF!</formula>
    </cfRule>
    <cfRule type="cellIs" dxfId="917" priority="940" operator="equal">
      <formula>#REF!</formula>
    </cfRule>
    <cfRule type="cellIs" dxfId="916" priority="941" operator="equal">
      <formula>#REF!</formula>
    </cfRule>
    <cfRule type="cellIs" dxfId="915" priority="942" operator="equal">
      <formula>#REF!</formula>
    </cfRule>
    <cfRule type="cellIs" dxfId="914" priority="943" operator="equal">
      <formula>#REF!</formula>
    </cfRule>
    <cfRule type="cellIs" dxfId="913" priority="944" operator="equal">
      <formula>#REF!</formula>
    </cfRule>
    <cfRule type="cellIs" dxfId="912" priority="945" operator="equal">
      <formula>#REF!</formula>
    </cfRule>
    <cfRule type="cellIs" dxfId="911" priority="946" operator="equal">
      <formula>#REF!</formula>
    </cfRule>
    <cfRule type="cellIs" dxfId="910" priority="947" operator="equal">
      <formula>#REF!</formula>
    </cfRule>
  </conditionalFormatting>
  <conditionalFormatting sqref="AI250">
    <cfRule type="cellIs" dxfId="909" priority="904" operator="equal">
      <formula>"EXTREMO (RC/F)"</formula>
    </cfRule>
    <cfRule type="cellIs" dxfId="908" priority="905" operator="equal">
      <formula>"ALTO (RC/F)"</formula>
    </cfRule>
    <cfRule type="cellIs" dxfId="907" priority="906" operator="equal">
      <formula>"MODERADO (RC/F)"</formula>
    </cfRule>
    <cfRule type="cellIs" dxfId="906" priority="907" operator="equal">
      <formula>"EXTREMO"</formula>
    </cfRule>
    <cfRule type="cellIs" dxfId="905" priority="908" operator="equal">
      <formula>"ALTO"</formula>
    </cfRule>
    <cfRule type="cellIs" dxfId="904" priority="909" operator="equal">
      <formula>"MODERADO"</formula>
    </cfRule>
    <cfRule type="cellIs" dxfId="903" priority="910" operator="equal">
      <formula>"BAJO"</formula>
    </cfRule>
  </conditionalFormatting>
  <conditionalFormatting sqref="AE250:AE251">
    <cfRule type="cellIs" dxfId="902" priority="899" operator="equal">
      <formula>"MUY ALTA"</formula>
    </cfRule>
    <cfRule type="cellIs" dxfId="901" priority="900" operator="equal">
      <formula>"ALTA"</formula>
    </cfRule>
    <cfRule type="cellIs" dxfId="900" priority="901" operator="equal">
      <formula>"MEDIA"</formula>
    </cfRule>
    <cfRule type="cellIs" dxfId="899" priority="902" operator="equal">
      <formula>"BAJA"</formula>
    </cfRule>
    <cfRule type="cellIs" dxfId="898" priority="903" operator="equal">
      <formula>"MUY BAJA"</formula>
    </cfRule>
  </conditionalFormatting>
  <conditionalFormatting sqref="AG250">
    <cfRule type="cellIs" dxfId="897" priority="894" operator="equal">
      <formula>"CATASTROFICO"</formula>
    </cfRule>
    <cfRule type="cellIs" dxfId="896" priority="895" operator="equal">
      <formula>"MAYOR"</formula>
    </cfRule>
    <cfRule type="cellIs" dxfId="895" priority="896" operator="equal">
      <formula>"MODERADO"</formula>
    </cfRule>
    <cfRule type="cellIs" dxfId="894" priority="897" operator="equal">
      <formula>"MENOR"</formula>
    </cfRule>
    <cfRule type="cellIs" dxfId="893" priority="898" operator="equal">
      <formula>"LEVE"</formula>
    </cfRule>
  </conditionalFormatting>
  <conditionalFormatting sqref="AI254:AI256">
    <cfRule type="cellIs" dxfId="892" priority="857" operator="equal">
      <formula>#REF!</formula>
    </cfRule>
    <cfRule type="cellIs" dxfId="891" priority="858" operator="equal">
      <formula>#REF!</formula>
    </cfRule>
    <cfRule type="cellIs" dxfId="890" priority="859" operator="equal">
      <formula>#REF!</formula>
    </cfRule>
    <cfRule type="cellIs" dxfId="889" priority="860" operator="equal">
      <formula>#REF!</formula>
    </cfRule>
    <cfRule type="cellIs" dxfId="888" priority="861" operator="equal">
      <formula>#REF!</formula>
    </cfRule>
    <cfRule type="cellIs" dxfId="887" priority="862" operator="equal">
      <formula>#REF!</formula>
    </cfRule>
    <cfRule type="cellIs" dxfId="886" priority="863" operator="equal">
      <formula>#REF!</formula>
    </cfRule>
    <cfRule type="cellIs" dxfId="885" priority="864" operator="equal">
      <formula>#REF!</formula>
    </cfRule>
    <cfRule type="cellIs" dxfId="884" priority="865" operator="equal">
      <formula>#REF!</formula>
    </cfRule>
    <cfRule type="cellIs" dxfId="883" priority="866" operator="equal">
      <formula>#REF!</formula>
    </cfRule>
    <cfRule type="cellIs" dxfId="882" priority="867" operator="equal">
      <formula>#REF!</formula>
    </cfRule>
    <cfRule type="cellIs" dxfId="881" priority="868" operator="equal">
      <formula>#REF!</formula>
    </cfRule>
    <cfRule type="cellIs" dxfId="880" priority="869" operator="equal">
      <formula>#REF!</formula>
    </cfRule>
    <cfRule type="cellIs" dxfId="879" priority="870" operator="equal">
      <formula>#REF!</formula>
    </cfRule>
    <cfRule type="cellIs" dxfId="878" priority="871" operator="equal">
      <formula>#REF!</formula>
    </cfRule>
    <cfRule type="cellIs" dxfId="877" priority="872" operator="equal">
      <formula>#REF!</formula>
    </cfRule>
    <cfRule type="cellIs" dxfId="876" priority="873" operator="equal">
      <formula>#REF!</formula>
    </cfRule>
    <cfRule type="cellIs" dxfId="875" priority="874" operator="equal">
      <formula>#REF!</formula>
    </cfRule>
    <cfRule type="cellIs" dxfId="874" priority="875" operator="equal">
      <formula>#REF!</formula>
    </cfRule>
    <cfRule type="cellIs" dxfId="873" priority="876" operator="equal">
      <formula>#REF!</formula>
    </cfRule>
    <cfRule type="cellIs" dxfId="872" priority="877" operator="equal">
      <formula>#REF!</formula>
    </cfRule>
    <cfRule type="cellIs" dxfId="871" priority="878" operator="equal">
      <formula>#REF!</formula>
    </cfRule>
    <cfRule type="cellIs" dxfId="870" priority="879" operator="equal">
      <formula>#REF!</formula>
    </cfRule>
    <cfRule type="cellIs" dxfId="869" priority="880" operator="equal">
      <formula>#REF!</formula>
    </cfRule>
    <cfRule type="cellIs" dxfId="868" priority="881" operator="equal">
      <formula>#REF!</formula>
    </cfRule>
    <cfRule type="cellIs" dxfId="867" priority="882" operator="equal">
      <formula>#REF!</formula>
    </cfRule>
    <cfRule type="cellIs" dxfId="866" priority="883" operator="equal">
      <formula>#REF!</formula>
    </cfRule>
    <cfRule type="cellIs" dxfId="865" priority="884" operator="equal">
      <formula>#REF!</formula>
    </cfRule>
    <cfRule type="cellIs" dxfId="864" priority="885" operator="equal">
      <formula>#REF!</formula>
    </cfRule>
    <cfRule type="cellIs" dxfId="863" priority="886" operator="equal">
      <formula>#REF!</formula>
    </cfRule>
    <cfRule type="cellIs" dxfId="862" priority="887" operator="equal">
      <formula>#REF!</formula>
    </cfRule>
    <cfRule type="cellIs" dxfId="861" priority="888" operator="equal">
      <formula>#REF!</formula>
    </cfRule>
    <cfRule type="cellIs" dxfId="860" priority="889" operator="equal">
      <formula>#REF!</formula>
    </cfRule>
    <cfRule type="cellIs" dxfId="859" priority="890" operator="equal">
      <formula>#REF!</formula>
    </cfRule>
    <cfRule type="cellIs" dxfId="858" priority="891" operator="equal">
      <formula>#REF!</formula>
    </cfRule>
    <cfRule type="cellIs" dxfId="857" priority="892" operator="equal">
      <formula>#REF!</formula>
    </cfRule>
    <cfRule type="cellIs" dxfId="856" priority="893" operator="equal">
      <formula>#REF!</formula>
    </cfRule>
  </conditionalFormatting>
  <conditionalFormatting sqref="AI255">
    <cfRule type="cellIs" dxfId="855" priority="850" operator="equal">
      <formula>"EXTREMO (RC/F)"</formula>
    </cfRule>
    <cfRule type="cellIs" dxfId="854" priority="851" operator="equal">
      <formula>"ALTO (RC/F)"</formula>
    </cfRule>
    <cfRule type="cellIs" dxfId="853" priority="852" operator="equal">
      <formula>"MODERADO (RC/F)"</formula>
    </cfRule>
    <cfRule type="cellIs" dxfId="852" priority="853" operator="equal">
      <formula>"EXTREMO"</formula>
    </cfRule>
    <cfRule type="cellIs" dxfId="851" priority="854" operator="equal">
      <formula>"ALTO"</formula>
    </cfRule>
    <cfRule type="cellIs" dxfId="850" priority="855" operator="equal">
      <formula>"MODERADO"</formula>
    </cfRule>
    <cfRule type="cellIs" dxfId="849" priority="856" operator="equal">
      <formula>"BAJO"</formula>
    </cfRule>
  </conditionalFormatting>
  <conditionalFormatting sqref="AG255">
    <cfRule type="cellIs" dxfId="848" priority="845" operator="equal">
      <formula>"CATASTROFICO"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I250">
    <cfRule type="cellIs" dxfId="843" priority="808" operator="equal">
      <formula>#REF!</formula>
    </cfRule>
    <cfRule type="cellIs" dxfId="842" priority="809" operator="equal">
      <formula>#REF!</formula>
    </cfRule>
    <cfRule type="cellIs" dxfId="841" priority="810" operator="equal">
      <formula>#REF!</formula>
    </cfRule>
    <cfRule type="cellIs" dxfId="840" priority="811" operator="equal">
      <formula>#REF!</formula>
    </cfRule>
    <cfRule type="cellIs" dxfId="839" priority="812" operator="equal">
      <formula>#REF!</formula>
    </cfRule>
    <cfRule type="cellIs" dxfId="838" priority="813" operator="equal">
      <formula>#REF!</formula>
    </cfRule>
    <cfRule type="cellIs" dxfId="837" priority="814" operator="equal">
      <formula>#REF!</formula>
    </cfRule>
    <cfRule type="cellIs" dxfId="836" priority="815" operator="equal">
      <formula>#REF!</formula>
    </cfRule>
    <cfRule type="cellIs" dxfId="835" priority="816" operator="equal">
      <formula>#REF!</formula>
    </cfRule>
    <cfRule type="cellIs" dxfId="834" priority="817" operator="equal">
      <formula>#REF!</formula>
    </cfRule>
    <cfRule type="cellIs" dxfId="833" priority="818" operator="equal">
      <formula>#REF!</formula>
    </cfRule>
    <cfRule type="cellIs" dxfId="832" priority="819" operator="equal">
      <formula>#REF!</formula>
    </cfRule>
    <cfRule type="cellIs" dxfId="831" priority="820" operator="equal">
      <formula>#REF!</formula>
    </cfRule>
    <cfRule type="cellIs" dxfId="830" priority="821" operator="equal">
      <formula>#REF!</formula>
    </cfRule>
    <cfRule type="cellIs" dxfId="829" priority="822" operator="equal">
      <formula>#REF!</formula>
    </cfRule>
    <cfRule type="cellIs" dxfId="828" priority="823" operator="equal">
      <formula>#REF!</formula>
    </cfRule>
    <cfRule type="cellIs" dxfId="827" priority="824" operator="equal">
      <formula>#REF!</formula>
    </cfRule>
    <cfRule type="cellIs" dxfId="826" priority="825" operator="equal">
      <formula>#REF!</formula>
    </cfRule>
    <cfRule type="cellIs" dxfId="825" priority="826" operator="equal">
      <formula>#REF!</formula>
    </cfRule>
    <cfRule type="cellIs" dxfId="824" priority="827" operator="equal">
      <formula>#REF!</formula>
    </cfRule>
    <cfRule type="cellIs" dxfId="823" priority="828" operator="equal">
      <formula>#REF!</formula>
    </cfRule>
    <cfRule type="cellIs" dxfId="822" priority="829" operator="equal">
      <formula>#REF!</formula>
    </cfRule>
    <cfRule type="cellIs" dxfId="821" priority="830" operator="equal">
      <formula>#REF!</formula>
    </cfRule>
    <cfRule type="cellIs" dxfId="820" priority="831" operator="equal">
      <formula>#REF!</formula>
    </cfRule>
    <cfRule type="cellIs" dxfId="819" priority="832" operator="equal">
      <formula>#REF!</formula>
    </cfRule>
    <cfRule type="cellIs" dxfId="818" priority="833" operator="equal">
      <formula>#REF!</formula>
    </cfRule>
    <cfRule type="cellIs" dxfId="817" priority="834" operator="equal">
      <formula>#REF!</formula>
    </cfRule>
    <cfRule type="cellIs" dxfId="816" priority="835" operator="equal">
      <formula>#REF!</formula>
    </cfRule>
    <cfRule type="cellIs" dxfId="815" priority="836" operator="equal">
      <formula>#REF!</formula>
    </cfRule>
    <cfRule type="cellIs" dxfId="814" priority="837" operator="equal">
      <formula>#REF!</formula>
    </cfRule>
    <cfRule type="cellIs" dxfId="813" priority="838" operator="equal">
      <formula>#REF!</formula>
    </cfRule>
    <cfRule type="cellIs" dxfId="812" priority="839" operator="equal">
      <formula>#REF!</formula>
    </cfRule>
    <cfRule type="cellIs" dxfId="811" priority="840" operator="equal">
      <formula>#REF!</formula>
    </cfRule>
    <cfRule type="cellIs" dxfId="810" priority="841" operator="equal">
      <formula>#REF!</formula>
    </cfRule>
    <cfRule type="cellIs" dxfId="809" priority="842" operator="equal">
      <formula>#REF!</formula>
    </cfRule>
    <cfRule type="cellIs" dxfId="808" priority="843" operator="equal">
      <formula>#REF!</formula>
    </cfRule>
    <cfRule type="cellIs" dxfId="807" priority="844" operator="equal">
      <formula>#REF!</formula>
    </cfRule>
  </conditionalFormatting>
  <conditionalFormatting sqref="AE257:AE258">
    <cfRule type="cellIs" dxfId="806" priority="803" operator="equal">
      <formula>"MUY ALTA"</formula>
    </cfRule>
    <cfRule type="cellIs" dxfId="805" priority="804" operator="equal">
      <formula>"ALTA"</formula>
    </cfRule>
    <cfRule type="cellIs" dxfId="804" priority="805" operator="equal">
      <formula>"MEDIA"</formula>
    </cfRule>
    <cfRule type="cellIs" dxfId="803" priority="806" operator="equal">
      <formula>"BAJA"</formula>
    </cfRule>
    <cfRule type="cellIs" dxfId="802" priority="807" operator="equal">
      <formula>"MUY BAJA"</formula>
    </cfRule>
  </conditionalFormatting>
  <conditionalFormatting sqref="AG257">
    <cfRule type="cellIs" dxfId="801" priority="798" operator="equal">
      <formula>"CATASTROFICO"</formula>
    </cfRule>
    <cfRule type="cellIs" dxfId="800" priority="799" operator="equal">
      <formula>"MAYOR"</formula>
    </cfRule>
    <cfRule type="cellIs" dxfId="799" priority="800" operator="equal">
      <formula>"MODERADO"</formula>
    </cfRule>
    <cfRule type="cellIs" dxfId="798" priority="801" operator="equal">
      <formula>"MENOR"</formula>
    </cfRule>
    <cfRule type="cellIs" dxfId="797" priority="802" operator="equal">
      <formula>"LEVE"</formula>
    </cfRule>
  </conditionalFormatting>
  <conditionalFormatting sqref="AG259">
    <cfRule type="cellIs" dxfId="796" priority="793" operator="equal">
      <formula>"CATASTROFICO"</formula>
    </cfRule>
    <cfRule type="cellIs" dxfId="795" priority="794" operator="equal">
      <formula>"MAYOR"</formula>
    </cfRule>
    <cfRule type="cellIs" dxfId="794" priority="795" operator="equal">
      <formula>"MODERADO"</formula>
    </cfRule>
    <cfRule type="cellIs" dxfId="793" priority="796" operator="equal">
      <formula>"MENOR"</formula>
    </cfRule>
    <cfRule type="cellIs" dxfId="792" priority="797" operator="equal">
      <formula>"LEVE"</formula>
    </cfRule>
  </conditionalFormatting>
  <conditionalFormatting sqref="AI257">
    <cfRule type="cellIs" dxfId="791" priority="786" operator="equal">
      <formula>"EXTREMO (RC/F)"</formula>
    </cfRule>
    <cfRule type="cellIs" dxfId="790" priority="787" operator="equal">
      <formula>"ALTO (RC/F)"</formula>
    </cfRule>
    <cfRule type="cellIs" dxfId="789" priority="788" operator="equal">
      <formula>"MODERADO (RC/F)"</formula>
    </cfRule>
    <cfRule type="cellIs" dxfId="788" priority="789" operator="equal">
      <formula>"EXTREMO"</formula>
    </cfRule>
    <cfRule type="cellIs" dxfId="787" priority="790" operator="equal">
      <formula>"ALTO"</formula>
    </cfRule>
    <cfRule type="cellIs" dxfId="786" priority="791" operator="equal">
      <formula>"MODERADO"</formula>
    </cfRule>
    <cfRule type="cellIs" dxfId="785" priority="792" operator="equal">
      <formula>"BAJO"</formula>
    </cfRule>
  </conditionalFormatting>
  <conditionalFormatting sqref="AI257">
    <cfRule type="cellIs" dxfId="784" priority="749" operator="equal">
      <formula>#REF!</formula>
    </cfRule>
    <cfRule type="cellIs" dxfId="783" priority="750" operator="equal">
      <formula>#REF!</formula>
    </cfRule>
    <cfRule type="cellIs" dxfId="782" priority="751" operator="equal">
      <formula>#REF!</formula>
    </cfRule>
    <cfRule type="cellIs" dxfId="781" priority="752" operator="equal">
      <formula>#REF!</formula>
    </cfRule>
    <cfRule type="cellIs" dxfId="780" priority="753" operator="equal">
      <formula>#REF!</formula>
    </cfRule>
    <cfRule type="cellIs" dxfId="779" priority="754" operator="equal">
      <formula>#REF!</formula>
    </cfRule>
    <cfRule type="cellIs" dxfId="778" priority="755" operator="equal">
      <formula>#REF!</formula>
    </cfRule>
    <cfRule type="cellIs" dxfId="777" priority="756" operator="equal">
      <formula>#REF!</formula>
    </cfRule>
    <cfRule type="cellIs" dxfId="776" priority="757" operator="equal">
      <formula>#REF!</formula>
    </cfRule>
    <cfRule type="cellIs" dxfId="775" priority="758" operator="equal">
      <formula>#REF!</formula>
    </cfRule>
    <cfRule type="cellIs" dxfId="774" priority="759" operator="equal">
      <formula>#REF!</formula>
    </cfRule>
    <cfRule type="cellIs" dxfId="773" priority="760" operator="equal">
      <formula>#REF!</formula>
    </cfRule>
    <cfRule type="cellIs" dxfId="772" priority="761" operator="equal">
      <formula>#REF!</formula>
    </cfRule>
    <cfRule type="cellIs" dxfId="771" priority="762" operator="equal">
      <formula>#REF!</formula>
    </cfRule>
    <cfRule type="cellIs" dxfId="770" priority="763" operator="equal">
      <formula>#REF!</formula>
    </cfRule>
    <cfRule type="cellIs" dxfId="769" priority="764" operator="equal">
      <formula>#REF!</formula>
    </cfRule>
    <cfRule type="cellIs" dxfId="768" priority="765" operator="equal">
      <formula>#REF!</formula>
    </cfRule>
    <cfRule type="cellIs" dxfId="767" priority="766" operator="equal">
      <formula>#REF!</formula>
    </cfRule>
    <cfRule type="cellIs" dxfId="766" priority="767" operator="equal">
      <formula>#REF!</formula>
    </cfRule>
    <cfRule type="cellIs" dxfId="765" priority="768" operator="equal">
      <formula>#REF!</formula>
    </cfRule>
    <cfRule type="cellIs" dxfId="764" priority="769" operator="equal">
      <formula>#REF!</formula>
    </cfRule>
    <cfRule type="cellIs" dxfId="763" priority="770" operator="equal">
      <formula>#REF!</formula>
    </cfRule>
    <cfRule type="cellIs" dxfId="762" priority="771" operator="equal">
      <formula>#REF!</formula>
    </cfRule>
    <cfRule type="cellIs" dxfId="761" priority="772" operator="equal">
      <formula>#REF!</formula>
    </cfRule>
    <cfRule type="cellIs" dxfId="760" priority="773" operator="equal">
      <formula>#REF!</formula>
    </cfRule>
    <cfRule type="cellIs" dxfId="759" priority="774" operator="equal">
      <formula>#REF!</formula>
    </cfRule>
    <cfRule type="cellIs" dxfId="758" priority="775" operator="equal">
      <formula>#REF!</formula>
    </cfRule>
    <cfRule type="cellIs" dxfId="757" priority="776" operator="equal">
      <formula>#REF!</formula>
    </cfRule>
    <cfRule type="cellIs" dxfId="756" priority="777" operator="equal">
      <formula>#REF!</formula>
    </cfRule>
    <cfRule type="cellIs" dxfId="755" priority="778" operator="equal">
      <formula>#REF!</formula>
    </cfRule>
    <cfRule type="cellIs" dxfId="754" priority="779" operator="equal">
      <formula>#REF!</formula>
    </cfRule>
    <cfRule type="cellIs" dxfId="753" priority="780" operator="equal">
      <formula>#REF!</formula>
    </cfRule>
    <cfRule type="cellIs" dxfId="752" priority="781" operator="equal">
      <formula>#REF!</formula>
    </cfRule>
    <cfRule type="cellIs" dxfId="751" priority="782" operator="equal">
      <formula>#REF!</formula>
    </cfRule>
    <cfRule type="cellIs" dxfId="750" priority="783" operator="equal">
      <formula>#REF!</formula>
    </cfRule>
    <cfRule type="cellIs" dxfId="749" priority="784" operator="equal">
      <formula>#REF!</formula>
    </cfRule>
    <cfRule type="cellIs" dxfId="748" priority="785" operator="equal">
      <formula>#REF!</formula>
    </cfRule>
  </conditionalFormatting>
  <conditionalFormatting sqref="AI257">
    <cfRule type="cellIs" dxfId="747" priority="742" operator="equal">
      <formula>"EXTREMO (RC/F)"</formula>
    </cfRule>
    <cfRule type="cellIs" dxfId="746" priority="743" operator="equal">
      <formula>"ALTO (RC/F)"</formula>
    </cfRule>
    <cfRule type="cellIs" dxfId="745" priority="744" operator="equal">
      <formula>"MODERADO (RC/F)"</formula>
    </cfRule>
    <cfRule type="cellIs" dxfId="744" priority="745" operator="equal">
      <formula>"EXTREMO"</formula>
    </cfRule>
    <cfRule type="cellIs" dxfId="743" priority="746" operator="equal">
      <formula>"ALTO"</formula>
    </cfRule>
    <cfRule type="cellIs" dxfId="742" priority="747" operator="equal">
      <formula>"MODERADO"</formula>
    </cfRule>
    <cfRule type="cellIs" dxfId="741" priority="748" operator="equal">
      <formula>"BAJO"</formula>
    </cfRule>
  </conditionalFormatting>
  <conditionalFormatting sqref="AI257">
    <cfRule type="cellIs" dxfId="740" priority="705" operator="equal">
      <formula>#REF!</formula>
    </cfRule>
    <cfRule type="cellIs" dxfId="739" priority="706" operator="equal">
      <formula>#REF!</formula>
    </cfRule>
    <cfRule type="cellIs" dxfId="738" priority="707" operator="equal">
      <formula>#REF!</formula>
    </cfRule>
    <cfRule type="cellIs" dxfId="737" priority="708" operator="equal">
      <formula>#REF!</formula>
    </cfRule>
    <cfRule type="cellIs" dxfId="736" priority="709" operator="equal">
      <formula>#REF!</formula>
    </cfRule>
    <cfRule type="cellIs" dxfId="735" priority="710" operator="equal">
      <formula>#REF!</formula>
    </cfRule>
    <cfRule type="cellIs" dxfId="734" priority="711" operator="equal">
      <formula>#REF!</formula>
    </cfRule>
    <cfRule type="cellIs" dxfId="733" priority="712" operator="equal">
      <formula>#REF!</formula>
    </cfRule>
    <cfRule type="cellIs" dxfId="732" priority="713" operator="equal">
      <formula>#REF!</formula>
    </cfRule>
    <cfRule type="cellIs" dxfId="731" priority="714" operator="equal">
      <formula>#REF!</formula>
    </cfRule>
    <cfRule type="cellIs" dxfId="730" priority="715" operator="equal">
      <formula>#REF!</formula>
    </cfRule>
    <cfRule type="cellIs" dxfId="729" priority="716" operator="equal">
      <formula>#REF!</formula>
    </cfRule>
    <cfRule type="cellIs" dxfId="728" priority="717" operator="equal">
      <formula>#REF!</formula>
    </cfRule>
    <cfRule type="cellIs" dxfId="727" priority="718" operator="equal">
      <formula>#REF!</formula>
    </cfRule>
    <cfRule type="cellIs" dxfId="726" priority="719" operator="equal">
      <formula>#REF!</formula>
    </cfRule>
    <cfRule type="cellIs" dxfId="725" priority="720" operator="equal">
      <formula>#REF!</formula>
    </cfRule>
    <cfRule type="cellIs" dxfId="724" priority="721" operator="equal">
      <formula>#REF!</formula>
    </cfRule>
    <cfRule type="cellIs" dxfId="723" priority="722" operator="equal">
      <formula>#REF!</formula>
    </cfRule>
    <cfRule type="cellIs" dxfId="722" priority="723" operator="equal">
      <formula>#REF!</formula>
    </cfRule>
    <cfRule type="cellIs" dxfId="721" priority="724" operator="equal">
      <formula>#REF!</formula>
    </cfRule>
    <cfRule type="cellIs" dxfId="720" priority="725" operator="equal">
      <formula>#REF!</formula>
    </cfRule>
    <cfRule type="cellIs" dxfId="719" priority="726" operator="equal">
      <formula>#REF!</formula>
    </cfRule>
    <cfRule type="cellIs" dxfId="718" priority="727" operator="equal">
      <formula>#REF!</formula>
    </cfRule>
    <cfRule type="cellIs" dxfId="717" priority="728" operator="equal">
      <formula>#REF!</formula>
    </cfRule>
    <cfRule type="cellIs" dxfId="716" priority="729" operator="equal">
      <formula>#REF!</formula>
    </cfRule>
    <cfRule type="cellIs" dxfId="715" priority="730" operator="equal">
      <formula>#REF!</formula>
    </cfRule>
    <cfRule type="cellIs" dxfId="714" priority="731" operator="equal">
      <formula>#REF!</formula>
    </cfRule>
    <cfRule type="cellIs" dxfId="713" priority="732" operator="equal">
      <formula>#REF!</formula>
    </cfRule>
    <cfRule type="cellIs" dxfId="712" priority="733" operator="equal">
      <formula>#REF!</formula>
    </cfRule>
    <cfRule type="cellIs" dxfId="711" priority="734" operator="equal">
      <formula>#REF!</formula>
    </cfRule>
    <cfRule type="cellIs" dxfId="710" priority="735" operator="equal">
      <formula>#REF!</formula>
    </cfRule>
    <cfRule type="cellIs" dxfId="709" priority="736" operator="equal">
      <formula>#REF!</formula>
    </cfRule>
    <cfRule type="cellIs" dxfId="708" priority="737" operator="equal">
      <formula>#REF!</formula>
    </cfRule>
    <cfRule type="cellIs" dxfId="707" priority="738" operator="equal">
      <formula>#REF!</formula>
    </cfRule>
    <cfRule type="cellIs" dxfId="706" priority="739" operator="equal">
      <formula>#REF!</formula>
    </cfRule>
    <cfRule type="cellIs" dxfId="705" priority="740" operator="equal">
      <formula>#REF!</formula>
    </cfRule>
    <cfRule type="cellIs" dxfId="704" priority="741" operator="equal">
      <formula>#REF!</formula>
    </cfRule>
  </conditionalFormatting>
  <conditionalFormatting sqref="AI259 AI261">
    <cfRule type="cellIs" dxfId="703" priority="698" operator="equal">
      <formula>"EXTREMO (RC/F)"</formula>
    </cfRule>
    <cfRule type="cellIs" dxfId="702" priority="699" operator="equal">
      <formula>"ALTO (RC/F)"</formula>
    </cfRule>
    <cfRule type="cellIs" dxfId="701" priority="700" operator="equal">
      <formula>"MODERADO (RC/F)"</formula>
    </cfRule>
    <cfRule type="cellIs" dxfId="700" priority="701" operator="equal">
      <formula>"EXTREMO"</formula>
    </cfRule>
    <cfRule type="cellIs" dxfId="699" priority="702" operator="equal">
      <formula>"ALTO"</formula>
    </cfRule>
    <cfRule type="cellIs" dxfId="698" priority="703" operator="equal">
      <formula>"MODERADO"</formula>
    </cfRule>
    <cfRule type="cellIs" dxfId="697" priority="704" operator="equal">
      <formula>"BAJO"</formula>
    </cfRule>
  </conditionalFormatting>
  <conditionalFormatting sqref="AI259 AI261">
    <cfRule type="cellIs" dxfId="696" priority="661" operator="equal">
      <formula>#REF!</formula>
    </cfRule>
    <cfRule type="cellIs" dxfId="695" priority="662" operator="equal">
      <formula>#REF!</formula>
    </cfRule>
    <cfRule type="cellIs" dxfId="694" priority="663" operator="equal">
      <formula>#REF!</formula>
    </cfRule>
    <cfRule type="cellIs" dxfId="693" priority="664" operator="equal">
      <formula>#REF!</formula>
    </cfRule>
    <cfRule type="cellIs" dxfId="692" priority="665" operator="equal">
      <formula>#REF!</formula>
    </cfRule>
    <cfRule type="cellIs" dxfId="691" priority="666" operator="equal">
      <formula>#REF!</formula>
    </cfRule>
    <cfRule type="cellIs" dxfId="690" priority="667" operator="equal">
      <formula>#REF!</formula>
    </cfRule>
    <cfRule type="cellIs" dxfId="689" priority="668" operator="equal">
      <formula>#REF!</formula>
    </cfRule>
    <cfRule type="cellIs" dxfId="688" priority="669" operator="equal">
      <formula>#REF!</formula>
    </cfRule>
    <cfRule type="cellIs" dxfId="687" priority="670" operator="equal">
      <formula>#REF!</formula>
    </cfRule>
    <cfRule type="cellIs" dxfId="686" priority="671" operator="equal">
      <formula>#REF!</formula>
    </cfRule>
    <cfRule type="cellIs" dxfId="685" priority="672" operator="equal">
      <formula>#REF!</formula>
    </cfRule>
    <cfRule type="cellIs" dxfId="684" priority="673" operator="equal">
      <formula>#REF!</formula>
    </cfRule>
    <cfRule type="cellIs" dxfId="683" priority="674" operator="equal">
      <formula>#REF!</formula>
    </cfRule>
    <cfRule type="cellIs" dxfId="682" priority="675" operator="equal">
      <formula>#REF!</formula>
    </cfRule>
    <cfRule type="cellIs" dxfId="681" priority="676" operator="equal">
      <formula>#REF!</formula>
    </cfRule>
    <cfRule type="cellIs" dxfId="680" priority="677" operator="equal">
      <formula>#REF!</formula>
    </cfRule>
    <cfRule type="cellIs" dxfId="679" priority="678" operator="equal">
      <formula>#REF!</formula>
    </cfRule>
    <cfRule type="cellIs" dxfId="678" priority="679" operator="equal">
      <formula>#REF!</formula>
    </cfRule>
    <cfRule type="cellIs" dxfId="677" priority="680" operator="equal">
      <formula>#REF!</formula>
    </cfRule>
    <cfRule type="cellIs" dxfId="676" priority="681" operator="equal">
      <formula>#REF!</formula>
    </cfRule>
    <cfRule type="cellIs" dxfId="675" priority="682" operator="equal">
      <formula>#REF!</formula>
    </cfRule>
    <cfRule type="cellIs" dxfId="674" priority="683" operator="equal">
      <formula>#REF!</formula>
    </cfRule>
    <cfRule type="cellIs" dxfId="673" priority="684" operator="equal">
      <formula>#REF!</formula>
    </cfRule>
    <cfRule type="cellIs" dxfId="672" priority="685" operator="equal">
      <formula>#REF!</formula>
    </cfRule>
    <cfRule type="cellIs" dxfId="671" priority="686" operator="equal">
      <formula>#REF!</formula>
    </cfRule>
    <cfRule type="cellIs" dxfId="670" priority="687" operator="equal">
      <formula>#REF!</formula>
    </cfRule>
    <cfRule type="cellIs" dxfId="669" priority="688" operator="equal">
      <formula>#REF!</formula>
    </cfRule>
    <cfRule type="cellIs" dxfId="668" priority="689" operator="equal">
      <formula>#REF!</formula>
    </cfRule>
    <cfRule type="cellIs" dxfId="667" priority="690" operator="equal">
      <formula>#REF!</formula>
    </cfRule>
    <cfRule type="cellIs" dxfId="666" priority="691" operator="equal">
      <formula>#REF!</formula>
    </cfRule>
    <cfRule type="cellIs" dxfId="665" priority="692" operator="equal">
      <formula>#REF!</formula>
    </cfRule>
    <cfRule type="cellIs" dxfId="664" priority="693" operator="equal">
      <formula>#REF!</formula>
    </cfRule>
    <cfRule type="cellIs" dxfId="663" priority="694" operator="equal">
      <formula>#REF!</formula>
    </cfRule>
    <cfRule type="cellIs" dxfId="662" priority="695" operator="equal">
      <formula>#REF!</formula>
    </cfRule>
    <cfRule type="cellIs" dxfId="661" priority="696" operator="equal">
      <formula>#REF!</formula>
    </cfRule>
    <cfRule type="cellIs" dxfId="660" priority="697" operator="equal">
      <formula>#REF!</formula>
    </cfRule>
  </conditionalFormatting>
  <conditionalFormatting sqref="AI259 AI261">
    <cfRule type="cellIs" dxfId="659" priority="654" operator="equal">
      <formula>"EXTREMO (RC/F)"</formula>
    </cfRule>
    <cfRule type="cellIs" dxfId="658" priority="655" operator="equal">
      <formula>"ALTO (RC/F)"</formula>
    </cfRule>
    <cfRule type="cellIs" dxfId="657" priority="656" operator="equal">
      <formula>"MODERADO (RC/F)"</formula>
    </cfRule>
    <cfRule type="cellIs" dxfId="656" priority="657" operator="equal">
      <formula>"EXTREMO"</formula>
    </cfRule>
    <cfRule type="cellIs" dxfId="655" priority="658" operator="equal">
      <formula>"ALTO"</formula>
    </cfRule>
    <cfRule type="cellIs" dxfId="654" priority="659" operator="equal">
      <formula>"MODERADO"</formula>
    </cfRule>
    <cfRule type="cellIs" dxfId="653" priority="660" operator="equal">
      <formula>"BAJO"</formula>
    </cfRule>
  </conditionalFormatting>
  <conditionalFormatting sqref="AI259 AI261">
    <cfRule type="cellIs" dxfId="652" priority="617" operator="equal">
      <formula>#REF!</formula>
    </cfRule>
    <cfRule type="cellIs" dxfId="651" priority="618" operator="equal">
      <formula>#REF!</formula>
    </cfRule>
    <cfRule type="cellIs" dxfId="650" priority="619" operator="equal">
      <formula>#REF!</formula>
    </cfRule>
    <cfRule type="cellIs" dxfId="649" priority="620" operator="equal">
      <formula>#REF!</formula>
    </cfRule>
    <cfRule type="cellIs" dxfId="648" priority="621" operator="equal">
      <formula>#REF!</formula>
    </cfRule>
    <cfRule type="cellIs" dxfId="647" priority="622" operator="equal">
      <formula>#REF!</formula>
    </cfRule>
    <cfRule type="cellIs" dxfId="646" priority="623" operator="equal">
      <formula>#REF!</formula>
    </cfRule>
    <cfRule type="cellIs" dxfId="645" priority="624" operator="equal">
      <formula>#REF!</formula>
    </cfRule>
    <cfRule type="cellIs" dxfId="644" priority="625" operator="equal">
      <formula>#REF!</formula>
    </cfRule>
    <cfRule type="cellIs" dxfId="643" priority="626" operator="equal">
      <formula>#REF!</formula>
    </cfRule>
    <cfRule type="cellIs" dxfId="642" priority="627" operator="equal">
      <formula>#REF!</formula>
    </cfRule>
    <cfRule type="cellIs" dxfId="641" priority="628" operator="equal">
      <formula>#REF!</formula>
    </cfRule>
    <cfRule type="cellIs" dxfId="640" priority="629" operator="equal">
      <formula>#REF!</formula>
    </cfRule>
    <cfRule type="cellIs" dxfId="639" priority="630" operator="equal">
      <formula>#REF!</formula>
    </cfRule>
    <cfRule type="cellIs" dxfId="638" priority="631" operator="equal">
      <formula>#REF!</formula>
    </cfRule>
    <cfRule type="cellIs" dxfId="637" priority="632" operator="equal">
      <formula>#REF!</formula>
    </cfRule>
    <cfRule type="cellIs" dxfId="636" priority="633" operator="equal">
      <formula>#REF!</formula>
    </cfRule>
    <cfRule type="cellIs" dxfId="635" priority="634" operator="equal">
      <formula>#REF!</formula>
    </cfRule>
    <cfRule type="cellIs" dxfId="634" priority="635" operator="equal">
      <formula>#REF!</formula>
    </cfRule>
    <cfRule type="cellIs" dxfId="633" priority="636" operator="equal">
      <formula>#REF!</formula>
    </cfRule>
    <cfRule type="cellIs" dxfId="632" priority="637" operator="equal">
      <formula>#REF!</formula>
    </cfRule>
    <cfRule type="cellIs" dxfId="631" priority="638" operator="equal">
      <formula>#REF!</formula>
    </cfRule>
    <cfRule type="cellIs" dxfId="630" priority="639" operator="equal">
      <formula>#REF!</formula>
    </cfRule>
    <cfRule type="cellIs" dxfId="629" priority="640" operator="equal">
      <formula>#REF!</formula>
    </cfRule>
    <cfRule type="cellIs" dxfId="628" priority="641" operator="equal">
      <formula>#REF!</formula>
    </cfRule>
    <cfRule type="cellIs" dxfId="627" priority="642" operator="equal">
      <formula>#REF!</formula>
    </cfRule>
    <cfRule type="cellIs" dxfId="626" priority="643" operator="equal">
      <formula>#REF!</formula>
    </cfRule>
    <cfRule type="cellIs" dxfId="625" priority="644" operator="equal">
      <formula>#REF!</formula>
    </cfRule>
    <cfRule type="cellIs" dxfId="624" priority="645" operator="equal">
      <formula>#REF!</formula>
    </cfRule>
    <cfRule type="cellIs" dxfId="623" priority="646" operator="equal">
      <formula>#REF!</formula>
    </cfRule>
    <cfRule type="cellIs" dxfId="622" priority="647" operator="equal">
      <formula>#REF!</formula>
    </cfRule>
    <cfRule type="cellIs" dxfId="621" priority="648" operator="equal">
      <formula>#REF!</formula>
    </cfRule>
    <cfRule type="cellIs" dxfId="620" priority="649" operator="equal">
      <formula>#REF!</formula>
    </cfRule>
    <cfRule type="cellIs" dxfId="619" priority="650" operator="equal">
      <formula>#REF!</formula>
    </cfRule>
    <cfRule type="cellIs" dxfId="618" priority="651" operator="equal">
      <formula>#REF!</formula>
    </cfRule>
    <cfRule type="cellIs" dxfId="617" priority="652" operator="equal">
      <formula>#REF!</formula>
    </cfRule>
    <cfRule type="cellIs" dxfId="616" priority="653" operator="equal">
      <formula>#REF!</formula>
    </cfRule>
  </conditionalFormatting>
  <conditionalFormatting sqref="AI259 AI261">
    <cfRule type="cellIs" dxfId="615" priority="610" operator="equal">
      <formula>"EXTREMO (RC/F)"</formula>
    </cfRule>
    <cfRule type="cellIs" dxfId="614" priority="611" operator="equal">
      <formula>"ALTO (RC/F)"</formula>
    </cfRule>
    <cfRule type="cellIs" dxfId="613" priority="612" operator="equal">
      <formula>"MODERADO (RC/F)"</formula>
    </cfRule>
    <cfRule type="cellIs" dxfId="612" priority="613" operator="equal">
      <formula>"EXTREMO"</formula>
    </cfRule>
    <cfRule type="cellIs" dxfId="611" priority="614" operator="equal">
      <formula>"ALTO"</formula>
    </cfRule>
    <cfRule type="cellIs" dxfId="610" priority="615" operator="equal">
      <formula>"MODERADO"</formula>
    </cfRule>
    <cfRule type="cellIs" dxfId="609" priority="616" operator="equal">
      <formula>"BAJO"</formula>
    </cfRule>
  </conditionalFormatting>
  <conditionalFormatting sqref="AI259 AI261">
    <cfRule type="cellIs" dxfId="608" priority="573" operator="equal">
      <formula>#REF!</formula>
    </cfRule>
    <cfRule type="cellIs" dxfId="607" priority="574" operator="equal">
      <formula>#REF!</formula>
    </cfRule>
    <cfRule type="cellIs" dxfId="606" priority="575" operator="equal">
      <formula>#REF!</formula>
    </cfRule>
    <cfRule type="cellIs" dxfId="605" priority="576" operator="equal">
      <formula>#REF!</formula>
    </cfRule>
    <cfRule type="cellIs" dxfId="604" priority="577" operator="equal">
      <formula>#REF!</formula>
    </cfRule>
    <cfRule type="cellIs" dxfId="603" priority="578" operator="equal">
      <formula>#REF!</formula>
    </cfRule>
    <cfRule type="cellIs" dxfId="602" priority="579" operator="equal">
      <formula>#REF!</formula>
    </cfRule>
    <cfRule type="cellIs" dxfId="601" priority="580" operator="equal">
      <formula>#REF!</formula>
    </cfRule>
    <cfRule type="cellIs" dxfId="600" priority="581" operator="equal">
      <formula>#REF!</formula>
    </cfRule>
    <cfRule type="cellIs" dxfId="599" priority="582" operator="equal">
      <formula>#REF!</formula>
    </cfRule>
    <cfRule type="cellIs" dxfId="598" priority="583" operator="equal">
      <formula>#REF!</formula>
    </cfRule>
    <cfRule type="cellIs" dxfId="597" priority="584" operator="equal">
      <formula>#REF!</formula>
    </cfRule>
    <cfRule type="cellIs" dxfId="596" priority="585" operator="equal">
      <formula>#REF!</formula>
    </cfRule>
    <cfRule type="cellIs" dxfId="595" priority="586" operator="equal">
      <formula>#REF!</formula>
    </cfRule>
    <cfRule type="cellIs" dxfId="594" priority="587" operator="equal">
      <formula>#REF!</formula>
    </cfRule>
    <cfRule type="cellIs" dxfId="593" priority="588" operator="equal">
      <formula>#REF!</formula>
    </cfRule>
    <cfRule type="cellIs" dxfId="592" priority="589" operator="equal">
      <formula>#REF!</formula>
    </cfRule>
    <cfRule type="cellIs" dxfId="591" priority="590" operator="equal">
      <formula>#REF!</formula>
    </cfRule>
    <cfRule type="cellIs" dxfId="590" priority="591" operator="equal">
      <formula>#REF!</formula>
    </cfRule>
    <cfRule type="cellIs" dxfId="589" priority="592" operator="equal">
      <formula>#REF!</formula>
    </cfRule>
    <cfRule type="cellIs" dxfId="588" priority="593" operator="equal">
      <formula>#REF!</formula>
    </cfRule>
    <cfRule type="cellIs" dxfId="587" priority="594" operator="equal">
      <formula>#REF!</formula>
    </cfRule>
    <cfRule type="cellIs" dxfId="586" priority="595" operator="equal">
      <formula>#REF!</formula>
    </cfRule>
    <cfRule type="cellIs" dxfId="585" priority="596" operator="equal">
      <formula>#REF!</formula>
    </cfRule>
    <cfRule type="cellIs" dxfId="584" priority="597" operator="equal">
      <formula>#REF!</formula>
    </cfRule>
    <cfRule type="cellIs" dxfId="583" priority="598" operator="equal">
      <formula>#REF!</formula>
    </cfRule>
    <cfRule type="cellIs" dxfId="582" priority="599" operator="equal">
      <formula>#REF!</formula>
    </cfRule>
    <cfRule type="cellIs" dxfId="581" priority="600" operator="equal">
      <formula>#REF!</formula>
    </cfRule>
    <cfRule type="cellIs" dxfId="580" priority="601" operator="equal">
      <formula>#REF!</formula>
    </cfRule>
    <cfRule type="cellIs" dxfId="579" priority="602" operator="equal">
      <formula>#REF!</formula>
    </cfRule>
    <cfRule type="cellIs" dxfId="578" priority="603" operator="equal">
      <formula>#REF!</formula>
    </cfRule>
    <cfRule type="cellIs" dxfId="577" priority="604" operator="equal">
      <formula>#REF!</formula>
    </cfRule>
    <cfRule type="cellIs" dxfId="576" priority="605" operator="equal">
      <formula>#REF!</formula>
    </cfRule>
    <cfRule type="cellIs" dxfId="575" priority="606" operator="equal">
      <formula>#REF!</formula>
    </cfRule>
    <cfRule type="cellIs" dxfId="574" priority="607" operator="equal">
      <formula>#REF!</formula>
    </cfRule>
    <cfRule type="cellIs" dxfId="573" priority="608" operator="equal">
      <formula>#REF!</formula>
    </cfRule>
    <cfRule type="cellIs" dxfId="572" priority="609" operator="equal">
      <formula>#REF!</formula>
    </cfRule>
  </conditionalFormatting>
  <conditionalFormatting sqref="AE251">
    <cfRule type="cellIs" dxfId="571" priority="568" operator="equal">
      <formula>"MUY ALTA"</formula>
    </cfRule>
    <cfRule type="cellIs" dxfId="570" priority="569" operator="equal">
      <formula>"ALTA"</formula>
    </cfRule>
    <cfRule type="cellIs" dxfId="569" priority="570" operator="equal">
      <formula>"MEDIA"</formula>
    </cfRule>
    <cfRule type="cellIs" dxfId="568" priority="571" operator="equal">
      <formula>"BAJA"</formula>
    </cfRule>
    <cfRule type="cellIs" dxfId="567" priority="572" operator="equal">
      <formula>"MUY BAJA"</formula>
    </cfRule>
  </conditionalFormatting>
  <conditionalFormatting sqref="AG261">
    <cfRule type="cellIs" dxfId="566" priority="563" operator="equal">
      <formula>"CATASTROFICO"</formula>
    </cfRule>
    <cfRule type="cellIs" dxfId="565" priority="564" operator="equal">
      <formula>"MAYOR"</formula>
    </cfRule>
    <cfRule type="cellIs" dxfId="564" priority="565" operator="equal">
      <formula>"MODERADO"</formula>
    </cfRule>
    <cfRule type="cellIs" dxfId="563" priority="566" operator="equal">
      <formula>"MENOR"</formula>
    </cfRule>
    <cfRule type="cellIs" dxfId="562" priority="567" operator="equal">
      <formula>"LEVE"</formula>
    </cfRule>
  </conditionalFormatting>
  <conditionalFormatting sqref="AE96">
    <cfRule type="cellIs" dxfId="561" priority="558" operator="equal">
      <formula>"MUY ALTA"</formula>
    </cfRule>
    <cfRule type="cellIs" dxfId="560" priority="559" operator="equal">
      <formula>"ALTA"</formula>
    </cfRule>
    <cfRule type="cellIs" dxfId="559" priority="560" operator="equal">
      <formula>"MEDIA"</formula>
    </cfRule>
    <cfRule type="cellIs" dxfId="558" priority="561" operator="equal">
      <formula>"BAJA"</formula>
    </cfRule>
    <cfRule type="cellIs" dxfId="557" priority="562" operator="equal">
      <formula>"MUY BAJA"</formula>
    </cfRule>
  </conditionalFormatting>
  <conditionalFormatting sqref="AE97">
    <cfRule type="cellIs" dxfId="556" priority="553" operator="equal">
      <formula>"MUY ALTA"</formula>
    </cfRule>
    <cfRule type="cellIs" dxfId="555" priority="554" operator="equal">
      <formula>"ALTA"</formula>
    </cfRule>
    <cfRule type="cellIs" dxfId="554" priority="555" operator="equal">
      <formula>"MEDIA"</formula>
    </cfRule>
    <cfRule type="cellIs" dxfId="553" priority="556" operator="equal">
      <formula>"BAJA"</formula>
    </cfRule>
    <cfRule type="cellIs" dxfId="552" priority="557" operator="equal">
      <formula>"MUY BAJA"</formula>
    </cfRule>
  </conditionalFormatting>
  <conditionalFormatting sqref="AE98">
    <cfRule type="cellIs" dxfId="551" priority="548" operator="equal">
      <formula>"MUY ALTA"</formula>
    </cfRule>
    <cfRule type="cellIs" dxfId="550" priority="549" operator="equal">
      <formula>"ALTA"</formula>
    </cfRule>
    <cfRule type="cellIs" dxfId="549" priority="550" operator="equal">
      <formula>"MEDIA"</formula>
    </cfRule>
    <cfRule type="cellIs" dxfId="548" priority="551" operator="equal">
      <formula>"BAJA"</formula>
    </cfRule>
    <cfRule type="cellIs" dxfId="547" priority="552" operator="equal">
      <formula>"MUY BAJA"</formula>
    </cfRule>
  </conditionalFormatting>
  <conditionalFormatting sqref="AE99">
    <cfRule type="cellIs" dxfId="546" priority="543" operator="equal">
      <formula>"MUY ALTA"</formula>
    </cfRule>
    <cfRule type="cellIs" dxfId="545" priority="544" operator="equal">
      <formula>"ALTA"</formula>
    </cfRule>
    <cfRule type="cellIs" dxfId="544" priority="545" operator="equal">
      <formula>"MEDIA"</formula>
    </cfRule>
    <cfRule type="cellIs" dxfId="543" priority="546" operator="equal">
      <formula>"BAJA"</formula>
    </cfRule>
    <cfRule type="cellIs" dxfId="542" priority="547" operator="equal">
      <formula>"MUY BAJA"</formula>
    </cfRule>
  </conditionalFormatting>
  <conditionalFormatting sqref="AE100">
    <cfRule type="cellIs" dxfId="541" priority="538" operator="equal">
      <formula>"MUY ALTA"</formula>
    </cfRule>
    <cfRule type="cellIs" dxfId="540" priority="539" operator="equal">
      <formula>"ALTA"</formula>
    </cfRule>
    <cfRule type="cellIs" dxfId="539" priority="540" operator="equal">
      <formula>"MEDIA"</formula>
    </cfRule>
    <cfRule type="cellIs" dxfId="538" priority="541" operator="equal">
      <formula>"BAJA"</formula>
    </cfRule>
    <cfRule type="cellIs" dxfId="537" priority="542" operator="equal">
      <formula>"MUY BAJA"</formula>
    </cfRule>
  </conditionalFormatting>
  <conditionalFormatting sqref="AI76 AI79">
    <cfRule type="cellIs" dxfId="536" priority="501" operator="equal">
      <formula>#REF!</formula>
    </cfRule>
    <cfRule type="cellIs" dxfId="535" priority="502" operator="equal">
      <formula>#REF!</formula>
    </cfRule>
    <cfRule type="cellIs" dxfId="534" priority="503" operator="equal">
      <formula>#REF!</formula>
    </cfRule>
    <cfRule type="cellIs" dxfId="533" priority="504" operator="equal">
      <formula>#REF!</formula>
    </cfRule>
    <cfRule type="cellIs" dxfId="532" priority="505" operator="equal">
      <formula>#REF!</formula>
    </cfRule>
    <cfRule type="cellIs" dxfId="531" priority="506" operator="equal">
      <formula>#REF!</formula>
    </cfRule>
    <cfRule type="cellIs" dxfId="530" priority="507" operator="equal">
      <formula>#REF!</formula>
    </cfRule>
    <cfRule type="cellIs" dxfId="529" priority="508" operator="equal">
      <formula>#REF!</formula>
    </cfRule>
    <cfRule type="cellIs" dxfId="528" priority="509" operator="equal">
      <formula>#REF!</formula>
    </cfRule>
    <cfRule type="cellIs" dxfId="527" priority="510" operator="equal">
      <formula>#REF!</formula>
    </cfRule>
    <cfRule type="cellIs" dxfId="526" priority="511" operator="equal">
      <formula>#REF!</formula>
    </cfRule>
    <cfRule type="cellIs" dxfId="525" priority="512" operator="equal">
      <formula>#REF!</formula>
    </cfRule>
    <cfRule type="cellIs" dxfId="524" priority="513" operator="equal">
      <formula>#REF!</formula>
    </cfRule>
    <cfRule type="cellIs" dxfId="523" priority="514" operator="equal">
      <formula>#REF!</formula>
    </cfRule>
    <cfRule type="cellIs" dxfId="522" priority="515" operator="equal">
      <formula>#REF!</formula>
    </cfRule>
    <cfRule type="cellIs" dxfId="521" priority="516" operator="equal">
      <formula>#REF!</formula>
    </cfRule>
    <cfRule type="cellIs" dxfId="520" priority="517" operator="equal">
      <formula>#REF!</formula>
    </cfRule>
    <cfRule type="cellIs" dxfId="519" priority="518" operator="equal">
      <formula>#REF!</formula>
    </cfRule>
    <cfRule type="cellIs" dxfId="518" priority="519" operator="equal">
      <formula>#REF!</formula>
    </cfRule>
    <cfRule type="cellIs" dxfId="517" priority="520" operator="equal">
      <formula>#REF!</formula>
    </cfRule>
    <cfRule type="cellIs" dxfId="516" priority="521" operator="equal">
      <formula>#REF!</formula>
    </cfRule>
    <cfRule type="cellIs" dxfId="515" priority="522" operator="equal">
      <formula>#REF!</formula>
    </cfRule>
    <cfRule type="cellIs" dxfId="514" priority="523" operator="equal">
      <formula>#REF!</formula>
    </cfRule>
    <cfRule type="cellIs" dxfId="513" priority="524" operator="equal">
      <formula>#REF!</formula>
    </cfRule>
    <cfRule type="cellIs" dxfId="512" priority="525" operator="equal">
      <formula>#REF!</formula>
    </cfRule>
    <cfRule type="cellIs" dxfId="511" priority="526" operator="equal">
      <formula>#REF!</formula>
    </cfRule>
    <cfRule type="cellIs" dxfId="510" priority="527" operator="equal">
      <formula>#REF!</formula>
    </cfRule>
    <cfRule type="cellIs" dxfId="509" priority="528" operator="equal">
      <formula>#REF!</formula>
    </cfRule>
    <cfRule type="cellIs" dxfId="508" priority="529" operator="equal">
      <formula>#REF!</formula>
    </cfRule>
    <cfRule type="cellIs" dxfId="507" priority="530" operator="equal">
      <formula>#REF!</formula>
    </cfRule>
    <cfRule type="cellIs" dxfId="506" priority="531" operator="equal">
      <formula>#REF!</formula>
    </cfRule>
    <cfRule type="cellIs" dxfId="505" priority="532" operator="equal">
      <formula>#REF!</formula>
    </cfRule>
    <cfRule type="cellIs" dxfId="504" priority="533" operator="equal">
      <formula>#REF!</formula>
    </cfRule>
    <cfRule type="cellIs" dxfId="503" priority="534" operator="equal">
      <formula>#REF!</formula>
    </cfRule>
    <cfRule type="cellIs" dxfId="502" priority="535" operator="equal">
      <formula>#REF!</formula>
    </cfRule>
    <cfRule type="cellIs" dxfId="501" priority="536" operator="equal">
      <formula>#REF!</formula>
    </cfRule>
    <cfRule type="cellIs" dxfId="500" priority="537" operator="equal">
      <formula>#REF!</formula>
    </cfRule>
  </conditionalFormatting>
  <conditionalFormatting sqref="AI76 AI79">
    <cfRule type="cellIs" dxfId="499" priority="494" operator="equal">
      <formula>"EXTREMO (RC/F)"</formula>
    </cfRule>
    <cfRule type="cellIs" dxfId="498" priority="495" operator="equal">
      <formula>"ALTO (RC/F)"</formula>
    </cfRule>
    <cfRule type="cellIs" dxfId="497" priority="496" operator="equal">
      <formula>"MODERADO (RC/F)"</formula>
    </cfRule>
    <cfRule type="cellIs" dxfId="496" priority="497" operator="equal">
      <formula>"EXTREMO"</formula>
    </cfRule>
    <cfRule type="cellIs" dxfId="495" priority="498" operator="equal">
      <formula>"ALTO"</formula>
    </cfRule>
    <cfRule type="cellIs" dxfId="494" priority="499" operator="equal">
      <formula>"MODERADO"</formula>
    </cfRule>
    <cfRule type="cellIs" dxfId="493" priority="500" operator="equal">
      <formula>"BAJO"</formula>
    </cfRule>
  </conditionalFormatting>
  <conditionalFormatting sqref="AE76 AE65:AE68">
    <cfRule type="cellIs" dxfId="492" priority="489" operator="equal">
      <formula>"MUY ALTA"</formula>
    </cfRule>
    <cfRule type="cellIs" dxfId="491" priority="490" operator="equal">
      <formula>"ALTA"</formula>
    </cfRule>
    <cfRule type="cellIs" dxfId="490" priority="491" operator="equal">
      <formula>"MEDIA"</formula>
    </cfRule>
    <cfRule type="cellIs" dxfId="489" priority="492" operator="equal">
      <formula>"BAJA"</formula>
    </cfRule>
    <cfRule type="cellIs" dxfId="488" priority="493" operator="equal">
      <formula>"MUY BAJA"</formula>
    </cfRule>
  </conditionalFormatting>
  <conditionalFormatting sqref="AG76 AG79">
    <cfRule type="cellIs" dxfId="487" priority="484" operator="equal">
      <formula>"CATASTROFICO"</formula>
    </cfRule>
    <cfRule type="cellIs" dxfId="486" priority="485" operator="equal">
      <formula>"MAYOR"</formula>
    </cfRule>
    <cfRule type="cellIs" dxfId="485" priority="486" operator="equal">
      <formula>"MODERADO"</formula>
    </cfRule>
    <cfRule type="cellIs" dxfId="484" priority="487" operator="equal">
      <formula>"MENOR"</formula>
    </cfRule>
    <cfRule type="cellIs" dxfId="483" priority="488" operator="equal">
      <formula>"LEVE"</formula>
    </cfRule>
  </conditionalFormatting>
  <conditionalFormatting sqref="AG65:AG66">
    <cfRule type="cellIs" dxfId="482" priority="479" operator="equal">
      <formula>"CATASTROFICO"</formula>
    </cfRule>
    <cfRule type="cellIs" dxfId="481" priority="480" operator="equal">
      <formula>"MAYOR"</formula>
    </cfRule>
    <cfRule type="cellIs" dxfId="480" priority="481" operator="equal">
      <formula>"MODERADO"</formula>
    </cfRule>
    <cfRule type="cellIs" dxfId="479" priority="482" operator="equal">
      <formula>"MENOR"</formula>
    </cfRule>
    <cfRule type="cellIs" dxfId="478" priority="483" operator="equal">
      <formula>"LEVE"</formula>
    </cfRule>
  </conditionalFormatting>
  <conditionalFormatting sqref="AI65:AI66">
    <cfRule type="cellIs" dxfId="477" priority="442" operator="equal">
      <formula>#REF!</formula>
    </cfRule>
    <cfRule type="cellIs" dxfId="476" priority="443" operator="equal">
      <formula>#REF!</formula>
    </cfRule>
    <cfRule type="cellIs" dxfId="475" priority="444" operator="equal">
      <formula>#REF!</formula>
    </cfRule>
    <cfRule type="cellIs" dxfId="474" priority="445" operator="equal">
      <formula>#REF!</formula>
    </cfRule>
    <cfRule type="cellIs" dxfId="473" priority="446" operator="equal">
      <formula>#REF!</formula>
    </cfRule>
    <cfRule type="cellIs" dxfId="472" priority="447" operator="equal">
      <formula>#REF!</formula>
    </cfRule>
    <cfRule type="cellIs" dxfId="471" priority="448" operator="equal">
      <formula>#REF!</formula>
    </cfRule>
    <cfRule type="cellIs" dxfId="470" priority="449" operator="equal">
      <formula>#REF!</formula>
    </cfRule>
    <cfRule type="cellIs" dxfId="469" priority="450" operator="equal">
      <formula>#REF!</formula>
    </cfRule>
    <cfRule type="cellIs" dxfId="468" priority="451" operator="equal">
      <formula>#REF!</formula>
    </cfRule>
    <cfRule type="cellIs" dxfId="467" priority="452" operator="equal">
      <formula>#REF!</formula>
    </cfRule>
    <cfRule type="cellIs" dxfId="466" priority="453" operator="equal">
      <formula>#REF!</formula>
    </cfRule>
    <cfRule type="cellIs" dxfId="465" priority="454" operator="equal">
      <formula>#REF!</formula>
    </cfRule>
    <cfRule type="cellIs" dxfId="464" priority="455" operator="equal">
      <formula>#REF!</formula>
    </cfRule>
    <cfRule type="cellIs" dxfId="463" priority="456" operator="equal">
      <formula>#REF!</formula>
    </cfRule>
    <cfRule type="cellIs" dxfId="462" priority="457" operator="equal">
      <formula>#REF!</formula>
    </cfRule>
    <cfRule type="cellIs" dxfId="461" priority="458" operator="equal">
      <formula>#REF!</formula>
    </cfRule>
    <cfRule type="cellIs" dxfId="460" priority="459" operator="equal">
      <formula>#REF!</formula>
    </cfRule>
    <cfRule type="cellIs" dxfId="459" priority="460" operator="equal">
      <formula>#REF!</formula>
    </cfRule>
    <cfRule type="cellIs" dxfId="458" priority="461" operator="equal">
      <formula>#REF!</formula>
    </cfRule>
    <cfRule type="cellIs" dxfId="457" priority="462" operator="equal">
      <formula>#REF!</formula>
    </cfRule>
    <cfRule type="cellIs" dxfId="456" priority="463" operator="equal">
      <formula>#REF!</formula>
    </cfRule>
    <cfRule type="cellIs" dxfId="455" priority="464" operator="equal">
      <formula>#REF!</formula>
    </cfRule>
    <cfRule type="cellIs" dxfId="454" priority="465" operator="equal">
      <formula>#REF!</formula>
    </cfRule>
    <cfRule type="cellIs" dxfId="453" priority="466" operator="equal">
      <formula>#REF!</formula>
    </cfRule>
    <cfRule type="cellIs" dxfId="452" priority="467" operator="equal">
      <formula>#REF!</formula>
    </cfRule>
    <cfRule type="cellIs" dxfId="451" priority="468" operator="equal">
      <formula>#REF!</formula>
    </cfRule>
    <cfRule type="cellIs" dxfId="450" priority="469" operator="equal">
      <formula>#REF!</formula>
    </cfRule>
    <cfRule type="cellIs" dxfId="449" priority="470" operator="equal">
      <formula>#REF!</formula>
    </cfRule>
    <cfRule type="cellIs" dxfId="448" priority="471" operator="equal">
      <formula>#REF!</formula>
    </cfRule>
    <cfRule type="cellIs" dxfId="447" priority="472" operator="equal">
      <formula>#REF!</formula>
    </cfRule>
    <cfRule type="cellIs" dxfId="446" priority="473" operator="equal">
      <formula>#REF!</formula>
    </cfRule>
    <cfRule type="cellIs" dxfId="445" priority="474" operator="equal">
      <formula>#REF!</formula>
    </cfRule>
    <cfRule type="cellIs" dxfId="444" priority="475" operator="equal">
      <formula>#REF!</formula>
    </cfRule>
    <cfRule type="cellIs" dxfId="443" priority="476" operator="equal">
      <formula>#REF!</formula>
    </cfRule>
    <cfRule type="cellIs" dxfId="442" priority="477" operator="equal">
      <formula>#REF!</formula>
    </cfRule>
    <cfRule type="cellIs" dxfId="441" priority="478" operator="equal">
      <formula>#REF!</formula>
    </cfRule>
  </conditionalFormatting>
  <conditionalFormatting sqref="AI65:AI66">
    <cfRule type="cellIs" dxfId="440" priority="435" operator="equal">
      <formula>"EXTREMO (RC/F)"</formula>
    </cfRule>
    <cfRule type="cellIs" dxfId="439" priority="436" operator="equal">
      <formula>"ALTO (RC/F)"</formula>
    </cfRule>
    <cfRule type="cellIs" dxfId="438" priority="437" operator="equal">
      <formula>"MODERADO (RC/F)"</formula>
    </cfRule>
    <cfRule type="cellIs" dxfId="437" priority="438" operator="equal">
      <formula>"EXTREMO"</formula>
    </cfRule>
    <cfRule type="cellIs" dxfId="436" priority="439" operator="equal">
      <formula>"ALTO"</formula>
    </cfRule>
    <cfRule type="cellIs" dxfId="435" priority="440" operator="equal">
      <formula>"MODERADO"</formula>
    </cfRule>
    <cfRule type="cellIs" dxfId="434" priority="441" operator="equal">
      <formula>"BAJO"</formula>
    </cfRule>
  </conditionalFormatting>
  <conditionalFormatting sqref="AI69">
    <cfRule type="cellIs" dxfId="433" priority="398" operator="equal">
      <formula>#REF!</formula>
    </cfRule>
    <cfRule type="cellIs" dxfId="432" priority="399" operator="equal">
      <formula>#REF!</formula>
    </cfRule>
    <cfRule type="cellIs" dxfId="431" priority="400" operator="equal">
      <formula>#REF!</formula>
    </cfRule>
    <cfRule type="cellIs" dxfId="430" priority="401" operator="equal">
      <formula>#REF!</formula>
    </cfRule>
    <cfRule type="cellIs" dxfId="429" priority="402" operator="equal">
      <formula>#REF!</formula>
    </cfRule>
    <cfRule type="cellIs" dxfId="428" priority="403" operator="equal">
      <formula>#REF!</formula>
    </cfRule>
    <cfRule type="cellIs" dxfId="427" priority="404" operator="equal">
      <formula>#REF!</formula>
    </cfRule>
    <cfRule type="cellIs" dxfId="426" priority="405" operator="equal">
      <formula>#REF!</formula>
    </cfRule>
    <cfRule type="cellIs" dxfId="425" priority="406" operator="equal">
      <formula>#REF!</formula>
    </cfRule>
    <cfRule type="cellIs" dxfId="424" priority="407" operator="equal">
      <formula>#REF!</formula>
    </cfRule>
    <cfRule type="cellIs" dxfId="423" priority="408" operator="equal">
      <formula>#REF!</formula>
    </cfRule>
    <cfRule type="cellIs" dxfId="422" priority="409" operator="equal">
      <formula>#REF!</formula>
    </cfRule>
    <cfRule type="cellIs" dxfId="421" priority="410" operator="equal">
      <formula>#REF!</formula>
    </cfRule>
    <cfRule type="cellIs" dxfId="420" priority="411" operator="equal">
      <formula>#REF!</formula>
    </cfRule>
    <cfRule type="cellIs" dxfId="419" priority="412" operator="equal">
      <formula>#REF!</formula>
    </cfRule>
    <cfRule type="cellIs" dxfId="418" priority="413" operator="equal">
      <formula>#REF!</formula>
    </cfRule>
    <cfRule type="cellIs" dxfId="417" priority="414" operator="equal">
      <formula>#REF!</formula>
    </cfRule>
    <cfRule type="cellIs" dxfId="416" priority="415" operator="equal">
      <formula>#REF!</formula>
    </cfRule>
    <cfRule type="cellIs" dxfId="415" priority="416" operator="equal">
      <formula>#REF!</formula>
    </cfRule>
    <cfRule type="cellIs" dxfId="414" priority="417" operator="equal">
      <formula>#REF!</formula>
    </cfRule>
    <cfRule type="cellIs" dxfId="413" priority="418" operator="equal">
      <formula>#REF!</formula>
    </cfRule>
    <cfRule type="cellIs" dxfId="412" priority="419" operator="equal">
      <formula>#REF!</formula>
    </cfRule>
    <cfRule type="cellIs" dxfId="411" priority="420" operator="equal">
      <formula>#REF!</formula>
    </cfRule>
    <cfRule type="cellIs" dxfId="410" priority="421" operator="equal">
      <formula>#REF!</formula>
    </cfRule>
    <cfRule type="cellIs" dxfId="409" priority="422" operator="equal">
      <formula>#REF!</formula>
    </cfRule>
    <cfRule type="cellIs" dxfId="408" priority="423" operator="equal">
      <formula>#REF!</formula>
    </cfRule>
    <cfRule type="cellIs" dxfId="407" priority="424" operator="equal">
      <formula>#REF!</formula>
    </cfRule>
    <cfRule type="cellIs" dxfId="406" priority="425" operator="equal">
      <formula>#REF!</formula>
    </cfRule>
    <cfRule type="cellIs" dxfId="405" priority="426" operator="equal">
      <formula>#REF!</formula>
    </cfRule>
    <cfRule type="cellIs" dxfId="404" priority="427" operator="equal">
      <formula>#REF!</formula>
    </cfRule>
    <cfRule type="cellIs" dxfId="403" priority="428" operator="equal">
      <formula>#REF!</formula>
    </cfRule>
    <cfRule type="cellIs" dxfId="402" priority="429" operator="equal">
      <formula>#REF!</formula>
    </cfRule>
    <cfRule type="cellIs" dxfId="401" priority="430" operator="equal">
      <formula>#REF!</formula>
    </cfRule>
    <cfRule type="cellIs" dxfId="400" priority="431" operator="equal">
      <formula>#REF!</formula>
    </cfRule>
    <cfRule type="cellIs" dxfId="399" priority="432" operator="equal">
      <formula>#REF!</formula>
    </cfRule>
    <cfRule type="cellIs" dxfId="398" priority="433" operator="equal">
      <formula>#REF!</formula>
    </cfRule>
    <cfRule type="cellIs" dxfId="397" priority="434" operator="equal">
      <formula>#REF!</formula>
    </cfRule>
  </conditionalFormatting>
  <conditionalFormatting sqref="AI69">
    <cfRule type="cellIs" dxfId="396" priority="391" operator="equal">
      <formula>"EXTREMO (RC/F)"</formula>
    </cfRule>
    <cfRule type="cellIs" dxfId="395" priority="392" operator="equal">
      <formula>"ALTO (RC/F)"</formula>
    </cfRule>
    <cfRule type="cellIs" dxfId="394" priority="393" operator="equal">
      <formula>"MODERADO (RC/F)"</formula>
    </cfRule>
    <cfRule type="cellIs" dxfId="393" priority="394" operator="equal">
      <formula>"EXTREMO"</formula>
    </cfRule>
    <cfRule type="cellIs" dxfId="392" priority="395" operator="equal">
      <formula>"ALTO"</formula>
    </cfRule>
    <cfRule type="cellIs" dxfId="391" priority="396" operator="equal">
      <formula>"MODERADO"</formula>
    </cfRule>
    <cfRule type="cellIs" dxfId="390" priority="397" operator="equal">
      <formula>"BAJO"</formula>
    </cfRule>
  </conditionalFormatting>
  <conditionalFormatting sqref="AE69:AE75">
    <cfRule type="cellIs" dxfId="389" priority="386" operator="equal">
      <formula>"MUY ALTA"</formula>
    </cfRule>
    <cfRule type="cellIs" dxfId="388" priority="387" operator="equal">
      <formula>"ALTA"</formula>
    </cfRule>
    <cfRule type="cellIs" dxfId="387" priority="388" operator="equal">
      <formula>"MEDIA"</formula>
    </cfRule>
    <cfRule type="cellIs" dxfId="386" priority="389" operator="equal">
      <formula>"BAJA"</formula>
    </cfRule>
    <cfRule type="cellIs" dxfId="385" priority="390" operator="equal">
      <formula>"MUY BAJA"</formula>
    </cfRule>
  </conditionalFormatting>
  <conditionalFormatting sqref="AG69">
    <cfRule type="cellIs" dxfId="384" priority="381" operator="equal">
      <formula>"CATASTROFICO"</formula>
    </cfRule>
    <cfRule type="cellIs" dxfId="383" priority="382" operator="equal">
      <formula>"MAYOR"</formula>
    </cfRule>
    <cfRule type="cellIs" dxfId="382" priority="383" operator="equal">
      <formula>"MODERADO"</formula>
    </cfRule>
    <cfRule type="cellIs" dxfId="381" priority="384" operator="equal">
      <formula>"MENOR"</formula>
    </cfRule>
    <cfRule type="cellIs" dxfId="380" priority="385" operator="equal">
      <formula>"LEVE"</formula>
    </cfRule>
  </conditionalFormatting>
  <conditionalFormatting sqref="AE79:AE81">
    <cfRule type="cellIs" dxfId="379" priority="376" operator="equal">
      <formula>"MUY ALTA"</formula>
    </cfRule>
    <cfRule type="cellIs" dxfId="378" priority="377" operator="equal">
      <formula>"ALTA"</formula>
    </cfRule>
    <cfRule type="cellIs" dxfId="377" priority="378" operator="equal">
      <formula>"MEDIA"</formula>
    </cfRule>
    <cfRule type="cellIs" dxfId="376" priority="379" operator="equal">
      <formula>"BAJA"</formula>
    </cfRule>
    <cfRule type="cellIs" dxfId="375" priority="380" operator="equal">
      <formula>"MUY BAJA"</formula>
    </cfRule>
  </conditionalFormatting>
  <conditionalFormatting sqref="AI110">
    <cfRule type="cellIs" dxfId="374" priority="369" operator="equal">
      <formula>"EXTREMO (RC/F)"</formula>
    </cfRule>
    <cfRule type="cellIs" dxfId="373" priority="370" operator="equal">
      <formula>"ALTO (RC/F)"</formula>
    </cfRule>
    <cfRule type="cellIs" dxfId="372" priority="371" operator="equal">
      <formula>"MODERADO (RC/F)"</formula>
    </cfRule>
    <cfRule type="cellIs" dxfId="371" priority="372" operator="equal">
      <formula>"EXTREMO"</formula>
    </cfRule>
    <cfRule type="cellIs" dxfId="370" priority="373" operator="equal">
      <formula>"ALTO"</formula>
    </cfRule>
    <cfRule type="cellIs" dxfId="369" priority="374" operator="equal">
      <formula>"MODERADO"</formula>
    </cfRule>
    <cfRule type="cellIs" dxfId="368" priority="375" operator="equal">
      <formula>"BAJO"</formula>
    </cfRule>
  </conditionalFormatting>
  <conditionalFormatting sqref="AG110 AG128 AG112 AG119 AG121 AG131 AG133">
    <cfRule type="cellIs" dxfId="367" priority="364" operator="equal">
      <formula>"CATASTROFICO"</formula>
    </cfRule>
    <cfRule type="cellIs" dxfId="366" priority="365" operator="equal">
      <formula>"MAYOR"</formula>
    </cfRule>
    <cfRule type="cellIs" dxfId="365" priority="366" operator="equal">
      <formula>"MODERADO"</formula>
    </cfRule>
    <cfRule type="cellIs" dxfId="364" priority="367" operator="equal">
      <formula>"MENOR"</formula>
    </cfRule>
    <cfRule type="cellIs" dxfId="363" priority="368" operator="equal">
      <formula>"LEVE"</formula>
    </cfRule>
  </conditionalFormatting>
  <conditionalFormatting sqref="AI110">
    <cfRule type="cellIs" dxfId="362" priority="327" operator="equal">
      <formula>#REF!</formula>
    </cfRule>
    <cfRule type="cellIs" dxfId="361" priority="328" operator="equal">
      <formula>#REF!</formula>
    </cfRule>
    <cfRule type="cellIs" dxfId="360" priority="329" operator="equal">
      <formula>#REF!</formula>
    </cfRule>
    <cfRule type="cellIs" dxfId="359" priority="330" operator="equal">
      <formula>#REF!</formula>
    </cfRule>
    <cfRule type="cellIs" dxfId="358" priority="331" operator="equal">
      <formula>#REF!</formula>
    </cfRule>
    <cfRule type="cellIs" dxfId="357" priority="332" operator="equal">
      <formula>#REF!</formula>
    </cfRule>
    <cfRule type="cellIs" dxfId="356" priority="333" operator="equal">
      <formula>#REF!</formula>
    </cfRule>
    <cfRule type="cellIs" dxfId="355" priority="334" operator="equal">
      <formula>#REF!</formula>
    </cfRule>
    <cfRule type="cellIs" dxfId="354" priority="335" operator="equal">
      <formula>#REF!</formula>
    </cfRule>
    <cfRule type="cellIs" dxfId="353" priority="336" operator="equal">
      <formula>#REF!</formula>
    </cfRule>
    <cfRule type="cellIs" dxfId="352" priority="337" operator="equal">
      <formula>#REF!</formula>
    </cfRule>
    <cfRule type="cellIs" dxfId="351" priority="338" operator="equal">
      <formula>#REF!</formula>
    </cfRule>
    <cfRule type="cellIs" dxfId="350" priority="339" operator="equal">
      <formula>#REF!</formula>
    </cfRule>
    <cfRule type="cellIs" dxfId="349" priority="340" operator="equal">
      <formula>#REF!</formula>
    </cfRule>
    <cfRule type="cellIs" dxfId="348" priority="341" operator="equal">
      <formula>#REF!</formula>
    </cfRule>
    <cfRule type="cellIs" dxfId="347" priority="342" operator="equal">
      <formula>#REF!</formula>
    </cfRule>
    <cfRule type="cellIs" dxfId="346" priority="343" operator="equal">
      <formula>#REF!</formula>
    </cfRule>
    <cfRule type="cellIs" dxfId="345" priority="344" operator="equal">
      <formula>#REF!</formula>
    </cfRule>
    <cfRule type="cellIs" dxfId="344" priority="345" operator="equal">
      <formula>#REF!</formula>
    </cfRule>
    <cfRule type="cellIs" dxfId="343" priority="346" operator="equal">
      <formula>#REF!</formula>
    </cfRule>
    <cfRule type="cellIs" dxfId="342" priority="347" operator="equal">
      <formula>#REF!</formula>
    </cfRule>
    <cfRule type="cellIs" dxfId="341" priority="348" operator="equal">
      <formula>#REF!</formula>
    </cfRule>
    <cfRule type="cellIs" dxfId="340" priority="349" operator="equal">
      <formula>#REF!</formula>
    </cfRule>
    <cfRule type="cellIs" dxfId="339" priority="350" operator="equal">
      <formula>#REF!</formula>
    </cfRule>
    <cfRule type="cellIs" dxfId="338" priority="351" operator="equal">
      <formula>#REF!</formula>
    </cfRule>
    <cfRule type="cellIs" dxfId="337" priority="352" operator="equal">
      <formula>#REF!</formula>
    </cfRule>
    <cfRule type="cellIs" dxfId="336" priority="353" operator="equal">
      <formula>#REF!</formula>
    </cfRule>
    <cfRule type="cellIs" dxfId="335" priority="354" operator="equal">
      <formula>#REF!</formula>
    </cfRule>
    <cfRule type="cellIs" dxfId="334" priority="355" operator="equal">
      <formula>#REF!</formula>
    </cfRule>
    <cfRule type="cellIs" dxfId="333" priority="356" operator="equal">
      <formula>#REF!</formula>
    </cfRule>
    <cfRule type="cellIs" dxfId="332" priority="357" operator="equal">
      <formula>#REF!</formula>
    </cfRule>
    <cfRule type="cellIs" dxfId="331" priority="358" operator="equal">
      <formula>#REF!</formula>
    </cfRule>
    <cfRule type="cellIs" dxfId="330" priority="359" operator="equal">
      <formula>#REF!</formula>
    </cfRule>
    <cfRule type="cellIs" dxfId="329" priority="360" operator="equal">
      <formula>#REF!</formula>
    </cfRule>
    <cfRule type="cellIs" dxfId="328" priority="361" operator="equal">
      <formula>#REF!</formula>
    </cfRule>
    <cfRule type="cellIs" dxfId="327" priority="362" operator="equal">
      <formula>#REF!</formula>
    </cfRule>
    <cfRule type="cellIs" dxfId="326" priority="363" operator="equal">
      <formula>#REF!</formula>
    </cfRule>
  </conditionalFormatting>
  <conditionalFormatting sqref="AE110">
    <cfRule type="cellIs" dxfId="325" priority="322" operator="equal">
      <formula>"MUY ALTA"</formula>
    </cfRule>
    <cfRule type="cellIs" dxfId="324" priority="323" operator="equal">
      <formula>"ALTA"</formula>
    </cfRule>
    <cfRule type="cellIs" dxfId="323" priority="324" operator="equal">
      <formula>"MEDIA"</formula>
    </cfRule>
    <cfRule type="cellIs" dxfId="322" priority="325" operator="equal">
      <formula>"BAJA"</formula>
    </cfRule>
    <cfRule type="cellIs" dxfId="321" priority="326" operator="equal">
      <formula>"MUY BAJA"</formula>
    </cfRule>
  </conditionalFormatting>
  <conditionalFormatting sqref="AE111:AE135">
    <cfRule type="cellIs" dxfId="320" priority="317" operator="equal">
      <formula>"MUY ALTA"</formula>
    </cfRule>
    <cfRule type="cellIs" dxfId="319" priority="318" operator="equal">
      <formula>"ALTA"</formula>
    </cfRule>
    <cfRule type="cellIs" dxfId="318" priority="319" operator="equal">
      <formula>"MEDIA"</formula>
    </cfRule>
    <cfRule type="cellIs" dxfId="317" priority="320" operator="equal">
      <formula>"BAJA"</formula>
    </cfRule>
    <cfRule type="cellIs" dxfId="316" priority="321" operator="equal">
      <formula>"MUY BAJA"</formula>
    </cfRule>
  </conditionalFormatting>
  <conditionalFormatting sqref="AI141">
    <cfRule type="cellIs" dxfId="315" priority="310" operator="equal">
      <formula>"EXTREMO (RC/F)"</formula>
    </cfRule>
    <cfRule type="cellIs" dxfId="314" priority="311" operator="equal">
      <formula>"ALTO (RC/F)"</formula>
    </cfRule>
    <cfRule type="cellIs" dxfId="313" priority="312" operator="equal">
      <formula>"MODERADO (RC/F)"</formula>
    </cfRule>
    <cfRule type="cellIs" dxfId="312" priority="313" operator="equal">
      <formula>"EXTREMO"</formula>
    </cfRule>
    <cfRule type="cellIs" dxfId="311" priority="314" operator="equal">
      <formula>"ALTO"</formula>
    </cfRule>
    <cfRule type="cellIs" dxfId="310" priority="315" operator="equal">
      <formula>"MODERADO"</formula>
    </cfRule>
    <cfRule type="cellIs" dxfId="309" priority="316" operator="equal">
      <formula>"BAJO"</formula>
    </cfRule>
  </conditionalFormatting>
  <conditionalFormatting sqref="AE145:AE146 AE139:AE143">
    <cfRule type="cellIs" dxfId="308" priority="305" operator="equal">
      <formula>"MUY ALTA"</formula>
    </cfRule>
    <cfRule type="cellIs" dxfId="307" priority="306" operator="equal">
      <formula>"ALTA"</formula>
    </cfRule>
    <cfRule type="cellIs" dxfId="306" priority="307" operator="equal">
      <formula>"MEDIA"</formula>
    </cfRule>
    <cfRule type="cellIs" dxfId="305" priority="308" operator="equal">
      <formula>"BAJA"</formula>
    </cfRule>
    <cfRule type="cellIs" dxfId="304" priority="309" operator="equal">
      <formula>"MUY BAJA"</formula>
    </cfRule>
  </conditionalFormatting>
  <conditionalFormatting sqref="AG139 AG141">
    <cfRule type="cellIs" dxfId="303" priority="300" operator="equal">
      <formula>"CATASTROFICO"</formula>
    </cfRule>
    <cfRule type="cellIs" dxfId="302" priority="301" operator="equal">
      <formula>"MAYOR"</formula>
    </cfRule>
    <cfRule type="cellIs" dxfId="301" priority="302" operator="equal">
      <formula>"MODERADO"</formula>
    </cfRule>
    <cfRule type="cellIs" dxfId="300" priority="303" operator="equal">
      <formula>"MENOR"</formula>
    </cfRule>
    <cfRule type="cellIs" dxfId="299" priority="304" operator="equal">
      <formula>"LEVE"</formula>
    </cfRule>
  </conditionalFormatting>
  <conditionalFormatting sqref="AI141">
    <cfRule type="cellIs" dxfId="298" priority="263" operator="equal">
      <formula>#REF!</formula>
    </cfRule>
    <cfRule type="cellIs" dxfId="297" priority="264" operator="equal">
      <formula>#REF!</formula>
    </cfRule>
    <cfRule type="cellIs" dxfId="296" priority="265" operator="equal">
      <formula>#REF!</formula>
    </cfRule>
    <cfRule type="cellIs" dxfId="295" priority="266" operator="equal">
      <formula>#REF!</formula>
    </cfRule>
    <cfRule type="cellIs" dxfId="294" priority="267" operator="equal">
      <formula>#REF!</formula>
    </cfRule>
    <cfRule type="cellIs" dxfId="293" priority="268" operator="equal">
      <formula>#REF!</formula>
    </cfRule>
    <cfRule type="cellIs" dxfId="292" priority="269" operator="equal">
      <formula>#REF!</formula>
    </cfRule>
    <cfRule type="cellIs" dxfId="291" priority="270" operator="equal">
      <formula>#REF!</formula>
    </cfRule>
    <cfRule type="cellIs" dxfId="290" priority="271" operator="equal">
      <formula>#REF!</formula>
    </cfRule>
    <cfRule type="cellIs" dxfId="289" priority="272" operator="equal">
      <formula>#REF!</formula>
    </cfRule>
    <cfRule type="cellIs" dxfId="288" priority="273" operator="equal">
      <formula>#REF!</formula>
    </cfRule>
    <cfRule type="cellIs" dxfId="287" priority="274" operator="equal">
      <formula>#REF!</formula>
    </cfRule>
    <cfRule type="cellIs" dxfId="286" priority="275" operator="equal">
      <formula>#REF!</formula>
    </cfRule>
    <cfRule type="cellIs" dxfId="285" priority="276" operator="equal">
      <formula>#REF!</formula>
    </cfRule>
    <cfRule type="cellIs" dxfId="284" priority="277" operator="equal">
      <formula>#REF!</formula>
    </cfRule>
    <cfRule type="cellIs" dxfId="283" priority="278" operator="equal">
      <formula>#REF!</formula>
    </cfRule>
    <cfRule type="cellIs" dxfId="282" priority="279" operator="equal">
      <formula>#REF!</formula>
    </cfRule>
    <cfRule type="cellIs" dxfId="281" priority="280" operator="equal">
      <formula>#REF!</formula>
    </cfRule>
    <cfRule type="cellIs" dxfId="280" priority="281" operator="equal">
      <formula>#REF!</formula>
    </cfRule>
    <cfRule type="cellIs" dxfId="279" priority="282" operator="equal">
      <formula>#REF!</formula>
    </cfRule>
    <cfRule type="cellIs" dxfId="278" priority="283" operator="equal">
      <formula>#REF!</formula>
    </cfRule>
    <cfRule type="cellIs" dxfId="277" priority="284" operator="equal">
      <formula>#REF!</formula>
    </cfRule>
    <cfRule type="cellIs" dxfId="276" priority="285" operator="equal">
      <formula>#REF!</formula>
    </cfRule>
    <cfRule type="cellIs" dxfId="275" priority="286" operator="equal">
      <formula>#REF!</formula>
    </cfRule>
    <cfRule type="cellIs" dxfId="274" priority="287" operator="equal">
      <formula>#REF!</formula>
    </cfRule>
    <cfRule type="cellIs" dxfId="273" priority="288" operator="equal">
      <formula>#REF!</formula>
    </cfRule>
    <cfRule type="cellIs" dxfId="272" priority="289" operator="equal">
      <formula>#REF!</formula>
    </cfRule>
    <cfRule type="cellIs" dxfId="271" priority="290" operator="equal">
      <formula>#REF!</formula>
    </cfRule>
    <cfRule type="cellIs" dxfId="270" priority="291" operator="equal">
      <formula>#REF!</formula>
    </cfRule>
    <cfRule type="cellIs" dxfId="269" priority="292" operator="equal">
      <formula>#REF!</formula>
    </cfRule>
    <cfRule type="cellIs" dxfId="268" priority="293" operator="equal">
      <formula>#REF!</formula>
    </cfRule>
    <cfRule type="cellIs" dxfId="267" priority="294" operator="equal">
      <formula>#REF!</formula>
    </cfRule>
    <cfRule type="cellIs" dxfId="266" priority="295" operator="equal">
      <formula>#REF!</formula>
    </cfRule>
    <cfRule type="cellIs" dxfId="265" priority="296" operator="equal">
      <formula>#REF!</formula>
    </cfRule>
    <cfRule type="cellIs" dxfId="264" priority="297" operator="equal">
      <formula>#REF!</formula>
    </cfRule>
    <cfRule type="cellIs" dxfId="263" priority="298" operator="equal">
      <formula>#REF!</formula>
    </cfRule>
    <cfRule type="cellIs" dxfId="262" priority="299" operator="equal">
      <formula>#REF!</formula>
    </cfRule>
  </conditionalFormatting>
  <conditionalFormatting sqref="AI139">
    <cfRule type="cellIs" dxfId="261" priority="226" operator="equal">
      <formula>#REF!</formula>
    </cfRule>
    <cfRule type="cellIs" dxfId="260" priority="227" operator="equal">
      <formula>#REF!</formula>
    </cfRule>
    <cfRule type="cellIs" dxfId="259" priority="228" operator="equal">
      <formula>#REF!</formula>
    </cfRule>
    <cfRule type="cellIs" dxfId="258" priority="229" operator="equal">
      <formula>#REF!</formula>
    </cfRule>
    <cfRule type="cellIs" dxfId="257" priority="230" operator="equal">
      <formula>#REF!</formula>
    </cfRule>
    <cfRule type="cellIs" dxfId="256" priority="231" operator="equal">
      <formula>#REF!</formula>
    </cfRule>
    <cfRule type="cellIs" dxfId="255" priority="232" operator="equal">
      <formula>#REF!</formula>
    </cfRule>
    <cfRule type="cellIs" dxfId="254" priority="233" operator="equal">
      <formula>#REF!</formula>
    </cfRule>
    <cfRule type="cellIs" dxfId="253" priority="234" operator="equal">
      <formula>#REF!</formula>
    </cfRule>
    <cfRule type="cellIs" dxfId="252" priority="235" operator="equal">
      <formula>#REF!</formula>
    </cfRule>
    <cfRule type="cellIs" dxfId="251" priority="236" operator="equal">
      <formula>#REF!</formula>
    </cfRule>
    <cfRule type="cellIs" dxfId="250" priority="237" operator="equal">
      <formula>#REF!</formula>
    </cfRule>
    <cfRule type="cellIs" dxfId="249" priority="238" operator="equal">
      <formula>#REF!</formula>
    </cfRule>
    <cfRule type="cellIs" dxfId="248" priority="239" operator="equal">
      <formula>#REF!</formula>
    </cfRule>
    <cfRule type="cellIs" dxfId="247" priority="240" operator="equal">
      <formula>#REF!</formula>
    </cfRule>
    <cfRule type="cellIs" dxfId="246" priority="241" operator="equal">
      <formula>#REF!</formula>
    </cfRule>
    <cfRule type="cellIs" dxfId="245" priority="242" operator="equal">
      <formula>#REF!</formula>
    </cfRule>
    <cfRule type="cellIs" dxfId="244" priority="243" operator="equal">
      <formula>#REF!</formula>
    </cfRule>
    <cfRule type="cellIs" dxfId="243" priority="244" operator="equal">
      <formula>#REF!</formula>
    </cfRule>
    <cfRule type="cellIs" dxfId="242" priority="245" operator="equal">
      <formula>#REF!</formula>
    </cfRule>
    <cfRule type="cellIs" dxfId="241" priority="246" operator="equal">
      <formula>#REF!</formula>
    </cfRule>
    <cfRule type="cellIs" dxfId="240" priority="247" operator="equal">
      <formula>#REF!</formula>
    </cfRule>
    <cfRule type="cellIs" dxfId="239" priority="248" operator="equal">
      <formula>#REF!</formula>
    </cfRule>
    <cfRule type="cellIs" dxfId="238" priority="249" operator="equal">
      <formula>#REF!</formula>
    </cfRule>
    <cfRule type="cellIs" dxfId="237" priority="250" operator="equal">
      <formula>#REF!</formula>
    </cfRule>
    <cfRule type="cellIs" dxfId="236" priority="251" operator="equal">
      <formula>#REF!</formula>
    </cfRule>
    <cfRule type="cellIs" dxfId="235" priority="252" operator="equal">
      <formula>#REF!</formula>
    </cfRule>
    <cfRule type="cellIs" dxfId="234" priority="253" operator="equal">
      <formula>#REF!</formula>
    </cfRule>
    <cfRule type="cellIs" dxfId="233" priority="254" operator="equal">
      <formula>#REF!</formula>
    </cfRule>
    <cfRule type="cellIs" dxfId="232" priority="255" operator="equal">
      <formula>#REF!</formula>
    </cfRule>
    <cfRule type="cellIs" dxfId="231" priority="256" operator="equal">
      <formula>#REF!</formula>
    </cfRule>
    <cfRule type="cellIs" dxfId="230" priority="257" operator="equal">
      <formula>#REF!</formula>
    </cfRule>
    <cfRule type="cellIs" dxfId="229" priority="258" operator="equal">
      <formula>#REF!</formula>
    </cfRule>
    <cfRule type="cellIs" dxfId="228" priority="259" operator="equal">
      <formula>#REF!</formula>
    </cfRule>
    <cfRule type="cellIs" dxfId="227" priority="260" operator="equal">
      <formula>#REF!</formula>
    </cfRule>
    <cfRule type="cellIs" dxfId="226" priority="261" operator="equal">
      <formula>#REF!</formula>
    </cfRule>
    <cfRule type="cellIs" dxfId="225" priority="262" operator="equal">
      <formula>#REF!</formula>
    </cfRule>
  </conditionalFormatting>
  <conditionalFormatting sqref="AI139">
    <cfRule type="cellIs" dxfId="224" priority="219" operator="equal">
      <formula>"EXTREMO (RC/F)"</formula>
    </cfRule>
    <cfRule type="cellIs" dxfId="223" priority="220" operator="equal">
      <formula>"ALTO (RC/F)"</formula>
    </cfRule>
    <cfRule type="cellIs" dxfId="222" priority="221" operator="equal">
      <formula>"MODERADO (RC/F)"</formula>
    </cfRule>
    <cfRule type="cellIs" dxfId="221" priority="222" operator="equal">
      <formula>"EXTREMO"</formula>
    </cfRule>
    <cfRule type="cellIs" dxfId="220" priority="223" operator="equal">
      <formula>"ALTO"</formula>
    </cfRule>
    <cfRule type="cellIs" dxfId="219" priority="224" operator="equal">
      <formula>"MODERADO"</formula>
    </cfRule>
    <cfRule type="cellIs" dxfId="218" priority="225" operator="equal">
      <formula>"BAJO"</formula>
    </cfRule>
  </conditionalFormatting>
  <conditionalFormatting sqref="AI138">
    <cfRule type="cellIs" dxfId="217" priority="212" operator="equal">
      <formula>"EXTREMO (RC/F)"</formula>
    </cfRule>
    <cfRule type="cellIs" dxfId="216" priority="213" operator="equal">
      <formula>"ALTO (RC/F)"</formula>
    </cfRule>
    <cfRule type="cellIs" dxfId="215" priority="214" operator="equal">
      <formula>"MODERADO (RC/F)"</formula>
    </cfRule>
    <cfRule type="cellIs" dxfId="214" priority="215" operator="equal">
      <formula>"EXTREMO"</formula>
    </cfRule>
    <cfRule type="cellIs" dxfId="213" priority="216" operator="equal">
      <formula>"ALTO"</formula>
    </cfRule>
    <cfRule type="cellIs" dxfId="212" priority="217" operator="equal">
      <formula>"MODERADO"</formula>
    </cfRule>
    <cfRule type="cellIs" dxfId="211" priority="218" operator="equal">
      <formula>"BAJO"</formula>
    </cfRule>
  </conditionalFormatting>
  <conditionalFormatting sqref="AE136:AE138">
    <cfRule type="cellIs" dxfId="210" priority="207" operator="equal">
      <formula>"MUY ALTA"</formula>
    </cfRule>
    <cfRule type="cellIs" dxfId="209" priority="208" operator="equal">
      <formula>"ALTA"</formula>
    </cfRule>
    <cfRule type="cellIs" dxfId="208" priority="209" operator="equal">
      <formula>"MEDIA"</formula>
    </cfRule>
    <cfRule type="cellIs" dxfId="207" priority="210" operator="equal">
      <formula>"BAJA"</formula>
    </cfRule>
    <cfRule type="cellIs" dxfId="206" priority="211" operator="equal">
      <formula>"MUY BAJA"</formula>
    </cfRule>
  </conditionalFormatting>
  <conditionalFormatting sqref="AG136 AG138">
    <cfRule type="cellIs" dxfId="205" priority="202" operator="equal">
      <formula>"CATASTROFICO"</formula>
    </cfRule>
    <cfRule type="cellIs" dxfId="204" priority="203" operator="equal">
      <formula>"MAYOR"</formula>
    </cfRule>
    <cfRule type="cellIs" dxfId="203" priority="204" operator="equal">
      <formula>"MODERADO"</formula>
    </cfRule>
    <cfRule type="cellIs" dxfId="202" priority="205" operator="equal">
      <formula>"MENOR"</formula>
    </cfRule>
    <cfRule type="cellIs" dxfId="201" priority="206" operator="equal">
      <formula>"LEVE"</formula>
    </cfRule>
  </conditionalFormatting>
  <conditionalFormatting sqref="AI136 AI138">
    <cfRule type="cellIs" dxfId="200" priority="165" operator="equal">
      <formula>#REF!</formula>
    </cfRule>
    <cfRule type="cellIs" dxfId="199" priority="166" operator="equal">
      <formula>#REF!</formula>
    </cfRule>
    <cfRule type="cellIs" dxfId="198" priority="167" operator="equal">
      <formula>#REF!</formula>
    </cfRule>
    <cfRule type="cellIs" dxfId="197" priority="168" operator="equal">
      <formula>#REF!</formula>
    </cfRule>
    <cfRule type="cellIs" dxfId="196" priority="169" operator="equal">
      <formula>#REF!</formula>
    </cfRule>
    <cfRule type="cellIs" dxfId="195" priority="170" operator="equal">
      <formula>#REF!</formula>
    </cfRule>
    <cfRule type="cellIs" dxfId="194" priority="171" operator="equal">
      <formula>#REF!</formula>
    </cfRule>
    <cfRule type="cellIs" dxfId="193" priority="172" operator="equal">
      <formula>#REF!</formula>
    </cfRule>
    <cfRule type="cellIs" dxfId="192" priority="173" operator="equal">
      <formula>#REF!</formula>
    </cfRule>
    <cfRule type="cellIs" dxfId="191" priority="174" operator="equal">
      <formula>#REF!</formula>
    </cfRule>
    <cfRule type="cellIs" dxfId="190" priority="175" operator="equal">
      <formula>#REF!</formula>
    </cfRule>
    <cfRule type="cellIs" dxfId="189" priority="176" operator="equal">
      <formula>#REF!</formula>
    </cfRule>
    <cfRule type="cellIs" dxfId="188" priority="177" operator="equal">
      <formula>#REF!</formula>
    </cfRule>
    <cfRule type="cellIs" dxfId="187" priority="178" operator="equal">
      <formula>#REF!</formula>
    </cfRule>
    <cfRule type="cellIs" dxfId="186" priority="179" operator="equal">
      <formula>#REF!</formula>
    </cfRule>
    <cfRule type="cellIs" dxfId="185" priority="180" operator="equal">
      <formula>#REF!</formula>
    </cfRule>
    <cfRule type="cellIs" dxfId="184" priority="181" operator="equal">
      <formula>#REF!</formula>
    </cfRule>
    <cfRule type="cellIs" dxfId="183" priority="182" operator="equal">
      <formula>#REF!</formula>
    </cfRule>
    <cfRule type="cellIs" dxfId="182" priority="183" operator="equal">
      <formula>#REF!</formula>
    </cfRule>
    <cfRule type="cellIs" dxfId="181" priority="184" operator="equal">
      <formula>#REF!</formula>
    </cfRule>
    <cfRule type="cellIs" dxfId="180" priority="185" operator="equal">
      <formula>#REF!</formula>
    </cfRule>
    <cfRule type="cellIs" dxfId="179" priority="186" operator="equal">
      <formula>#REF!</formula>
    </cfRule>
    <cfRule type="cellIs" dxfId="178" priority="187" operator="equal">
      <formula>#REF!</formula>
    </cfRule>
    <cfRule type="cellIs" dxfId="177" priority="188" operator="equal">
      <formula>#REF!</formula>
    </cfRule>
    <cfRule type="cellIs" dxfId="176" priority="189" operator="equal">
      <formula>#REF!</formula>
    </cfRule>
    <cfRule type="cellIs" dxfId="175" priority="190" operator="equal">
      <formula>#REF!</formula>
    </cfRule>
    <cfRule type="cellIs" dxfId="174" priority="191" operator="equal">
      <formula>#REF!</formula>
    </cfRule>
    <cfRule type="cellIs" dxfId="173" priority="192" operator="equal">
      <formula>#REF!</formula>
    </cfRule>
    <cfRule type="cellIs" dxfId="172" priority="193" operator="equal">
      <formula>#REF!</formula>
    </cfRule>
    <cfRule type="cellIs" dxfId="171" priority="194" operator="equal">
      <formula>#REF!</formula>
    </cfRule>
    <cfRule type="cellIs" dxfId="170" priority="195" operator="equal">
      <formula>#REF!</formula>
    </cfRule>
    <cfRule type="cellIs" dxfId="169" priority="196" operator="equal">
      <formula>#REF!</formula>
    </cfRule>
    <cfRule type="cellIs" dxfId="168" priority="197" operator="equal">
      <formula>#REF!</formula>
    </cfRule>
    <cfRule type="cellIs" dxfId="167" priority="198" operator="equal">
      <formula>#REF!</formula>
    </cfRule>
    <cfRule type="cellIs" dxfId="166" priority="199" operator="equal">
      <formula>#REF!</formula>
    </cfRule>
    <cfRule type="cellIs" dxfId="165" priority="200" operator="equal">
      <formula>#REF!</formula>
    </cfRule>
    <cfRule type="cellIs" dxfId="164" priority="201" operator="equal">
      <formula>#REF!</formula>
    </cfRule>
  </conditionalFormatting>
  <conditionalFormatting sqref="AI136">
    <cfRule type="cellIs" dxfId="163" priority="158" operator="equal">
      <formula>"EXTREMO (RC/F)"</formula>
    </cfRule>
    <cfRule type="cellIs" dxfId="162" priority="159" operator="equal">
      <formula>"ALTO (RC/F)"</formula>
    </cfRule>
    <cfRule type="cellIs" dxfId="161" priority="160" operator="equal">
      <formula>"MODERADO (RC/F)"</formula>
    </cfRule>
    <cfRule type="cellIs" dxfId="160" priority="161" operator="equal">
      <formula>"EXTREMO"</formula>
    </cfRule>
    <cfRule type="cellIs" dxfId="159" priority="162" operator="equal">
      <formula>"ALTO"</formula>
    </cfRule>
    <cfRule type="cellIs" dxfId="158" priority="163" operator="equal">
      <formula>"MODERADO"</formula>
    </cfRule>
    <cfRule type="cellIs" dxfId="157" priority="164" operator="equal">
      <formula>"BAJO"</formula>
    </cfRule>
  </conditionalFormatting>
  <conditionalFormatting sqref="AI270:AI272 AI279">
    <cfRule type="cellIs" dxfId="156" priority="151" operator="equal">
      <formula>"EXTREMO (RC/F)"</formula>
    </cfRule>
    <cfRule type="cellIs" dxfId="155" priority="152" operator="equal">
      <formula>"ALTO (RC/F)"</formula>
    </cfRule>
    <cfRule type="cellIs" dxfId="154" priority="153" operator="equal">
      <formula>"MODERADO (RC/F)"</formula>
    </cfRule>
    <cfRule type="cellIs" dxfId="153" priority="154" operator="equal">
      <formula>"EXTREMO"</formula>
    </cfRule>
    <cfRule type="cellIs" dxfId="152" priority="155" operator="equal">
      <formula>"ALTO"</formula>
    </cfRule>
    <cfRule type="cellIs" dxfId="151" priority="156" operator="equal">
      <formula>"MODERADO"</formula>
    </cfRule>
    <cfRule type="cellIs" dxfId="150" priority="157" operator="equal">
      <formula>"BAJO"</formula>
    </cfRule>
  </conditionalFormatting>
  <conditionalFormatting sqref="AE272:AE279">
    <cfRule type="cellIs" dxfId="149" priority="146" operator="equal">
      <formula>"MUY ALTA"</formula>
    </cfRule>
    <cfRule type="cellIs" dxfId="148" priority="147" operator="equal">
      <formula>"ALTA"</formula>
    </cfRule>
    <cfRule type="cellIs" dxfId="147" priority="148" operator="equal">
      <formula>"MEDIA"</formula>
    </cfRule>
    <cfRule type="cellIs" dxfId="146" priority="149" operator="equal">
      <formula>"BAJA"</formula>
    </cfRule>
    <cfRule type="cellIs" dxfId="145" priority="150" operator="equal">
      <formula>"MUY BAJA"</formula>
    </cfRule>
  </conditionalFormatting>
  <conditionalFormatting sqref="AG270:AG272 AG279">
    <cfRule type="cellIs" dxfId="144" priority="141" operator="equal">
      <formula>"CATASTROFICO"</formula>
    </cfRule>
    <cfRule type="cellIs" dxfId="143" priority="142" operator="equal">
      <formula>"MAYOR"</formula>
    </cfRule>
    <cfRule type="cellIs" dxfId="142" priority="143" operator="equal">
      <formula>"MODERADO"</formula>
    </cfRule>
    <cfRule type="cellIs" dxfId="141" priority="144" operator="equal">
      <formula>"MENOR"</formula>
    </cfRule>
    <cfRule type="cellIs" dxfId="140" priority="145" operator="equal">
      <formula>"LEVE"</formula>
    </cfRule>
  </conditionalFormatting>
  <conditionalFormatting sqref="AI270:AI272 AI279">
    <cfRule type="cellIs" dxfId="139" priority="104" operator="equal">
      <formula>#REF!</formula>
    </cfRule>
    <cfRule type="cellIs" dxfId="138" priority="105" operator="equal">
      <formula>#REF!</formula>
    </cfRule>
    <cfRule type="cellIs" dxfId="137" priority="106" operator="equal">
      <formula>#REF!</formula>
    </cfRule>
    <cfRule type="cellIs" dxfId="136" priority="107" operator="equal">
      <formula>#REF!</formula>
    </cfRule>
    <cfRule type="cellIs" dxfId="135" priority="108" operator="equal">
      <formula>#REF!</formula>
    </cfRule>
    <cfRule type="cellIs" dxfId="134" priority="109" operator="equal">
      <formula>#REF!</formula>
    </cfRule>
    <cfRule type="cellIs" dxfId="133" priority="110" operator="equal">
      <formula>#REF!</formula>
    </cfRule>
    <cfRule type="cellIs" dxfId="132" priority="111" operator="equal">
      <formula>#REF!</formula>
    </cfRule>
    <cfRule type="cellIs" dxfId="131" priority="112" operator="equal">
      <formula>#REF!</formula>
    </cfRule>
    <cfRule type="cellIs" dxfId="130" priority="113" operator="equal">
      <formula>#REF!</formula>
    </cfRule>
    <cfRule type="cellIs" dxfId="129" priority="114" operator="equal">
      <formula>#REF!</formula>
    </cfRule>
    <cfRule type="cellIs" dxfId="128" priority="115" operator="equal">
      <formula>#REF!</formula>
    </cfRule>
    <cfRule type="cellIs" dxfId="127" priority="116" operator="equal">
      <formula>#REF!</formula>
    </cfRule>
    <cfRule type="cellIs" dxfId="126" priority="117" operator="equal">
      <formula>#REF!</formula>
    </cfRule>
    <cfRule type="cellIs" dxfId="125" priority="118" operator="equal">
      <formula>#REF!</formula>
    </cfRule>
    <cfRule type="cellIs" dxfId="124" priority="119" operator="equal">
      <formula>#REF!</formula>
    </cfRule>
    <cfRule type="cellIs" dxfId="123" priority="120" operator="equal">
      <formula>#REF!</formula>
    </cfRule>
    <cfRule type="cellIs" dxfId="122" priority="121" operator="equal">
      <formula>#REF!</formula>
    </cfRule>
    <cfRule type="cellIs" dxfId="121" priority="122" operator="equal">
      <formula>#REF!</formula>
    </cfRule>
    <cfRule type="cellIs" dxfId="120" priority="123" operator="equal">
      <formula>#REF!</formula>
    </cfRule>
    <cfRule type="cellIs" dxfId="119" priority="124" operator="equal">
      <formula>#REF!</formula>
    </cfRule>
    <cfRule type="cellIs" dxfId="118" priority="125" operator="equal">
      <formula>#REF!</formula>
    </cfRule>
    <cfRule type="cellIs" dxfId="117" priority="126" operator="equal">
      <formula>#REF!</formula>
    </cfRule>
    <cfRule type="cellIs" dxfId="116" priority="127" operator="equal">
      <formula>#REF!</formula>
    </cfRule>
    <cfRule type="cellIs" dxfId="115" priority="128" operator="equal">
      <formula>#REF!</formula>
    </cfRule>
    <cfRule type="cellIs" dxfId="114" priority="129" operator="equal">
      <formula>#REF!</formula>
    </cfRule>
    <cfRule type="cellIs" dxfId="113" priority="130" operator="equal">
      <formula>#REF!</formula>
    </cfRule>
    <cfRule type="cellIs" dxfId="112" priority="131" operator="equal">
      <formula>#REF!</formula>
    </cfRule>
    <cfRule type="cellIs" dxfId="111" priority="132" operator="equal">
      <formula>#REF!</formula>
    </cfRule>
    <cfRule type="cellIs" dxfId="110" priority="133" operator="equal">
      <formula>#REF!</formula>
    </cfRule>
    <cfRule type="cellIs" dxfId="109" priority="134" operator="equal">
      <formula>#REF!</formula>
    </cfRule>
    <cfRule type="cellIs" dxfId="108" priority="135" operator="equal">
      <formula>#REF!</formula>
    </cfRule>
    <cfRule type="cellIs" dxfId="107" priority="136" operator="equal">
      <formula>#REF!</formula>
    </cfRule>
    <cfRule type="cellIs" dxfId="106" priority="137" operator="equal">
      <formula>#REF!</formula>
    </cfRule>
    <cfRule type="cellIs" dxfId="105" priority="138" operator="equal">
      <formula>#REF!</formula>
    </cfRule>
    <cfRule type="cellIs" dxfId="104" priority="139" operator="equal">
      <formula>#REF!</formula>
    </cfRule>
    <cfRule type="cellIs" dxfId="103" priority="140" operator="equal">
      <formula>#REF!</formula>
    </cfRule>
  </conditionalFormatting>
  <conditionalFormatting sqref="AG273:AG275">
    <cfRule type="cellIs" dxfId="102" priority="99" operator="equal">
      <formula>"CATASTROFICO"</formula>
    </cfRule>
    <cfRule type="cellIs" dxfId="101" priority="100" operator="equal">
      <formula>"MAYOR"</formula>
    </cfRule>
    <cfRule type="cellIs" dxfId="100" priority="101" operator="equal">
      <formula>"MODERADO"</formula>
    </cfRule>
    <cfRule type="cellIs" dxfId="99" priority="102" operator="equal">
      <formula>"MENOR"</formula>
    </cfRule>
    <cfRule type="cellIs" dxfId="98" priority="103" operator="equal">
      <formula>"LEVE"</formula>
    </cfRule>
  </conditionalFormatting>
  <conditionalFormatting sqref="AI273:AI275">
    <cfRule type="cellIs" dxfId="97" priority="62" operator="equal">
      <formula>#REF!</formula>
    </cfRule>
    <cfRule type="cellIs" dxfId="96" priority="63" operator="equal">
      <formula>#REF!</formula>
    </cfRule>
    <cfRule type="cellIs" dxfId="95" priority="64" operator="equal">
      <formula>#REF!</formula>
    </cfRule>
    <cfRule type="cellIs" dxfId="94" priority="65" operator="equal">
      <formula>#REF!</formula>
    </cfRule>
    <cfRule type="cellIs" dxfId="93" priority="66" operator="equal">
      <formula>#REF!</formula>
    </cfRule>
    <cfRule type="cellIs" dxfId="92" priority="67" operator="equal">
      <formula>#REF!</formula>
    </cfRule>
    <cfRule type="cellIs" dxfId="91" priority="68" operator="equal">
      <formula>#REF!</formula>
    </cfRule>
    <cfRule type="cellIs" dxfId="90" priority="69" operator="equal">
      <formula>#REF!</formula>
    </cfRule>
    <cfRule type="cellIs" dxfId="89" priority="70" operator="equal">
      <formula>#REF!</formula>
    </cfRule>
    <cfRule type="cellIs" dxfId="88" priority="71" operator="equal">
      <formula>#REF!</formula>
    </cfRule>
    <cfRule type="cellIs" dxfId="87" priority="72" operator="equal">
      <formula>#REF!</formula>
    </cfRule>
    <cfRule type="cellIs" dxfId="86" priority="73" operator="equal">
      <formula>#REF!</formula>
    </cfRule>
    <cfRule type="cellIs" dxfId="85" priority="74" operator="equal">
      <formula>#REF!</formula>
    </cfRule>
    <cfRule type="cellIs" dxfId="84" priority="75" operator="equal">
      <formula>#REF!</formula>
    </cfRule>
    <cfRule type="cellIs" dxfId="83" priority="76" operator="equal">
      <formula>#REF!</formula>
    </cfRule>
    <cfRule type="cellIs" dxfId="82" priority="77" operator="equal">
      <formula>#REF!</formula>
    </cfRule>
    <cfRule type="cellIs" dxfId="81" priority="78" operator="equal">
      <formula>#REF!</formula>
    </cfRule>
    <cfRule type="cellIs" dxfId="80" priority="79" operator="equal">
      <formula>#REF!</formula>
    </cfRule>
    <cfRule type="cellIs" dxfId="79" priority="80" operator="equal">
      <formula>#REF!</formula>
    </cfRule>
    <cfRule type="cellIs" dxfId="78" priority="81" operator="equal">
      <formula>#REF!</formula>
    </cfRule>
    <cfRule type="cellIs" dxfId="77" priority="82" operator="equal">
      <formula>#REF!</formula>
    </cfRule>
    <cfRule type="cellIs" dxfId="76" priority="83" operator="equal">
      <formula>#REF!</formula>
    </cfRule>
    <cfRule type="cellIs" dxfId="75" priority="84" operator="equal">
      <formula>#REF!</formula>
    </cfRule>
    <cfRule type="cellIs" dxfId="74" priority="85" operator="equal">
      <formula>#REF!</formula>
    </cfRule>
    <cfRule type="cellIs" dxfId="73" priority="86" operator="equal">
      <formula>#REF!</formula>
    </cfRule>
    <cfRule type="cellIs" dxfId="72" priority="87" operator="equal">
      <formula>#REF!</formula>
    </cfRule>
    <cfRule type="cellIs" dxfId="71" priority="88" operator="equal">
      <formula>#REF!</formula>
    </cfRule>
    <cfRule type="cellIs" dxfId="70" priority="89" operator="equal">
      <formula>#REF!</formula>
    </cfRule>
    <cfRule type="cellIs" dxfId="69" priority="90" operator="equal">
      <formula>#REF!</formula>
    </cfRule>
    <cfRule type="cellIs" dxfId="68" priority="91" operator="equal">
      <formula>#REF!</formula>
    </cfRule>
    <cfRule type="cellIs" dxfId="67" priority="92" operator="equal">
      <formula>#REF!</formula>
    </cfRule>
    <cfRule type="cellIs" dxfId="66" priority="93" operator="equal">
      <formula>#REF!</formula>
    </cfRule>
    <cfRule type="cellIs" dxfId="65" priority="94" operator="equal">
      <formula>#REF!</formula>
    </cfRule>
    <cfRule type="cellIs" dxfId="64" priority="95" operator="equal">
      <formula>#REF!</formula>
    </cfRule>
    <cfRule type="cellIs" dxfId="63" priority="96" operator="equal">
      <formula>#REF!</formula>
    </cfRule>
    <cfRule type="cellIs" dxfId="62" priority="97" operator="equal">
      <formula>#REF!</formula>
    </cfRule>
    <cfRule type="cellIs" dxfId="61" priority="98" operator="equal">
      <formula>#REF!</formula>
    </cfRule>
  </conditionalFormatting>
  <conditionalFormatting sqref="AI273:AI275">
    <cfRule type="cellIs" dxfId="60" priority="55" operator="equal">
      <formula>"EXTREMO (RC/F)"</formula>
    </cfRule>
    <cfRule type="cellIs" dxfId="59" priority="56" operator="equal">
      <formula>"ALTO (RC/F)"</formula>
    </cfRule>
    <cfRule type="cellIs" dxfId="58" priority="57" operator="equal">
      <formula>"MODERADO (RC/F)"</formula>
    </cfRule>
    <cfRule type="cellIs" dxfId="57" priority="58" operator="equal">
      <formula>"EXTREMO"</formula>
    </cfRule>
    <cfRule type="cellIs" dxfId="56" priority="59" operator="equal">
      <formula>"ALTO"</formula>
    </cfRule>
    <cfRule type="cellIs" dxfId="55" priority="60" operator="equal">
      <formula>"MODERADO"</formula>
    </cfRule>
    <cfRule type="cellIs" dxfId="54" priority="61" operator="equal">
      <formula>"BAJO"</formula>
    </cfRule>
  </conditionalFormatting>
  <conditionalFormatting sqref="AI276:AI279">
    <cfRule type="cellIs" dxfId="53" priority="48" operator="equal">
      <formula>"EXTREMO (RC/F)"</formula>
    </cfRule>
    <cfRule type="cellIs" dxfId="52" priority="49" operator="equal">
      <formula>"ALTO (RC/F)"</formula>
    </cfRule>
    <cfRule type="cellIs" dxfId="51" priority="50" operator="equal">
      <formula>"MODERADO (RC/F)"</formula>
    </cfRule>
    <cfRule type="cellIs" dxfId="50" priority="51" operator="equal">
      <formula>"EXTREMO"</formula>
    </cfRule>
    <cfRule type="cellIs" dxfId="49" priority="52" operator="equal">
      <formula>"ALTO"</formula>
    </cfRule>
    <cfRule type="cellIs" dxfId="48" priority="53" operator="equal">
      <formula>"MODERADO"</formula>
    </cfRule>
    <cfRule type="cellIs" dxfId="47" priority="54" operator="equal">
      <formula>"BAJO"</formula>
    </cfRule>
  </conditionalFormatting>
  <conditionalFormatting sqref="AG276:AG279">
    <cfRule type="cellIs" dxfId="46" priority="43" operator="equal">
      <formula>"CATASTROFICO"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I276:AI279">
    <cfRule type="cellIs" dxfId="41" priority="6" operator="equal">
      <formula>#REF!</formula>
    </cfRule>
    <cfRule type="cellIs" dxfId="40" priority="7" operator="equal">
      <formula>#REF!</formula>
    </cfRule>
    <cfRule type="cellIs" dxfId="39" priority="8" operator="equal">
      <formula>#REF!</formula>
    </cfRule>
    <cfRule type="cellIs" dxfId="38" priority="9" operator="equal">
      <formula>#REF!</formula>
    </cfRule>
    <cfRule type="cellIs" dxfId="37" priority="10" operator="equal">
      <formula>#REF!</formula>
    </cfRule>
    <cfRule type="cellIs" dxfId="36" priority="11" operator="equal">
      <formula>#REF!</formula>
    </cfRule>
    <cfRule type="cellIs" dxfId="35" priority="12" operator="equal">
      <formula>#REF!</formula>
    </cfRule>
    <cfRule type="cellIs" dxfId="34" priority="13" operator="equal">
      <formula>#REF!</formula>
    </cfRule>
    <cfRule type="cellIs" dxfId="33" priority="14" operator="equal">
      <formula>#REF!</formula>
    </cfRule>
    <cfRule type="cellIs" dxfId="32" priority="15" operator="equal">
      <formula>#REF!</formula>
    </cfRule>
    <cfRule type="cellIs" dxfId="31" priority="16" operator="equal">
      <formula>#REF!</formula>
    </cfRule>
    <cfRule type="cellIs" dxfId="30" priority="17" operator="equal">
      <formula>#REF!</formula>
    </cfRule>
    <cfRule type="cellIs" dxfId="29" priority="18" operator="equal">
      <formula>#REF!</formula>
    </cfRule>
    <cfRule type="cellIs" dxfId="28" priority="19" operator="equal">
      <formula>#REF!</formula>
    </cfRule>
    <cfRule type="cellIs" dxfId="27" priority="20" operator="equal">
      <formula>#REF!</formula>
    </cfRule>
    <cfRule type="cellIs" dxfId="26" priority="21" operator="equal">
      <formula>#REF!</formula>
    </cfRule>
    <cfRule type="cellIs" dxfId="25" priority="22" operator="equal">
      <formula>#REF!</formula>
    </cfRule>
    <cfRule type="cellIs" dxfId="24" priority="23" operator="equal">
      <formula>#REF!</formula>
    </cfRule>
    <cfRule type="cellIs" dxfId="23" priority="24" operator="equal">
      <formula>#REF!</formula>
    </cfRule>
    <cfRule type="cellIs" dxfId="22" priority="25" operator="equal">
      <formula>#REF!</formula>
    </cfRule>
    <cfRule type="cellIs" dxfId="21" priority="26" operator="equal">
      <formula>#REF!</formula>
    </cfRule>
    <cfRule type="cellIs" dxfId="20" priority="27" operator="equal">
      <formula>#REF!</formula>
    </cfRule>
    <cfRule type="cellIs" dxfId="19" priority="28" operator="equal">
      <formula>#REF!</formula>
    </cfRule>
    <cfRule type="cellIs" dxfId="18" priority="29" operator="equal">
      <formula>#REF!</formula>
    </cfRule>
    <cfRule type="cellIs" dxfId="17" priority="30" operator="equal">
      <formula>#REF!</formula>
    </cfRule>
    <cfRule type="cellIs" dxfId="16" priority="31" operator="equal">
      <formula>#REF!</formula>
    </cfRule>
    <cfRule type="cellIs" dxfId="15" priority="32" operator="equal">
      <formula>#REF!</formula>
    </cfRule>
    <cfRule type="cellIs" dxfId="14" priority="33" operator="equal">
      <formula>#REF!</formula>
    </cfRule>
    <cfRule type="cellIs" dxfId="13" priority="34" operator="equal">
      <formula>#REF!</formula>
    </cfRule>
    <cfRule type="cellIs" dxfId="12" priority="35" operator="equal">
      <formula>#REF!</formula>
    </cfRule>
    <cfRule type="cellIs" dxfId="11" priority="36" operator="equal">
      <formula>#REF!</formula>
    </cfRule>
    <cfRule type="cellIs" dxfId="10" priority="37" operator="equal">
      <formula>#REF!</formula>
    </cfRule>
    <cfRule type="cellIs" dxfId="9" priority="38" operator="equal">
      <formula>#REF!</formula>
    </cfRule>
    <cfRule type="cellIs" dxfId="8" priority="39" operator="equal">
      <formula>#REF!</formula>
    </cfRule>
    <cfRule type="cellIs" dxfId="7" priority="40" operator="equal">
      <formula>#REF!</formula>
    </cfRule>
    <cfRule type="cellIs" dxfId="6" priority="41" operator="equal">
      <formula>#REF!</formula>
    </cfRule>
    <cfRule type="cellIs" dxfId="5" priority="42" operator="equal">
      <formula>#REF!</formula>
    </cfRule>
  </conditionalFormatting>
  <conditionalFormatting sqref="AE270">
    <cfRule type="cellIs" dxfId="4" priority="1" operator="equal">
      <formula>"MUY ALTO"</formula>
    </cfRule>
    <cfRule type="cellIs" dxfId="3" priority="2" operator="equal">
      <formula>"ALTO"</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count="4">
    <dataValidation type="list" allowBlank="1" showInputMessage="1" showErrorMessage="1" sqref="Z297 AB289 L295 X289 Z289 S297 AB297 S289 X297 U297:V297 L50:L64 N50:N64 Q50:Q64 J50:J64 U50:V64 X50:X64 F50:F64 S50:S64 AB50:AB64 Z50:Z64 AI50:AJ64" xr:uid="{00000000-0002-0000-0000-000000000000}">
      <formula1>#REF!</formula1>
    </dataValidation>
    <dataValidation type="list" allowBlank="1" showInputMessage="1" showErrorMessage="1" sqref="N181:N182" xr:uid="{4F58B8E7-3758-4474-A9E8-511D6A220865}">
      <formula1>"LEVE,MENOR,MODERADO,MAYOR,CATASTROFICO"</formula1>
    </dataValidation>
    <dataValidation type="list" allowBlank="1" showInputMessage="1" showErrorMessage="1" sqref="AI155:AI157 AI181:AI182" xr:uid="{1487D7BD-5590-4894-A117-9D445C70C3AF}">
      <formula1>"EXTREMO,ALTO,MODERADO,BAJO"</formula1>
    </dataValidation>
    <dataValidation allowBlank="1" showInputMessage="1" showErrorMessage="1" sqref="I119 I121" xr:uid="{E4733A89-273B-49ED-8485-515FF1C5EB29}"/>
  </dataValidations>
  <hyperlinks>
    <hyperlink ref="BG101" r:id="rId1" display="../../../../../../../../:f:/g/personal/mrchacon_mincit_gov_co/EjHt5kj_VGZBnaB7-7jXq0MByjdZV8Ap8N62ghGYkPUFiA?e=Ay37W8" xr:uid="{4FF1AF7B-2A61-4B2A-8EF3-97D53CB13F1A}"/>
  </hyperlinks>
  <pageMargins left="0.31496062992125984" right="0.31496062992125984" top="0.59055118110236227" bottom="0.74803149606299213" header="0.19685039370078741" footer="0.31496062992125984"/>
  <pageSetup scale="50" orientation="landscape" r:id="rId2"/>
  <drawing r:id="rId3"/>
  <legacyDrawing r:id="rId4"/>
  <legacyDrawingHF r:id="rId5"/>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Z188:Z210 AJ188 AJ206 AJ208 AJ194 S188:S210 X188:X210 J188 J208 J206 J194 F188 F194:F202 F206:F210 J201:J202 U188:V210 AB188:AB210 AJ201:AJ202</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N306 N314 N316 N281 N287 N289:N302 N309:N312 L306 L314 L316 L281 L287 L289:L294 L298:L302 L309:L312 J306 J316 J314 J281 J287 J289:J302 J309:J312 AI287:AJ287 Q306 AI306:AJ306 Q316 Q314 AI314:AJ314 AI316:AJ316 AI281:AJ281 Q281 Q287 AI289:AJ302 Q289:Q302 Q309:Q312 AI309:AJ312 S281:S288 S290:S296 S298:S317 X281:X288 X290:X296 X298:X317 U281:V296 U298:V317 Z281:Z288 Z290:Z296 Z298:Z317 AB281:AB288 AB290:AB296 AB298:AB317 F281:F298 F300:F302 F304:F317</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J255:J256 U259:V260 Z255:Z256 U255:V256 X255:X256 S259:S260 AB255:AB256 AB259:AB260 Z259:Z260 X259:X260 S255:S256 AJ255</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S265:S266 Z265:Z266 AJ250 AJ254:AJ257 J250 Z250:Z263 U265:V266 J254:J257 AB265:AB266 X250:X263 S250:S263 X265:X266 J259:J261 AB250:AB263 U250:V263 S268 X268 Z268 U268:V268 AB268</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AJ259 AJ261</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F250 F252 U250:V263 Z265:Z266 AB268 AB265:AB266 AB250:AB263 Z250:Z263 X250:X263 J250 J254:J257 J259:J261 U265:V266 F254:F257 S250:S263 AJ250 F259:F269 AJ254:AJ257 Z268 S268 S265:S266 X268 X265:X266 U268:V268</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Z240 Z242:Z249 J242 U240:V240 U242:V249 AB240 AB242:AB249 S240 F244:F245 F240 F242 S242:S249 X240 X242:X249 AJ240 AJ242 J240 J244:J245 AJ244</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F220:F225 F211 F235:F236 F227 F230 F232 X211:X239 U211:V239 Z211:Z239 AJ211 AJ235 AJ225 S211:S239 AB211:AB239 J220 J235 J211 J225 AJ220</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Z181:Z187 X181:X187 AB181:AB187 S181:S187 AJ186 U181:V187 J181 F181 F186 F183:F184 AJ181 J183:J184 J186 AJ183:AJ184</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F147:F148 F158 F163 AB147:AB180 AJ150 AJ158 AJ167 AJ171 AJ155 F153 J147 J150 J155 J158 Z79 F155:F156 J170:J171 J167:J168 F167:F168 F150:F151 F170:F171 U147:Z180 S147:S180 AJ147</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F82:F85 F87:F93 J82:J94 S103:S104 X107:X109 X103:X104 U107:V109 U103:V104 Z107:Z109 Z103:Z104 AB107:AB109 AB103:AB104 F104:F109 S107:S109 X82:X101 F100:F101 AJ95:AJ100 X66 J101:J109 F95 F97:F98 U82:V101 S82:S101 AB82:AB101 Z82:Z101 AJ82:AJ88</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AJ101</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U42:V49 S42:S49 F48 AB42:AB49 X42:X49 Z42:Z49 AJ180 J45:J46 F173 F176 J173:J178 J180 F178:F180 AB173:AB180 U173:V180 S173:S180 Z173:Z180 X173:X180 N42 N48 N45:N46 L42 L48 L45:L46 Q42 Q48 Q45:Q46 AI42:AJ42 AI48:AJ48 AI45:AJ46 F42:F43 F45:F46 J42 J48 AJ173:AJ178</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F73:F81 X65 U65:V76 AB65:AB76 S79:S81 U79:V81 X79:X81 Z80:Z81 AB79:AB81 AJ65:AJ66 AJ69 AJ76 X67:X76 J65:J66 J69 J76 F65:F69 Z65:Z76 S65:S76 AJ79</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Z125:Z126 S116:S117 X116:X117 U116:V117 Z116:Z119 V118 F127:F135 AB116:AB119 S119 X119 U119:V119 F119:F124 AB134 Z110:Z111 AB125:AB126 S125:S126 X125:X126 U125:V126 V133:V135 Z134 S134 X134 U134 V120 V122:V124 AB121:AB122 S121 X121 U121:V121 Z121:Z122 V110:V115 F110:F117 AB110:AB111 U110:U111 X110:X114 S110:S111 S129 X129 J110 U129:V129 Z129 V127:V128 V130:V131 AB129 AJ110</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AB136:AB142 U145:V146 U136:V143 F143:F146 F136:F139 F141 AJ143 AJ141 Z136:Z143 J143 J136:J139 J141 S145:S146 S136:S143 X145:X146 X136:X143 Z145:Z146 AJ136:AJ139</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X270:X279 AB270 AB272:AB279 F276 V270:V279 J270 J279 Z270:Z280 F270:F274 S270 S272:S279 U270 U272:U279 F278:F280 AJ270:AJ279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A16" zoomScale="60" zoomScaleNormal="60" workbookViewId="0">
      <selection activeCell="D14" sqref="D14:H18"/>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756"/>
      <c r="B1" s="756"/>
      <c r="C1" s="756"/>
      <c r="D1" s="756"/>
      <c r="E1" s="815" t="s">
        <v>1225</v>
      </c>
      <c r="F1" s="815"/>
      <c r="G1" s="815"/>
      <c r="H1" s="815"/>
      <c r="I1" s="815"/>
    </row>
    <row r="3" spans="1:9" x14ac:dyDescent="0.35">
      <c r="A3" s="816" t="s">
        <v>1226</v>
      </c>
      <c r="B3" s="816"/>
      <c r="C3" s="816"/>
      <c r="D3" s="816"/>
      <c r="E3" s="816"/>
      <c r="F3" s="816"/>
      <c r="G3" s="816"/>
      <c r="H3" s="816"/>
    </row>
    <row r="4" spans="1:9" x14ac:dyDescent="0.35">
      <c r="G4" s="817" t="s">
        <v>1227</v>
      </c>
      <c r="H4" s="818"/>
    </row>
    <row r="5" spans="1:9" ht="15.75" customHeight="1" x14ac:dyDescent="0.35">
      <c r="G5" s="193" t="s">
        <v>1228</v>
      </c>
      <c r="H5" s="194"/>
    </row>
    <row r="6" spans="1:9" ht="15.75" customHeight="1" x14ac:dyDescent="0.35">
      <c r="G6" s="193" t="s">
        <v>1229</v>
      </c>
      <c r="H6" s="195"/>
    </row>
    <row r="7" spans="1:9" x14ac:dyDescent="0.35">
      <c r="G7" s="193" t="s">
        <v>1230</v>
      </c>
      <c r="H7" s="196"/>
    </row>
    <row r="8" spans="1:9" x14ac:dyDescent="0.35">
      <c r="G8" s="193" t="s">
        <v>1224</v>
      </c>
      <c r="H8" s="197"/>
    </row>
    <row r="10" spans="1:9" ht="15.5" x14ac:dyDescent="0.35">
      <c r="B10" s="819" t="s">
        <v>1231</v>
      </c>
      <c r="C10" s="819"/>
      <c r="D10" s="819"/>
      <c r="E10" s="819"/>
      <c r="F10" s="819"/>
      <c r="G10" s="819"/>
      <c r="H10" s="819"/>
      <c r="I10" s="819"/>
    </row>
    <row r="11" spans="1:9" ht="9" customHeight="1" thickBot="1" x14ac:dyDescent="0.4"/>
    <row r="12" spans="1:9" ht="15" thickBot="1" x14ac:dyDescent="0.4">
      <c r="B12" s="820" t="s">
        <v>26</v>
      </c>
      <c r="C12" s="821"/>
      <c r="D12" s="822" t="s">
        <v>1232</v>
      </c>
      <c r="E12" s="823"/>
      <c r="F12" s="823"/>
      <c r="G12" s="823"/>
      <c r="H12" s="824"/>
    </row>
    <row r="13" spans="1:9" ht="15" thickBot="1" x14ac:dyDescent="0.4">
      <c r="B13" s="299" t="s">
        <v>1233</v>
      </c>
      <c r="C13" s="300" t="s">
        <v>1234</v>
      </c>
      <c r="D13" s="825"/>
      <c r="E13" s="826"/>
      <c r="F13" s="826"/>
      <c r="G13" s="826"/>
      <c r="H13" s="827"/>
    </row>
    <row r="14" spans="1:9" ht="100" customHeight="1" thickBot="1" x14ac:dyDescent="0.4">
      <c r="B14" s="298" t="s">
        <v>1235</v>
      </c>
      <c r="C14" s="198">
        <v>1</v>
      </c>
      <c r="D14" s="203" t="s">
        <v>862</v>
      </c>
      <c r="E14" s="204" t="s">
        <v>1719</v>
      </c>
      <c r="F14" s="204" t="s">
        <v>1184</v>
      </c>
      <c r="G14" s="204" t="s">
        <v>1370</v>
      </c>
      <c r="H14" s="205"/>
    </row>
    <row r="15" spans="1:9" ht="100" customHeight="1" thickBot="1" x14ac:dyDescent="0.4">
      <c r="B15" s="298" t="s">
        <v>1236</v>
      </c>
      <c r="C15" s="198">
        <v>0.8</v>
      </c>
      <c r="D15" s="206" t="s">
        <v>1722</v>
      </c>
      <c r="E15" s="200" t="s">
        <v>1720</v>
      </c>
      <c r="F15" s="207" t="s">
        <v>1731</v>
      </c>
      <c r="G15" s="207" t="s">
        <v>422</v>
      </c>
      <c r="H15" s="208"/>
    </row>
    <row r="16" spans="1:9" ht="100" customHeight="1" thickBot="1" x14ac:dyDescent="0.4">
      <c r="B16" s="298" t="s">
        <v>1237</v>
      </c>
      <c r="C16" s="198">
        <v>0.6</v>
      </c>
      <c r="D16" s="206" t="s">
        <v>1723</v>
      </c>
      <c r="E16" s="200" t="s">
        <v>1729</v>
      </c>
      <c r="F16" s="200" t="s">
        <v>1727</v>
      </c>
      <c r="G16" s="207" t="s">
        <v>1728</v>
      </c>
      <c r="H16" s="208"/>
    </row>
    <row r="17" spans="2:8" ht="100" customHeight="1" thickBot="1" x14ac:dyDescent="0.4">
      <c r="B17" s="298" t="s">
        <v>1238</v>
      </c>
      <c r="C17" s="198">
        <v>0.4</v>
      </c>
      <c r="D17" s="209" t="s">
        <v>1752</v>
      </c>
      <c r="E17" s="200" t="s">
        <v>1753</v>
      </c>
      <c r="F17" s="200" t="s">
        <v>1754</v>
      </c>
      <c r="G17" s="207" t="s">
        <v>1666</v>
      </c>
      <c r="H17" s="208"/>
    </row>
    <row r="18" spans="2:8" ht="100" customHeight="1" thickBot="1" x14ac:dyDescent="0.4">
      <c r="B18" s="298" t="s">
        <v>1239</v>
      </c>
      <c r="C18" s="198">
        <v>0.2</v>
      </c>
      <c r="D18" s="201" t="s">
        <v>1755</v>
      </c>
      <c r="E18" s="201" t="s">
        <v>1730</v>
      </c>
      <c r="F18" s="202" t="s">
        <v>1732</v>
      </c>
      <c r="G18" s="210"/>
      <c r="H18" s="211"/>
    </row>
    <row r="19" spans="2:8" ht="15" thickBot="1" x14ac:dyDescent="0.4">
      <c r="B19" s="813" t="s">
        <v>28</v>
      </c>
      <c r="C19" s="300" t="s">
        <v>1233</v>
      </c>
      <c r="D19" s="300" t="s">
        <v>1240</v>
      </c>
      <c r="E19" s="300" t="s">
        <v>1241</v>
      </c>
      <c r="F19" s="300" t="s">
        <v>1230</v>
      </c>
      <c r="G19" s="300" t="s">
        <v>1242</v>
      </c>
      <c r="H19" s="300" t="s">
        <v>1243</v>
      </c>
    </row>
    <row r="20" spans="2:8" ht="15" thickBot="1" x14ac:dyDescent="0.4">
      <c r="B20" s="814"/>
      <c r="C20" s="300" t="s">
        <v>1234</v>
      </c>
      <c r="D20" s="199">
        <v>0.2</v>
      </c>
      <c r="E20" s="199">
        <v>0.4</v>
      </c>
      <c r="F20" s="199">
        <v>0.6</v>
      </c>
      <c r="G20" s="199">
        <v>0.8</v>
      </c>
      <c r="H20" s="199">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3" zoomScale="60" zoomScaleNormal="60" workbookViewId="0">
      <selection activeCell="G15" sqref="G15"/>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756"/>
      <c r="B1" s="756"/>
      <c r="C1" s="756"/>
      <c r="D1" s="756"/>
      <c r="E1" s="815" t="s">
        <v>1225</v>
      </c>
      <c r="F1" s="815"/>
      <c r="G1" s="815"/>
      <c r="H1" s="815"/>
      <c r="I1" s="815"/>
    </row>
    <row r="3" spans="1:9" x14ac:dyDescent="0.35">
      <c r="A3" s="816" t="s">
        <v>1226</v>
      </c>
      <c r="B3" s="816"/>
      <c r="C3" s="816"/>
      <c r="D3" s="816"/>
      <c r="E3" s="816"/>
      <c r="F3" s="816"/>
      <c r="G3" s="816"/>
      <c r="H3" s="816"/>
    </row>
    <row r="4" spans="1:9" x14ac:dyDescent="0.35">
      <c r="G4" s="817" t="s">
        <v>1227</v>
      </c>
      <c r="H4" s="818"/>
    </row>
    <row r="5" spans="1:9" ht="15.75" customHeight="1" x14ac:dyDescent="0.35">
      <c r="G5" s="193" t="s">
        <v>1228</v>
      </c>
      <c r="H5" s="194"/>
    </row>
    <row r="6" spans="1:9" ht="15.75" customHeight="1" x14ac:dyDescent="0.35">
      <c r="G6" s="193" t="s">
        <v>1229</v>
      </c>
      <c r="H6" s="195"/>
    </row>
    <row r="7" spans="1:9" x14ac:dyDescent="0.35">
      <c r="G7" s="193" t="s">
        <v>1230</v>
      </c>
      <c r="H7" s="196"/>
    </row>
    <row r="8" spans="1:9" x14ac:dyDescent="0.35">
      <c r="G8" s="193" t="s">
        <v>1224</v>
      </c>
      <c r="H8" s="197"/>
    </row>
    <row r="10" spans="1:9" ht="15.5" x14ac:dyDescent="0.35">
      <c r="B10" s="819" t="s">
        <v>1231</v>
      </c>
      <c r="C10" s="819"/>
      <c r="D10" s="819"/>
      <c r="E10" s="819"/>
      <c r="F10" s="819"/>
      <c r="G10" s="819"/>
      <c r="H10" s="819"/>
      <c r="I10" s="819"/>
    </row>
    <row r="11" spans="1:9" ht="9" customHeight="1" thickBot="1" x14ac:dyDescent="0.4"/>
    <row r="12" spans="1:9" ht="15" thickBot="1" x14ac:dyDescent="0.4">
      <c r="B12" s="820" t="s">
        <v>26</v>
      </c>
      <c r="C12" s="821"/>
      <c r="D12" s="822" t="s">
        <v>1232</v>
      </c>
      <c r="E12" s="823"/>
      <c r="F12" s="823"/>
      <c r="G12" s="823"/>
      <c r="H12" s="824"/>
    </row>
    <row r="13" spans="1:9" ht="15" thickBot="1" x14ac:dyDescent="0.4">
      <c r="B13" s="299" t="s">
        <v>1233</v>
      </c>
      <c r="C13" s="300" t="s">
        <v>1234</v>
      </c>
      <c r="D13" s="825"/>
      <c r="E13" s="826"/>
      <c r="F13" s="826"/>
      <c r="G13" s="826"/>
      <c r="H13" s="827"/>
    </row>
    <row r="14" spans="1:9" ht="100" customHeight="1" thickBot="1" x14ac:dyDescent="0.4">
      <c r="B14" s="298" t="s">
        <v>1235</v>
      </c>
      <c r="C14" s="198">
        <v>1</v>
      </c>
      <c r="D14" s="203"/>
      <c r="E14" s="204"/>
      <c r="F14" s="204"/>
      <c r="G14" s="204"/>
      <c r="H14" s="205"/>
    </row>
    <row r="15" spans="1:9" ht="100" customHeight="1" thickBot="1" x14ac:dyDescent="0.4">
      <c r="B15" s="298" t="s">
        <v>1236</v>
      </c>
      <c r="C15" s="198">
        <v>0.8</v>
      </c>
      <c r="D15" s="206"/>
      <c r="E15" s="200"/>
      <c r="F15" s="207"/>
      <c r="G15" s="207"/>
      <c r="H15" s="208"/>
    </row>
    <row r="16" spans="1:9" ht="100" customHeight="1" thickBot="1" x14ac:dyDescent="0.4">
      <c r="B16" s="298" t="s">
        <v>1237</v>
      </c>
      <c r="C16" s="198">
        <v>0.6</v>
      </c>
      <c r="D16" s="206"/>
      <c r="E16" s="200"/>
      <c r="F16" s="200" t="s">
        <v>1735</v>
      </c>
      <c r="G16" s="207"/>
      <c r="H16" s="208"/>
    </row>
    <row r="17" spans="2:8" ht="100" customHeight="1" thickBot="1" x14ac:dyDescent="0.4">
      <c r="B17" s="298" t="s">
        <v>1238</v>
      </c>
      <c r="C17" s="198">
        <v>0.4</v>
      </c>
      <c r="D17" s="209" t="s">
        <v>1724</v>
      </c>
      <c r="E17" s="200" t="s">
        <v>1734</v>
      </c>
      <c r="F17" s="200" t="s">
        <v>1733</v>
      </c>
      <c r="G17" s="207" t="s">
        <v>1631</v>
      </c>
      <c r="H17" s="208"/>
    </row>
    <row r="18" spans="2:8" ht="100" customHeight="1" thickBot="1" x14ac:dyDescent="0.4">
      <c r="B18" s="298" t="s">
        <v>1239</v>
      </c>
      <c r="C18" s="198">
        <v>0.2</v>
      </c>
      <c r="D18" s="201" t="s">
        <v>1756</v>
      </c>
      <c r="E18" s="201" t="s">
        <v>1757</v>
      </c>
      <c r="F18" s="202" t="s">
        <v>1758</v>
      </c>
      <c r="G18" s="210" t="s">
        <v>1721</v>
      </c>
      <c r="H18" s="211"/>
    </row>
    <row r="19" spans="2:8" ht="15" thickBot="1" x14ac:dyDescent="0.4">
      <c r="B19" s="813" t="s">
        <v>28</v>
      </c>
      <c r="C19" s="300" t="s">
        <v>1233</v>
      </c>
      <c r="D19" s="300" t="s">
        <v>1240</v>
      </c>
      <c r="E19" s="300" t="s">
        <v>1241</v>
      </c>
      <c r="F19" s="300" t="s">
        <v>1230</v>
      </c>
      <c r="G19" s="300" t="s">
        <v>1242</v>
      </c>
      <c r="H19" s="300" t="s">
        <v>1243</v>
      </c>
    </row>
    <row r="20" spans="2:8" ht="15" thickBot="1" x14ac:dyDescent="0.4">
      <c r="B20" s="814"/>
      <c r="C20" s="300" t="s">
        <v>1234</v>
      </c>
      <c r="D20" s="199">
        <v>0.2</v>
      </c>
      <c r="E20" s="199">
        <v>0.4</v>
      </c>
      <c r="F20" s="199">
        <v>0.6</v>
      </c>
      <c r="G20" s="199">
        <v>0.8</v>
      </c>
      <c r="H20" s="199">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Monica Vargas</cp:lastModifiedBy>
  <dcterms:created xsi:type="dcterms:W3CDTF">2022-07-06T06:28:45Z</dcterms:created>
  <dcterms:modified xsi:type="dcterms:W3CDTF">2023-12-28T21:34:11Z</dcterms:modified>
</cp:coreProperties>
</file>