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mavar\Documents\Documentos Min. Comercio, Industria y Turismo\Matriz y Guía\Riesgos de Gestión\Seguimiento Riesgos de Gestión 2023\"/>
    </mc:Choice>
  </mc:AlternateContent>
  <xr:revisionPtr revIDLastSave="0" documentId="13_ncr:1_{3191A784-F42D-4B1C-9C9D-0220C909494B}"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Inherente" sheetId="5" r:id="rId2"/>
    <sheet name="Mapa Riesgos Residual"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'Matriz Riesgos '!$A$13:$BG$317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29" i="1" l="1"/>
  <c r="W129" i="1"/>
  <c r="Y121" i="1" l="1"/>
  <c r="W121" i="1"/>
  <c r="Y134" i="1"/>
  <c r="W134" i="1"/>
  <c r="Y126" i="1"/>
  <c r="W126" i="1"/>
  <c r="Y125" i="1"/>
  <c r="W125" i="1"/>
  <c r="AD125" i="1" s="1"/>
  <c r="Y119" i="1"/>
  <c r="W119" i="1"/>
  <c r="Y117" i="1"/>
  <c r="W117" i="1"/>
  <c r="Y116" i="1"/>
  <c r="W116" i="1"/>
  <c r="AH119" i="1"/>
  <c r="AG119" i="1" s="1"/>
  <c r="AH121" i="1"/>
  <c r="AG121" i="1" s="1"/>
  <c r="AH128" i="1"/>
  <c r="AG128" i="1" s="1"/>
  <c r="AH131" i="1"/>
  <c r="AG131" i="1" s="1"/>
  <c r="AH133" i="1"/>
  <c r="AG133" i="1" s="1"/>
  <c r="AH112" i="1"/>
  <c r="AG112" i="1" s="1"/>
  <c r="AD114" i="1"/>
  <c r="AD115" i="1"/>
  <c r="AD118" i="1"/>
  <c r="AD120" i="1"/>
  <c r="AD122" i="1"/>
  <c r="AD123" i="1"/>
  <c r="AD124" i="1"/>
  <c r="AD127" i="1"/>
  <c r="AD128" i="1"/>
  <c r="AF128" i="1" s="1"/>
  <c r="AD129" i="1"/>
  <c r="AD130" i="1"/>
  <c r="AD131" i="1"/>
  <c r="AF131" i="1" s="1"/>
  <c r="AD132" i="1"/>
  <c r="AD133" i="1"/>
  <c r="AF133" i="1" s="1"/>
  <c r="AE133" i="1" s="1"/>
  <c r="AD135" i="1"/>
  <c r="W113" i="1"/>
  <c r="AD113" i="1" s="1"/>
  <c r="W112" i="1"/>
  <c r="AD112" i="1" s="1"/>
  <c r="AF112" i="1" s="1"/>
  <c r="AD134" i="1" l="1"/>
  <c r="AD119" i="1"/>
  <c r="AF119" i="1" s="1"/>
  <c r="AE119" i="1" s="1"/>
  <c r="AD126" i="1"/>
  <c r="AD121" i="1"/>
  <c r="AF121" i="1" s="1"/>
  <c r="AE121" i="1" s="1"/>
  <c r="AD117" i="1"/>
  <c r="AD116" i="1"/>
  <c r="AE112" i="1"/>
  <c r="AF113" i="1"/>
  <c r="AE128" i="1"/>
  <c r="AF129" i="1"/>
  <c r="AE131" i="1"/>
  <c r="AF132" i="1"/>
  <c r="AE132" i="1" s="1"/>
  <c r="AF134" i="1"/>
  <c r="AF120" i="1"/>
  <c r="AE120" i="1" s="1"/>
  <c r="Y279" i="1"/>
  <c r="W279" i="1"/>
  <c r="O279" i="1"/>
  <c r="AH279" i="1" s="1"/>
  <c r="AG279" i="1" s="1"/>
  <c r="M279" i="1"/>
  <c r="Y278" i="1"/>
  <c r="W278" i="1"/>
  <c r="Y277" i="1"/>
  <c r="W277" i="1"/>
  <c r="Y276" i="1"/>
  <c r="W276" i="1"/>
  <c r="Y275" i="1"/>
  <c r="W275" i="1"/>
  <c r="Y274" i="1"/>
  <c r="W274" i="1"/>
  <c r="Y273" i="1"/>
  <c r="W273" i="1"/>
  <c r="Y272" i="1"/>
  <c r="W272" i="1"/>
  <c r="AF270" i="1"/>
  <c r="Y270" i="1"/>
  <c r="W270" i="1"/>
  <c r="Y146" i="1"/>
  <c r="W146" i="1"/>
  <c r="Y145" i="1"/>
  <c r="W145" i="1"/>
  <c r="Y143" i="1"/>
  <c r="W143" i="1"/>
  <c r="O143" i="1"/>
  <c r="M143" i="1"/>
  <c r="Y142" i="1"/>
  <c r="W142" i="1"/>
  <c r="Y141" i="1"/>
  <c r="W141" i="1"/>
  <c r="O141" i="1"/>
  <c r="AH141" i="1" s="1"/>
  <c r="AG141" i="1" s="1"/>
  <c r="M141" i="1"/>
  <c r="Y140" i="1"/>
  <c r="W140" i="1"/>
  <c r="Y139" i="1"/>
  <c r="W139" i="1"/>
  <c r="O139" i="1"/>
  <c r="AH139" i="1" s="1"/>
  <c r="AG139" i="1" s="1"/>
  <c r="M139" i="1"/>
  <c r="Y138" i="1"/>
  <c r="W138" i="1"/>
  <c r="O138" i="1"/>
  <c r="AH138" i="1" s="1"/>
  <c r="AG138" i="1" s="1"/>
  <c r="M138" i="1"/>
  <c r="Y137" i="1"/>
  <c r="W137" i="1"/>
  <c r="Y136" i="1"/>
  <c r="W136" i="1"/>
  <c r="O136" i="1"/>
  <c r="AH136" i="1" s="1"/>
  <c r="AG136" i="1" s="1"/>
  <c r="M136" i="1"/>
  <c r="Y111" i="1"/>
  <c r="W111" i="1"/>
  <c r="Y110" i="1"/>
  <c r="W110" i="1"/>
  <c r="O110" i="1"/>
  <c r="AH110" i="1" s="1"/>
  <c r="AG110" i="1" s="1"/>
  <c r="M110" i="1"/>
  <c r="Y49" i="1"/>
  <c r="W49" i="1"/>
  <c r="Y48" i="1"/>
  <c r="W48" i="1"/>
  <c r="O48" i="1"/>
  <c r="AH48" i="1" s="1"/>
  <c r="AG48" i="1" s="1"/>
  <c r="M48" i="1"/>
  <c r="Y47" i="1"/>
  <c r="W47" i="1"/>
  <c r="Y46" i="1"/>
  <c r="W46" i="1"/>
  <c r="Y45" i="1"/>
  <c r="W45" i="1"/>
  <c r="O45" i="1"/>
  <c r="AH45" i="1" s="1"/>
  <c r="AG45" i="1" s="1"/>
  <c r="M45" i="1"/>
  <c r="Y44" i="1"/>
  <c r="W44" i="1"/>
  <c r="Y43" i="1"/>
  <c r="W43" i="1"/>
  <c r="Y42" i="1"/>
  <c r="W42" i="1"/>
  <c r="O42" i="1"/>
  <c r="AH42" i="1" s="1"/>
  <c r="AG42" i="1" s="1"/>
  <c r="M42" i="1"/>
  <c r="AF122" i="1" l="1"/>
  <c r="AE122" i="1" s="1"/>
  <c r="AD146" i="1"/>
  <c r="AF123" i="1"/>
  <c r="AF124" i="1" s="1"/>
  <c r="AF125" i="1" s="1"/>
  <c r="AE134" i="1"/>
  <c r="AF135" i="1"/>
  <c r="AE135" i="1" s="1"/>
  <c r="AF130" i="1"/>
  <c r="AE130" i="1" s="1"/>
  <c r="AE129" i="1"/>
  <c r="AE113" i="1"/>
  <c r="AF114" i="1"/>
  <c r="AD279" i="1"/>
  <c r="AF279" i="1" s="1"/>
  <c r="AE279" i="1" s="1"/>
  <c r="AD274" i="1"/>
  <c r="AD277" i="1"/>
  <c r="AD276" i="1"/>
  <c r="AD278" i="1"/>
  <c r="AD145" i="1"/>
  <c r="AD270" i="1"/>
  <c r="AD273" i="1"/>
  <c r="AD272" i="1"/>
  <c r="AF272" i="1" s="1"/>
  <c r="AD275" i="1"/>
  <c r="AD139" i="1"/>
  <c r="AF139" i="1" s="1"/>
  <c r="AE270" i="1"/>
  <c r="AD143" i="1"/>
  <c r="AF143" i="1" s="1"/>
  <c r="AE143" i="1" s="1"/>
  <c r="AD142" i="1"/>
  <c r="AD138" i="1"/>
  <c r="AF138" i="1" s="1"/>
  <c r="AE138" i="1" s="1"/>
  <c r="AD111" i="1"/>
  <c r="AD136" i="1"/>
  <c r="AF136" i="1" s="1"/>
  <c r="AD140" i="1"/>
  <c r="AD141" i="1"/>
  <c r="AF141" i="1" s="1"/>
  <c r="AD137" i="1"/>
  <c r="AD110" i="1"/>
  <c r="AF110" i="1" s="1"/>
  <c r="AE110" i="1" s="1"/>
  <c r="AD46" i="1"/>
  <c r="AD49" i="1"/>
  <c r="AD42" i="1"/>
  <c r="AF42" i="1" s="1"/>
  <c r="AD44" i="1"/>
  <c r="AD45" i="1"/>
  <c r="AF45" i="1" s="1"/>
  <c r="AD47" i="1"/>
  <c r="AD48" i="1"/>
  <c r="AF48" i="1" s="1"/>
  <c r="AE48" i="1" s="1"/>
  <c r="AD43" i="1"/>
  <c r="AE123" i="1" l="1"/>
  <c r="AE125" i="1"/>
  <c r="AF126" i="1"/>
  <c r="AF115" i="1"/>
  <c r="AF116" i="1" s="1"/>
  <c r="AF117" i="1" s="1"/>
  <c r="AE114" i="1"/>
  <c r="AE124" i="1"/>
  <c r="AF142" i="1"/>
  <c r="AE142" i="1" s="1"/>
  <c r="AE272" i="1"/>
  <c r="AF273" i="1"/>
  <c r="AF137" i="1"/>
  <c r="AE137" i="1" s="1"/>
  <c r="AE136" i="1"/>
  <c r="AF145" i="1"/>
  <c r="AE145" i="1" s="1"/>
  <c r="AF111" i="1"/>
  <c r="AE111" i="1" s="1"/>
  <c r="AE141" i="1"/>
  <c r="AE139" i="1"/>
  <c r="AF140" i="1"/>
  <c r="AE140" i="1" s="1"/>
  <c r="AF46" i="1"/>
  <c r="AF47" i="1" s="1"/>
  <c r="AE47" i="1" s="1"/>
  <c r="AE45" i="1"/>
  <c r="AF49" i="1"/>
  <c r="AE49" i="1" s="1"/>
  <c r="AF43" i="1"/>
  <c r="AE42" i="1"/>
  <c r="AF127" i="1" l="1"/>
  <c r="AE127" i="1" s="1"/>
  <c r="AE126" i="1"/>
  <c r="AF118" i="1"/>
  <c r="AE118" i="1" s="1"/>
  <c r="AE117" i="1"/>
  <c r="AE116" i="1"/>
  <c r="AE115" i="1"/>
  <c r="AE46" i="1"/>
  <c r="AF146" i="1"/>
  <c r="AE146" i="1" s="1"/>
  <c r="AE273" i="1"/>
  <c r="AF274" i="1"/>
  <c r="AE43" i="1"/>
  <c r="AF44" i="1"/>
  <c r="AE44" i="1" s="1"/>
  <c r="AE274" i="1" l="1"/>
  <c r="AF275" i="1"/>
  <c r="AF276" i="1" l="1"/>
  <c r="AE275" i="1"/>
  <c r="AE276" i="1" l="1"/>
  <c r="AF277" i="1"/>
  <c r="AE277" i="1" l="1"/>
  <c r="AF278" i="1"/>
  <c r="AE278" i="1" s="1"/>
  <c r="AH79" i="1" l="1"/>
  <c r="AG79" i="1" s="1"/>
  <c r="Y81" i="1"/>
  <c r="W81" i="1"/>
  <c r="Y80" i="1"/>
  <c r="W80" i="1"/>
  <c r="Y79" i="1"/>
  <c r="W79" i="1"/>
  <c r="AD79" i="1" l="1"/>
  <c r="AF79" i="1" s="1"/>
  <c r="AE79" i="1" s="1"/>
  <c r="AD80" i="1"/>
  <c r="AD81" i="1"/>
  <c r="W74" i="1"/>
  <c r="Y74" i="1"/>
  <c r="W75" i="1"/>
  <c r="Y75" i="1"/>
  <c r="Y66" i="1"/>
  <c r="W66" i="1"/>
  <c r="Y76" i="1"/>
  <c r="W76" i="1"/>
  <c r="O76" i="1"/>
  <c r="AH76" i="1" s="1"/>
  <c r="AG76" i="1" s="1"/>
  <c r="M76" i="1"/>
  <c r="Y73" i="1"/>
  <c r="W73" i="1"/>
  <c r="Y72" i="1"/>
  <c r="W72" i="1"/>
  <c r="Y71" i="1"/>
  <c r="W71" i="1"/>
  <c r="Y70" i="1"/>
  <c r="W70" i="1"/>
  <c r="Y69" i="1"/>
  <c r="W69" i="1"/>
  <c r="O69" i="1"/>
  <c r="AH69" i="1" s="1"/>
  <c r="AG69" i="1" s="1"/>
  <c r="M69" i="1"/>
  <c r="Y68" i="1"/>
  <c r="W68" i="1"/>
  <c r="Y67" i="1"/>
  <c r="W67" i="1"/>
  <c r="Y65" i="1"/>
  <c r="W65" i="1"/>
  <c r="O65" i="1"/>
  <c r="AH65" i="1" s="1"/>
  <c r="AG65" i="1" s="1"/>
  <c r="M65" i="1"/>
  <c r="AF80" i="1" l="1"/>
  <c r="AF81" i="1" s="1"/>
  <c r="AE81" i="1" s="1"/>
  <c r="AD66" i="1"/>
  <c r="AD74" i="1"/>
  <c r="AD65" i="1"/>
  <c r="AF65" i="1" s="1"/>
  <c r="AD68" i="1"/>
  <c r="AD69" i="1"/>
  <c r="AF69" i="1" s="1"/>
  <c r="AE69" i="1" s="1"/>
  <c r="AD71" i="1"/>
  <c r="AD73" i="1"/>
  <c r="AD76" i="1"/>
  <c r="AF76" i="1" s="1"/>
  <c r="AE76" i="1" s="1"/>
  <c r="AD75" i="1"/>
  <c r="AD70" i="1"/>
  <c r="AD67" i="1"/>
  <c r="AD72" i="1"/>
  <c r="AE80" i="1" l="1"/>
  <c r="AF66" i="1"/>
  <c r="AE66" i="1" s="1"/>
  <c r="AF70" i="1"/>
  <c r="AE70" i="1" s="1"/>
  <c r="AE65" i="1"/>
  <c r="AF71" i="1" l="1"/>
  <c r="AE71" i="1" s="1"/>
  <c r="AF67" i="1"/>
  <c r="AE67" i="1" s="1"/>
  <c r="AF72" i="1" l="1"/>
  <c r="AE72" i="1" s="1"/>
  <c r="AF68" i="1"/>
  <c r="AE68" i="1" s="1"/>
  <c r="AF73" i="1" l="1"/>
  <c r="AF74" i="1" s="1"/>
  <c r="AE73" i="1" l="1"/>
  <c r="AF75" i="1"/>
  <c r="AE75" i="1" s="1"/>
  <c r="AE74" i="1"/>
  <c r="Y260" i="1" l="1"/>
  <c r="W260" i="1"/>
  <c r="AD260" i="1" l="1"/>
  <c r="W180" i="1"/>
  <c r="Y180" i="1"/>
  <c r="W169" i="1"/>
  <c r="Y169" i="1"/>
  <c r="W152" i="1"/>
  <c r="Y152" i="1"/>
  <c r="Y96" i="1"/>
  <c r="Y97" i="1"/>
  <c r="Y98" i="1"/>
  <c r="Y99" i="1"/>
  <c r="W96" i="1"/>
  <c r="W97" i="1"/>
  <c r="W98" i="1"/>
  <c r="W99" i="1"/>
  <c r="AD169" i="1" l="1"/>
  <c r="AD180" i="1"/>
  <c r="AD98" i="1"/>
  <c r="AF98" i="1" s="1"/>
  <c r="AE98" i="1" s="1"/>
  <c r="AD152" i="1"/>
  <c r="AD96" i="1"/>
  <c r="AF96" i="1" s="1"/>
  <c r="AE96" i="1" s="1"/>
  <c r="AD97" i="1"/>
  <c r="AF97" i="1" s="1"/>
  <c r="AE97" i="1" s="1"/>
  <c r="AD99" i="1"/>
  <c r="AF99" i="1" s="1"/>
  <c r="AE99" i="1" s="1"/>
  <c r="Y317" i="1" l="1"/>
  <c r="W317" i="1"/>
  <c r="Y316" i="1"/>
  <c r="W316" i="1"/>
  <c r="O316" i="1"/>
  <c r="AH316" i="1" s="1"/>
  <c r="AG316" i="1" s="1"/>
  <c r="M316" i="1"/>
  <c r="Y315" i="1"/>
  <c r="W315" i="1"/>
  <c r="Y314" i="1"/>
  <c r="W314" i="1"/>
  <c r="O314" i="1"/>
  <c r="AH314" i="1" s="1"/>
  <c r="AG314" i="1" s="1"/>
  <c r="M314" i="1"/>
  <c r="Y313" i="1"/>
  <c r="W313" i="1"/>
  <c r="Y312" i="1"/>
  <c r="W312" i="1"/>
  <c r="O312" i="1"/>
  <c r="AH312" i="1" s="1"/>
  <c r="AG312" i="1" s="1"/>
  <c r="M312" i="1"/>
  <c r="Y311" i="1"/>
  <c r="W311" i="1"/>
  <c r="O311" i="1"/>
  <c r="AH311" i="1" s="1"/>
  <c r="AG311" i="1" s="1"/>
  <c r="M311" i="1"/>
  <c r="Y310" i="1"/>
  <c r="W310" i="1"/>
  <c r="O310" i="1"/>
  <c r="AH310" i="1" s="1"/>
  <c r="AG310" i="1" s="1"/>
  <c r="M310" i="1"/>
  <c r="Y309" i="1"/>
  <c r="W309" i="1"/>
  <c r="O309" i="1"/>
  <c r="AH309" i="1" s="1"/>
  <c r="AG309" i="1" s="1"/>
  <c r="M309" i="1"/>
  <c r="Y308" i="1"/>
  <c r="W308" i="1"/>
  <c r="Y307" i="1"/>
  <c r="W307" i="1"/>
  <c r="Y306" i="1"/>
  <c r="W306" i="1"/>
  <c r="O306" i="1"/>
  <c r="AH306" i="1" s="1"/>
  <c r="AG306" i="1" s="1"/>
  <c r="M306" i="1"/>
  <c r="Y305" i="1"/>
  <c r="W305" i="1"/>
  <c r="Y304" i="1"/>
  <c r="W304" i="1"/>
  <c r="Y303" i="1"/>
  <c r="W303" i="1"/>
  <c r="Y302" i="1"/>
  <c r="W302" i="1"/>
  <c r="O302" i="1"/>
  <c r="M302" i="1"/>
  <c r="Y301" i="1"/>
  <c r="W301" i="1"/>
  <c r="O301" i="1"/>
  <c r="AH301" i="1" s="1"/>
  <c r="AG301" i="1" s="1"/>
  <c r="M301" i="1"/>
  <c r="Y300" i="1"/>
  <c r="W300" i="1"/>
  <c r="Y299" i="1"/>
  <c r="W299" i="1"/>
  <c r="Y298" i="1"/>
  <c r="W298" i="1"/>
  <c r="O298" i="1"/>
  <c r="AH298" i="1" s="1"/>
  <c r="AG298" i="1" s="1"/>
  <c r="M298" i="1"/>
  <c r="Y297" i="1"/>
  <c r="W297" i="1"/>
  <c r="Y296" i="1"/>
  <c r="W296" i="1"/>
  <c r="Y295" i="1"/>
  <c r="W295" i="1"/>
  <c r="O295" i="1"/>
  <c r="AH295" i="1" s="1"/>
  <c r="AG295" i="1" s="1"/>
  <c r="M295" i="1"/>
  <c r="Y294" i="1"/>
  <c r="W294" i="1"/>
  <c r="Y293" i="1"/>
  <c r="W293" i="1"/>
  <c r="Y292" i="1"/>
  <c r="W292" i="1"/>
  <c r="O292" i="1"/>
  <c r="M292" i="1"/>
  <c r="Y291" i="1"/>
  <c r="W291" i="1"/>
  <c r="Y290" i="1"/>
  <c r="W290" i="1"/>
  <c r="O290" i="1"/>
  <c r="AH290" i="1" s="1"/>
  <c r="AG290" i="1" s="1"/>
  <c r="M290" i="1"/>
  <c r="Y289" i="1"/>
  <c r="W289" i="1"/>
  <c r="O289" i="1"/>
  <c r="AH289" i="1" s="1"/>
  <c r="AG289" i="1" s="1"/>
  <c r="M289" i="1"/>
  <c r="Y288" i="1"/>
  <c r="W288" i="1"/>
  <c r="Y287" i="1"/>
  <c r="W287" i="1"/>
  <c r="O287" i="1"/>
  <c r="AH287" i="1" s="1"/>
  <c r="AG287" i="1" s="1"/>
  <c r="M287" i="1"/>
  <c r="Y284" i="1"/>
  <c r="W284" i="1"/>
  <c r="Y282" i="1"/>
  <c r="W282" i="1"/>
  <c r="Y281" i="1"/>
  <c r="W281" i="1"/>
  <c r="O281" i="1"/>
  <c r="AH281" i="1" s="1"/>
  <c r="AG281" i="1" s="1"/>
  <c r="M281" i="1"/>
  <c r="Y268" i="1"/>
  <c r="W268" i="1"/>
  <c r="Y266" i="1"/>
  <c r="W266" i="1"/>
  <c r="Y265" i="1"/>
  <c r="W265" i="1"/>
  <c r="Y263" i="1"/>
  <c r="W263" i="1"/>
  <c r="Y262" i="1"/>
  <c r="W262" i="1"/>
  <c r="Y261" i="1"/>
  <c r="W261" i="1"/>
  <c r="O261" i="1"/>
  <c r="AH261" i="1" s="1"/>
  <c r="AG261" i="1" s="1"/>
  <c r="M261" i="1"/>
  <c r="Y259" i="1"/>
  <c r="W259" i="1"/>
  <c r="O259" i="1"/>
  <c r="AH259" i="1" s="1"/>
  <c r="AG259" i="1" s="1"/>
  <c r="M259" i="1"/>
  <c r="Y258" i="1"/>
  <c r="W258" i="1"/>
  <c r="Y257" i="1"/>
  <c r="W257" i="1"/>
  <c r="O257" i="1"/>
  <c r="AH257" i="1" s="1"/>
  <c r="AG257" i="1" s="1"/>
  <c r="M257" i="1"/>
  <c r="Y256" i="1"/>
  <c r="W256" i="1"/>
  <c r="Y255" i="1"/>
  <c r="W255" i="1"/>
  <c r="O255" i="1"/>
  <c r="AH255" i="1" s="1"/>
  <c r="AG255" i="1" s="1"/>
  <c r="M255" i="1"/>
  <c r="Y254" i="1"/>
  <c r="W254" i="1"/>
  <c r="O254" i="1"/>
  <c r="AH254" i="1" s="1"/>
  <c r="AG254" i="1" s="1"/>
  <c r="M254" i="1"/>
  <c r="Y253" i="1"/>
  <c r="W253" i="1"/>
  <c r="Y252" i="1"/>
  <c r="W252" i="1"/>
  <c r="Y251" i="1"/>
  <c r="W251" i="1"/>
  <c r="Y250" i="1"/>
  <c r="W250" i="1"/>
  <c r="O250" i="1"/>
  <c r="AH250" i="1" s="1"/>
  <c r="M250" i="1"/>
  <c r="Y249" i="1"/>
  <c r="W249" i="1"/>
  <c r="Y248" i="1"/>
  <c r="W248" i="1"/>
  <c r="Y247" i="1"/>
  <c r="W247" i="1"/>
  <c r="Y246" i="1"/>
  <c r="W246" i="1"/>
  <c r="AD245" i="1"/>
  <c r="Y244" i="1"/>
  <c r="W244" i="1"/>
  <c r="O244" i="1"/>
  <c r="AH244" i="1" s="1"/>
  <c r="AG244" i="1" s="1"/>
  <c r="M244" i="1"/>
  <c r="AD243" i="1"/>
  <c r="AH242" i="1"/>
  <c r="AG242" i="1" s="1"/>
  <c r="AD242" i="1"/>
  <c r="AF242" i="1" s="1"/>
  <c r="Y240" i="1"/>
  <c r="W240" i="1"/>
  <c r="O240" i="1"/>
  <c r="AH240" i="1" s="1"/>
  <c r="AG240" i="1" s="1"/>
  <c r="M240" i="1"/>
  <c r="Y239" i="1"/>
  <c r="W239" i="1"/>
  <c r="Y238" i="1"/>
  <c r="W238" i="1"/>
  <c r="Y237" i="1"/>
  <c r="W237" i="1"/>
  <c r="Y236" i="1"/>
  <c r="W236" i="1"/>
  <c r="Y235" i="1"/>
  <c r="W235" i="1"/>
  <c r="O235" i="1"/>
  <c r="AH235" i="1" s="1"/>
  <c r="AG235" i="1" s="1"/>
  <c r="M235" i="1"/>
  <c r="Y234" i="1"/>
  <c r="W234" i="1"/>
  <c r="Y233" i="1"/>
  <c r="W233" i="1"/>
  <c r="Y232" i="1"/>
  <c r="W232" i="1"/>
  <c r="Y231" i="1"/>
  <c r="W231" i="1"/>
  <c r="Y230" i="1"/>
  <c r="W230" i="1"/>
  <c r="Y229" i="1"/>
  <c r="W229" i="1"/>
  <c r="Y228" i="1"/>
  <c r="W228" i="1"/>
  <c r="Y227" i="1"/>
  <c r="W227" i="1"/>
  <c r="Y226" i="1"/>
  <c r="W226" i="1"/>
  <c r="Y225" i="1"/>
  <c r="W225" i="1"/>
  <c r="O225" i="1"/>
  <c r="AH225" i="1" s="1"/>
  <c r="AG225" i="1" s="1"/>
  <c r="M225" i="1"/>
  <c r="Y224" i="1"/>
  <c r="W224" i="1"/>
  <c r="Y223" i="1"/>
  <c r="W223" i="1"/>
  <c r="Y222" i="1"/>
  <c r="W222" i="1"/>
  <c r="Y221" i="1"/>
  <c r="W221" i="1"/>
  <c r="AH220" i="1"/>
  <c r="AG220" i="1" s="1"/>
  <c r="Y220" i="1"/>
  <c r="W220" i="1"/>
  <c r="M220" i="1"/>
  <c r="Y219" i="1"/>
  <c r="W219" i="1"/>
  <c r="Y218" i="1"/>
  <c r="W218" i="1"/>
  <c r="Y217" i="1"/>
  <c r="W217" i="1"/>
  <c r="Y216" i="1"/>
  <c r="W216" i="1"/>
  <c r="Y215" i="1"/>
  <c r="W215" i="1"/>
  <c r="Y214" i="1"/>
  <c r="W214" i="1"/>
  <c r="Y213" i="1"/>
  <c r="W213" i="1"/>
  <c r="Y212" i="1"/>
  <c r="W212" i="1"/>
  <c r="Y211" i="1"/>
  <c r="W211" i="1"/>
  <c r="O211" i="1"/>
  <c r="AH211" i="1" s="1"/>
  <c r="AG211" i="1" s="1"/>
  <c r="M211" i="1"/>
  <c r="Y210" i="1"/>
  <c r="W210" i="1"/>
  <c r="Y209" i="1"/>
  <c r="W209" i="1"/>
  <c r="Y208" i="1"/>
  <c r="W208" i="1"/>
  <c r="O208" i="1"/>
  <c r="AH208" i="1" s="1"/>
  <c r="AG208" i="1" s="1"/>
  <c r="M208" i="1"/>
  <c r="Y207" i="1"/>
  <c r="W207" i="1"/>
  <c r="Y206" i="1"/>
  <c r="W206" i="1"/>
  <c r="O206" i="1"/>
  <c r="AH206" i="1" s="1"/>
  <c r="AG206" i="1" s="1"/>
  <c r="M206" i="1"/>
  <c r="Y205" i="1"/>
  <c r="W205" i="1"/>
  <c r="Y204" i="1"/>
  <c r="W204" i="1"/>
  <c r="Y203" i="1"/>
  <c r="W203" i="1"/>
  <c r="Y202" i="1"/>
  <c r="W202" i="1"/>
  <c r="Y201" i="1"/>
  <c r="W201" i="1"/>
  <c r="O201" i="1"/>
  <c r="AH201" i="1" s="1"/>
  <c r="AG201" i="1" s="1"/>
  <c r="M201" i="1"/>
  <c r="Y200" i="1"/>
  <c r="W200" i="1"/>
  <c r="Y199" i="1"/>
  <c r="W199" i="1"/>
  <c r="Y198" i="1"/>
  <c r="W198" i="1"/>
  <c r="Y197" i="1"/>
  <c r="W197" i="1"/>
  <c r="Y196" i="1"/>
  <c r="W196" i="1"/>
  <c r="Y195" i="1"/>
  <c r="W195" i="1"/>
  <c r="Y194" i="1"/>
  <c r="W194" i="1"/>
  <c r="O194" i="1"/>
  <c r="AH194" i="1" s="1"/>
  <c r="AG194" i="1" s="1"/>
  <c r="M194" i="1"/>
  <c r="Y193" i="1"/>
  <c r="W193" i="1"/>
  <c r="Y192" i="1"/>
  <c r="W192" i="1"/>
  <c r="Y191" i="1"/>
  <c r="W191" i="1"/>
  <c r="Y190" i="1"/>
  <c r="W190" i="1"/>
  <c r="Y189" i="1"/>
  <c r="W189" i="1"/>
  <c r="Y188" i="1"/>
  <c r="W188" i="1"/>
  <c r="O188" i="1"/>
  <c r="AH188" i="1" s="1"/>
  <c r="AG188" i="1" s="1"/>
  <c r="M188" i="1"/>
  <c r="Y187" i="1"/>
  <c r="W187" i="1"/>
  <c r="Y186" i="1"/>
  <c r="W186" i="1"/>
  <c r="O186" i="1"/>
  <c r="AH186" i="1" s="1"/>
  <c r="AG186" i="1" s="1"/>
  <c r="M186" i="1"/>
  <c r="Y185" i="1"/>
  <c r="W185" i="1"/>
  <c r="Y184" i="1"/>
  <c r="W184" i="1"/>
  <c r="O184" i="1"/>
  <c r="AH184" i="1" s="1"/>
  <c r="AG184" i="1" s="1"/>
  <c r="M184" i="1"/>
  <c r="Y183" i="1"/>
  <c r="W183" i="1"/>
  <c r="O183" i="1"/>
  <c r="AH183" i="1" s="1"/>
  <c r="AG183" i="1" s="1"/>
  <c r="M183" i="1"/>
  <c r="Y182" i="1"/>
  <c r="W182" i="1"/>
  <c r="Y181" i="1"/>
  <c r="W181" i="1"/>
  <c r="O181" i="1"/>
  <c r="AH181" i="1" s="1"/>
  <c r="AG181" i="1" s="1"/>
  <c r="M181" i="1"/>
  <c r="Y172" i="1"/>
  <c r="W172" i="1"/>
  <c r="Y171" i="1"/>
  <c r="W171" i="1"/>
  <c r="O171" i="1"/>
  <c r="AH171" i="1" s="1"/>
  <c r="AG171" i="1" s="1"/>
  <c r="M171" i="1"/>
  <c r="Y170" i="1"/>
  <c r="W170" i="1"/>
  <c r="Y168" i="1"/>
  <c r="W168" i="1"/>
  <c r="Y167" i="1"/>
  <c r="W167" i="1"/>
  <c r="O167" i="1"/>
  <c r="AH167" i="1" s="1"/>
  <c r="AG167" i="1" s="1"/>
  <c r="M167" i="1"/>
  <c r="Y166" i="1"/>
  <c r="W166" i="1"/>
  <c r="Y165" i="1"/>
  <c r="W165" i="1"/>
  <c r="Y164" i="1"/>
  <c r="W164" i="1"/>
  <c r="Y163" i="1"/>
  <c r="W163" i="1"/>
  <c r="Y162" i="1"/>
  <c r="W162" i="1"/>
  <c r="Y161" i="1"/>
  <c r="W161" i="1"/>
  <c r="Y160" i="1"/>
  <c r="W160" i="1"/>
  <c r="Y159" i="1"/>
  <c r="W159" i="1"/>
  <c r="Y158" i="1"/>
  <c r="W158" i="1"/>
  <c r="O158" i="1"/>
  <c r="AH158" i="1" s="1"/>
  <c r="AG158" i="1" s="1"/>
  <c r="M158" i="1"/>
  <c r="Y157" i="1"/>
  <c r="W157" i="1"/>
  <c r="Y156" i="1"/>
  <c r="W156" i="1"/>
  <c r="Y155" i="1"/>
  <c r="W155" i="1"/>
  <c r="O155" i="1"/>
  <c r="M155" i="1"/>
  <c r="Y154" i="1"/>
  <c r="W154" i="1"/>
  <c r="Y153" i="1"/>
  <c r="W153" i="1"/>
  <c r="Y151" i="1"/>
  <c r="W151" i="1"/>
  <c r="Y150" i="1"/>
  <c r="W150" i="1"/>
  <c r="O150" i="1"/>
  <c r="AH150" i="1" s="1"/>
  <c r="AG150" i="1" s="1"/>
  <c r="M150" i="1"/>
  <c r="Y149" i="1"/>
  <c r="W149" i="1"/>
  <c r="Y148" i="1"/>
  <c r="W148" i="1"/>
  <c r="Y147" i="1"/>
  <c r="W147" i="1"/>
  <c r="O147" i="1"/>
  <c r="AH147" i="1" s="1"/>
  <c r="AG147" i="1" s="1"/>
  <c r="M147" i="1"/>
  <c r="Y109" i="1"/>
  <c r="W109" i="1"/>
  <c r="Y108" i="1"/>
  <c r="W108" i="1"/>
  <c r="Y107" i="1"/>
  <c r="W107" i="1"/>
  <c r="Y104" i="1"/>
  <c r="W104" i="1"/>
  <c r="Y103" i="1"/>
  <c r="W103" i="1"/>
  <c r="Y101" i="1"/>
  <c r="W101" i="1"/>
  <c r="O101" i="1"/>
  <c r="AH101" i="1" s="1"/>
  <c r="AG101" i="1" s="1"/>
  <c r="M101" i="1"/>
  <c r="Y100" i="1"/>
  <c r="W100" i="1"/>
  <c r="AG95" i="1"/>
  <c r="Y95" i="1"/>
  <c r="W95" i="1"/>
  <c r="O95" i="1"/>
  <c r="M95" i="1"/>
  <c r="Y94" i="1"/>
  <c r="W94" i="1"/>
  <c r="Y93" i="1"/>
  <c r="W93" i="1"/>
  <c r="Y92" i="1"/>
  <c r="W92" i="1"/>
  <c r="Y91" i="1"/>
  <c r="W91" i="1"/>
  <c r="Y90" i="1"/>
  <c r="W90" i="1"/>
  <c r="Y89" i="1"/>
  <c r="W89" i="1"/>
  <c r="Y88" i="1"/>
  <c r="W88" i="1"/>
  <c r="O88" i="1"/>
  <c r="AH88" i="1" s="1"/>
  <c r="AG88" i="1" s="1"/>
  <c r="M88" i="1"/>
  <c r="Y87" i="1"/>
  <c r="W87" i="1"/>
  <c r="Y86" i="1"/>
  <c r="W86" i="1"/>
  <c r="Y85" i="1"/>
  <c r="W85" i="1"/>
  <c r="O85" i="1"/>
  <c r="AH85" i="1" s="1"/>
  <c r="AG85" i="1" s="1"/>
  <c r="M85" i="1"/>
  <c r="Y84" i="1"/>
  <c r="W84" i="1"/>
  <c r="Y83" i="1"/>
  <c r="W83" i="1"/>
  <c r="O83" i="1"/>
  <c r="AH83" i="1" s="1"/>
  <c r="AG83" i="1" s="1"/>
  <c r="M83" i="1"/>
  <c r="Y82" i="1"/>
  <c r="W82" i="1"/>
  <c r="O82" i="1"/>
  <c r="AH82" i="1" s="1"/>
  <c r="AG82" i="1" s="1"/>
  <c r="M82" i="1"/>
  <c r="AD64" i="1"/>
  <c r="AH63" i="1"/>
  <c r="AG63" i="1" s="1"/>
  <c r="AD63" i="1"/>
  <c r="AF63" i="1" s="1"/>
  <c r="AH61" i="1"/>
  <c r="AG61" i="1" s="1"/>
  <c r="AD61" i="1"/>
  <c r="AF61" i="1" s="1"/>
  <c r="AE61" i="1" s="1"/>
  <c r="AD60" i="1"/>
  <c r="AH59" i="1"/>
  <c r="AG59" i="1" s="1"/>
  <c r="AD59" i="1"/>
  <c r="AF59" i="1" s="1"/>
  <c r="AD58" i="1"/>
  <c r="AD57" i="1"/>
  <c r="AH56" i="1"/>
  <c r="AG56" i="1" s="1"/>
  <c r="AD56" i="1"/>
  <c r="AF56" i="1" s="1"/>
  <c r="AD55" i="1"/>
  <c r="AF55" i="1" s="1"/>
  <c r="AE55" i="1" s="1"/>
  <c r="AH54" i="1"/>
  <c r="AG54" i="1" s="1"/>
  <c r="AD54" i="1"/>
  <c r="AF54" i="1" s="1"/>
  <c r="AE54" i="1" s="1"/>
  <c r="AD53" i="1"/>
  <c r="AH52" i="1"/>
  <c r="AG52" i="1" s="1"/>
  <c r="AD52" i="1"/>
  <c r="AF52" i="1" s="1"/>
  <c r="AH50" i="1"/>
  <c r="AG50" i="1" s="1"/>
  <c r="Y50" i="1"/>
  <c r="W50" i="1"/>
  <c r="O180" i="1"/>
  <c r="AH180" i="1" s="1"/>
  <c r="AG180" i="1" s="1"/>
  <c r="M180" i="1"/>
  <c r="AF180" i="1" s="1"/>
  <c r="AE180" i="1" s="1"/>
  <c r="Y179" i="1"/>
  <c r="W179" i="1"/>
  <c r="Y178" i="1"/>
  <c r="W178" i="1"/>
  <c r="Y177" i="1"/>
  <c r="W177" i="1"/>
  <c r="Y176" i="1"/>
  <c r="W176" i="1"/>
  <c r="Y175" i="1"/>
  <c r="W175" i="1"/>
  <c r="Y174" i="1"/>
  <c r="W174" i="1"/>
  <c r="Y173" i="1"/>
  <c r="W173" i="1"/>
  <c r="O173" i="1"/>
  <c r="AH173" i="1" s="1"/>
  <c r="AG173" i="1" s="1"/>
  <c r="M173" i="1"/>
  <c r="Y41" i="1"/>
  <c r="W41" i="1"/>
  <c r="O41" i="1"/>
  <c r="AH41" i="1" s="1"/>
  <c r="AG41" i="1" s="1"/>
  <c r="M41" i="1"/>
  <c r="Y40" i="1"/>
  <c r="W40" i="1"/>
  <c r="O40" i="1"/>
  <c r="AH40" i="1" s="1"/>
  <c r="AG40" i="1" s="1"/>
  <c r="M40" i="1"/>
  <c r="Y38" i="1"/>
  <c r="W38" i="1"/>
  <c r="Y36" i="1"/>
  <c r="W36" i="1"/>
  <c r="O36" i="1"/>
  <c r="AH36" i="1" s="1"/>
  <c r="AG36" i="1" s="1"/>
  <c r="M36" i="1"/>
  <c r="Y35" i="1"/>
  <c r="W35" i="1"/>
  <c r="Y34" i="1"/>
  <c r="W34" i="1"/>
  <c r="Y33" i="1"/>
  <c r="W33" i="1"/>
  <c r="Y32" i="1"/>
  <c r="W32" i="1"/>
  <c r="Y31" i="1"/>
  <c r="W31" i="1"/>
  <c r="O31" i="1"/>
  <c r="AH31" i="1" s="1"/>
  <c r="AG31" i="1" s="1"/>
  <c r="M31" i="1"/>
  <c r="Y30" i="1"/>
  <c r="W30" i="1"/>
  <c r="Y29" i="1"/>
  <c r="W29" i="1"/>
  <c r="O29" i="1"/>
  <c r="AH29" i="1" s="1"/>
  <c r="AG29" i="1" s="1"/>
  <c r="M29" i="1"/>
  <c r="Y28" i="1"/>
  <c r="W28" i="1"/>
  <c r="O28" i="1"/>
  <c r="AH28" i="1" s="1"/>
  <c r="AG28" i="1" s="1"/>
  <c r="M28" i="1"/>
  <c r="Y27" i="1"/>
  <c r="W27" i="1"/>
  <c r="O27" i="1"/>
  <c r="AH27" i="1" s="1"/>
  <c r="AG27" i="1" s="1"/>
  <c r="M27" i="1"/>
  <c r="Y26" i="1"/>
  <c r="W26" i="1"/>
  <c r="Y25" i="1"/>
  <c r="W25" i="1"/>
  <c r="Y24" i="1"/>
  <c r="W24" i="1"/>
  <c r="Y23" i="1"/>
  <c r="W23" i="1"/>
  <c r="Y22" i="1"/>
  <c r="W22" i="1"/>
  <c r="O22" i="1"/>
  <c r="AH22" i="1" s="1"/>
  <c r="AG22" i="1" s="1"/>
  <c r="M22" i="1"/>
  <c r="Y21" i="1"/>
  <c r="W21" i="1"/>
  <c r="Y20" i="1"/>
  <c r="W20" i="1"/>
  <c r="Y19" i="1"/>
  <c r="W19" i="1"/>
  <c r="Y18" i="1"/>
  <c r="W18" i="1"/>
  <c r="Y17" i="1"/>
  <c r="W17" i="1"/>
  <c r="O17" i="1"/>
  <c r="AH17" i="1" s="1"/>
  <c r="AG17" i="1" s="1"/>
  <c r="M17" i="1"/>
  <c r="Y16" i="1"/>
  <c r="W16" i="1"/>
  <c r="O16" i="1"/>
  <c r="AH16" i="1" s="1"/>
  <c r="AG16" i="1" s="1"/>
  <c r="M16" i="1"/>
  <c r="AH155" i="1" l="1"/>
  <c r="AG155" i="1" s="1"/>
  <c r="AD100" i="1"/>
  <c r="AF100" i="1" s="1"/>
  <c r="AE100" i="1" s="1"/>
  <c r="AD22" i="1"/>
  <c r="AF22" i="1" s="1"/>
  <c r="AE22" i="1" s="1"/>
  <c r="AD32" i="1"/>
  <c r="AD38" i="1"/>
  <c r="AD188" i="1"/>
  <c r="AF188" i="1" s="1"/>
  <c r="AE188" i="1" s="1"/>
  <c r="AD195" i="1"/>
  <c r="AD197" i="1"/>
  <c r="AD199" i="1"/>
  <c r="AD236" i="1"/>
  <c r="AD238" i="1"/>
  <c r="AD230" i="1"/>
  <c r="AD250" i="1"/>
  <c r="AF250" i="1" s="1"/>
  <c r="AD256" i="1"/>
  <c r="AD257" i="1"/>
  <c r="AF257" i="1" s="1"/>
  <c r="AE257" i="1" s="1"/>
  <c r="AD189" i="1"/>
  <c r="AD191" i="1"/>
  <c r="AD209" i="1"/>
  <c r="AD226" i="1"/>
  <c r="AD232" i="1"/>
  <c r="AD201" i="1"/>
  <c r="AF201" i="1" s="1"/>
  <c r="AE201" i="1" s="1"/>
  <c r="AD107" i="1"/>
  <c r="AD289" i="1"/>
  <c r="AF289" i="1" s="1"/>
  <c r="AE289" i="1" s="1"/>
  <c r="AD290" i="1"/>
  <c r="AF290" i="1" s="1"/>
  <c r="AE290" i="1" s="1"/>
  <c r="AD155" i="1"/>
  <c r="AF155" i="1" s="1"/>
  <c r="AD186" i="1"/>
  <c r="AF186" i="1" s="1"/>
  <c r="AD50" i="1"/>
  <c r="AF50" i="1" s="1"/>
  <c r="AE50" i="1" s="1"/>
  <c r="AD291" i="1"/>
  <c r="AD300" i="1"/>
  <c r="AD304" i="1"/>
  <c r="AD308" i="1"/>
  <c r="AD310" i="1"/>
  <c r="AF310" i="1" s="1"/>
  <c r="AE310" i="1" s="1"/>
  <c r="AD316" i="1"/>
  <c r="AF316" i="1" s="1"/>
  <c r="AD86" i="1"/>
  <c r="AD89" i="1"/>
  <c r="AD234" i="1"/>
  <c r="AD235" i="1"/>
  <c r="AF235" i="1" s="1"/>
  <c r="AD237" i="1"/>
  <c r="AD294" i="1"/>
  <c r="AH292" i="1" s="1"/>
  <c r="AG292" i="1" s="1"/>
  <c r="AD254" i="1"/>
  <c r="AF254" i="1" s="1"/>
  <c r="AE254" i="1" s="1"/>
  <c r="AD261" i="1"/>
  <c r="AF261" i="1" s="1"/>
  <c r="AD303" i="1"/>
  <c r="AD156" i="1"/>
  <c r="AD164" i="1"/>
  <c r="AD181" i="1"/>
  <c r="AF181" i="1" s="1"/>
  <c r="AD158" i="1"/>
  <c r="AF158" i="1" s="1"/>
  <c r="AD160" i="1"/>
  <c r="AD165" i="1"/>
  <c r="AD171" i="1"/>
  <c r="AF171" i="1" s="1"/>
  <c r="AD187" i="1"/>
  <c r="AD196" i="1"/>
  <c r="AD198" i="1"/>
  <c r="AD214" i="1"/>
  <c r="AD218" i="1"/>
  <c r="AD223" i="1"/>
  <c r="AD244" i="1"/>
  <c r="AF244" i="1" s="1"/>
  <c r="AD288" i="1"/>
  <c r="AD301" i="1"/>
  <c r="AF301" i="1" s="1"/>
  <c r="AE301" i="1" s="1"/>
  <c r="AD17" i="1"/>
  <c r="AF17" i="1" s="1"/>
  <c r="AD26" i="1"/>
  <c r="AD41" i="1"/>
  <c r="AF41" i="1" s="1"/>
  <c r="AE41" i="1" s="1"/>
  <c r="AD177" i="1"/>
  <c r="AD284" i="1"/>
  <c r="AD36" i="1"/>
  <c r="AF36" i="1" s="1"/>
  <c r="AD85" i="1"/>
  <c r="AF85" i="1" s="1"/>
  <c r="AD88" i="1"/>
  <c r="AF88" i="1" s="1"/>
  <c r="AD95" i="1"/>
  <c r="AF95" i="1" s="1"/>
  <c r="AD204" i="1"/>
  <c r="AD213" i="1"/>
  <c r="AD215" i="1"/>
  <c r="AD219" i="1"/>
  <c r="AD222" i="1"/>
  <c r="AD231" i="1"/>
  <c r="AD249" i="1"/>
  <c r="AD295" i="1"/>
  <c r="AF295" i="1" s="1"/>
  <c r="AE295" i="1" s="1"/>
  <c r="AD298" i="1"/>
  <c r="AF298" i="1" s="1"/>
  <c r="AD176" i="1"/>
  <c r="AD157" i="1"/>
  <c r="AD159" i="1"/>
  <c r="AD207" i="1"/>
  <c r="AD216" i="1"/>
  <c r="AD221" i="1"/>
  <c r="AD24" i="1"/>
  <c r="AD35" i="1"/>
  <c r="AD227" i="1"/>
  <c r="AD229" i="1"/>
  <c r="AD258" i="1"/>
  <c r="AF258" i="1" s="1"/>
  <c r="AE258" i="1" s="1"/>
  <c r="AD281" i="1"/>
  <c r="AF281" i="1" s="1"/>
  <c r="AE281" i="1" s="1"/>
  <c r="AD103" i="1"/>
  <c r="AD150" i="1"/>
  <c r="AF150" i="1" s="1"/>
  <c r="AD163" i="1"/>
  <c r="AD206" i="1"/>
  <c r="AF206" i="1" s="1"/>
  <c r="AE206" i="1" s="1"/>
  <c r="AD210" i="1"/>
  <c r="AD233" i="1"/>
  <c r="AD259" i="1"/>
  <c r="AF259" i="1" s="1"/>
  <c r="AD263" i="1"/>
  <c r="AD287" i="1"/>
  <c r="AF287" i="1" s="1"/>
  <c r="AD293" i="1"/>
  <c r="AD307" i="1"/>
  <c r="AD19" i="1"/>
  <c r="AD25" i="1"/>
  <c r="AD34" i="1"/>
  <c r="AD175" i="1"/>
  <c r="AD92" i="1"/>
  <c r="AD94" i="1"/>
  <c r="AD101" i="1"/>
  <c r="AF101" i="1" s="1"/>
  <c r="AE101" i="1" s="1"/>
  <c r="AD108" i="1"/>
  <c r="AD170" i="1"/>
  <c r="AD172" i="1"/>
  <c r="AD185" i="1"/>
  <c r="AD202" i="1"/>
  <c r="AD224" i="1"/>
  <c r="AD239" i="1"/>
  <c r="AD247" i="1"/>
  <c r="AD252" i="1"/>
  <c r="AD292" i="1"/>
  <c r="AF292" i="1" s="1"/>
  <c r="AD296" i="1"/>
  <c r="AD302" i="1"/>
  <c r="AF302" i="1" s="1"/>
  <c r="AD312" i="1"/>
  <c r="AF312" i="1" s="1"/>
  <c r="AE312" i="1" s="1"/>
  <c r="AD314" i="1"/>
  <c r="AF314" i="1" s="1"/>
  <c r="AE314" i="1" s="1"/>
  <c r="AD317" i="1"/>
  <c r="AD27" i="1"/>
  <c r="AF27" i="1" s="1"/>
  <c r="AE27" i="1" s="1"/>
  <c r="AD28" i="1"/>
  <c r="AF28" i="1" s="1"/>
  <c r="AE28" i="1" s="1"/>
  <c r="AF243" i="1"/>
  <c r="AE243" i="1" s="1"/>
  <c r="AE242" i="1"/>
  <c r="AD23" i="1"/>
  <c r="AD30" i="1"/>
  <c r="AD148" i="1"/>
  <c r="AD154" i="1"/>
  <c r="AD161" i="1"/>
  <c r="AD183" i="1"/>
  <c r="AF183" i="1" s="1"/>
  <c r="AE183" i="1" s="1"/>
  <c r="AD194" i="1"/>
  <c r="AF194" i="1" s="1"/>
  <c r="AD205" i="1"/>
  <c r="AD246" i="1"/>
  <c r="AD266" i="1"/>
  <c r="AD282" i="1"/>
  <c r="AD305" i="1"/>
  <c r="AH302" i="1" s="1"/>
  <c r="AG302" i="1" s="1"/>
  <c r="AD311" i="1"/>
  <c r="AF311" i="1" s="1"/>
  <c r="AE311" i="1" s="1"/>
  <c r="AD21" i="1"/>
  <c r="AD174" i="1"/>
  <c r="AD82" i="1"/>
  <c r="AF82" i="1" s="1"/>
  <c r="AE82" i="1" s="1"/>
  <c r="AD109" i="1"/>
  <c r="AD192" i="1"/>
  <c r="AD200" i="1"/>
  <c r="AD212" i="1"/>
  <c r="AD262" i="1"/>
  <c r="AD268" i="1"/>
  <c r="AD299" i="1"/>
  <c r="AD33" i="1"/>
  <c r="AD18" i="1"/>
  <c r="AD31" i="1"/>
  <c r="AF31" i="1" s="1"/>
  <c r="AD40" i="1"/>
  <c r="AF40" i="1" s="1"/>
  <c r="AE40" i="1" s="1"/>
  <c r="AD84" i="1"/>
  <c r="AD87" i="1"/>
  <c r="AD93" i="1"/>
  <c r="AD104" i="1"/>
  <c r="AD167" i="1"/>
  <c r="AF167" i="1" s="1"/>
  <c r="AD193" i="1"/>
  <c r="AD208" i="1"/>
  <c r="AF208" i="1" s="1"/>
  <c r="AD225" i="1"/>
  <c r="AF225" i="1" s="1"/>
  <c r="AD228" i="1"/>
  <c r="AD248" i="1"/>
  <c r="AD253" i="1"/>
  <c r="AD255" i="1"/>
  <c r="AF255" i="1" s="1"/>
  <c r="AD306" i="1"/>
  <c r="AF306" i="1" s="1"/>
  <c r="AD16" i="1"/>
  <c r="AF16" i="1" s="1"/>
  <c r="AE16" i="1" s="1"/>
  <c r="AD29" i="1"/>
  <c r="AF29" i="1" s="1"/>
  <c r="AD173" i="1"/>
  <c r="AF173" i="1" s="1"/>
  <c r="AD178" i="1"/>
  <c r="AD90" i="1"/>
  <c r="AD162" i="1"/>
  <c r="AD182" i="1"/>
  <c r="AD184" i="1"/>
  <c r="AF184" i="1" s="1"/>
  <c r="AD190" i="1"/>
  <c r="AD203" i="1"/>
  <c r="AD211" i="1"/>
  <c r="AF211" i="1" s="1"/>
  <c r="AD217" i="1"/>
  <c r="AD220" i="1"/>
  <c r="AF220" i="1" s="1"/>
  <c r="AE220" i="1" s="1"/>
  <c r="AD179" i="1"/>
  <c r="AD83" i="1"/>
  <c r="AF83" i="1" s="1"/>
  <c r="AD91" i="1"/>
  <c r="AD151" i="1"/>
  <c r="AD166" i="1"/>
  <c r="AD168" i="1"/>
  <c r="AD240" i="1"/>
  <c r="AF240" i="1" s="1"/>
  <c r="AE240" i="1" s="1"/>
  <c r="AD251" i="1"/>
  <c r="AD265" i="1"/>
  <c r="AD309" i="1"/>
  <c r="AF309" i="1" s="1"/>
  <c r="AE309" i="1" s="1"/>
  <c r="AF60" i="1"/>
  <c r="AE60" i="1" s="1"/>
  <c r="AE59" i="1"/>
  <c r="AD20" i="1"/>
  <c r="AE52" i="1"/>
  <c r="AF53" i="1"/>
  <c r="AE53" i="1" s="1"/>
  <c r="AE56" i="1"/>
  <c r="AF57" i="1"/>
  <c r="AE63" i="1"/>
  <c r="AF64" i="1"/>
  <c r="AE64" i="1" s="1"/>
  <c r="AD153" i="1"/>
  <c r="AD149" i="1"/>
  <c r="AD315" i="1"/>
  <c r="AD147" i="1"/>
  <c r="AF147" i="1" s="1"/>
  <c r="AD313" i="1"/>
  <c r="AF296" i="1" l="1"/>
  <c r="AF30" i="1"/>
  <c r="AE30" i="1" s="1"/>
  <c r="AF202" i="1"/>
  <c r="AF203" i="1" s="1"/>
  <c r="AF317" i="1"/>
  <c r="AE317" i="1" s="1"/>
  <c r="AE316" i="1"/>
  <c r="AF89" i="1"/>
  <c r="AE89" i="1" s="1"/>
  <c r="AE88" i="1"/>
  <c r="AF262" i="1"/>
  <c r="AF263" i="1" s="1"/>
  <c r="AF265" i="1" s="1"/>
  <c r="AF266" i="1" s="1"/>
  <c r="AF268" i="1" s="1"/>
  <c r="AF103" i="1"/>
  <c r="AE103" i="1" s="1"/>
  <c r="AF86" i="1"/>
  <c r="AF87" i="1" s="1"/>
  <c r="AE87" i="1" s="1"/>
  <c r="AF291" i="1"/>
  <c r="AE291" i="1" s="1"/>
  <c r="AF172" i="1"/>
  <c r="AE172" i="1" s="1"/>
  <c r="AE171" i="1"/>
  <c r="AF37" i="1"/>
  <c r="AE36" i="1"/>
  <c r="AF303" i="1"/>
  <c r="AF304" i="1" s="1"/>
  <c r="AE304" i="1" s="1"/>
  <c r="AF212" i="1"/>
  <c r="AE212" i="1" s="1"/>
  <c r="AF282" i="1"/>
  <c r="AE282" i="1" s="1"/>
  <c r="AF315" i="1"/>
  <c r="AE315" i="1" s="1"/>
  <c r="AF18" i="1"/>
  <c r="AF19" i="1" s="1"/>
  <c r="AE17" i="1"/>
  <c r="AF251" i="1"/>
  <c r="AF252" i="1" s="1"/>
  <c r="AF253" i="1" s="1"/>
  <c r="AF189" i="1"/>
  <c r="AF207" i="1"/>
  <c r="AE207" i="1" s="1"/>
  <c r="AE298" i="1"/>
  <c r="AF299" i="1"/>
  <c r="AE299" i="1" s="1"/>
  <c r="AE95" i="1"/>
  <c r="AF260" i="1"/>
  <c r="AE260" i="1" s="1"/>
  <c r="AE259" i="1"/>
  <c r="AE302" i="1"/>
  <c r="AE85" i="1"/>
  <c r="AF23" i="1"/>
  <c r="AE23" i="1" s="1"/>
  <c r="AE31" i="1"/>
  <c r="AF32" i="1"/>
  <c r="AE32" i="1" s="1"/>
  <c r="AE292" i="1"/>
  <c r="AF293" i="1"/>
  <c r="AE293" i="1" s="1"/>
  <c r="AF307" i="1"/>
  <c r="AE307" i="1" s="1"/>
  <c r="AE306" i="1"/>
  <c r="AE173" i="1"/>
  <c r="AF174" i="1"/>
  <c r="AF221" i="1"/>
  <c r="AE221" i="1" s="1"/>
  <c r="AF195" i="1"/>
  <c r="AE194" i="1"/>
  <c r="AE158" i="1"/>
  <c r="AF159" i="1"/>
  <c r="AE211" i="1"/>
  <c r="AE29" i="1"/>
  <c r="AF245" i="1"/>
  <c r="AE244" i="1"/>
  <c r="AF313" i="1"/>
  <c r="AE313" i="1" s="1"/>
  <c r="AE167" i="1"/>
  <c r="AF168" i="1"/>
  <c r="AF169" i="1" s="1"/>
  <c r="AE169" i="1" s="1"/>
  <c r="AF182" i="1"/>
  <c r="AE182" i="1" s="1"/>
  <c r="AE181" i="1"/>
  <c r="AF226" i="1"/>
  <c r="AE225" i="1"/>
  <c r="AF209" i="1"/>
  <c r="AE208" i="1"/>
  <c r="AE287" i="1"/>
  <c r="AF288" i="1"/>
  <c r="AE288" i="1" s="1"/>
  <c r="AE184" i="1"/>
  <c r="AF185" i="1"/>
  <c r="AE185" i="1" s="1"/>
  <c r="AF84" i="1"/>
  <c r="AE84" i="1" s="1"/>
  <c r="AE83" i="1"/>
  <c r="AE235" i="1"/>
  <c r="AF236" i="1"/>
  <c r="AE150" i="1"/>
  <c r="AF151" i="1"/>
  <c r="AF152" i="1" s="1"/>
  <c r="AE152" i="1" s="1"/>
  <c r="AF256" i="1"/>
  <c r="AE256" i="1" s="1"/>
  <c r="AE255" i="1"/>
  <c r="AF187" i="1"/>
  <c r="AE187" i="1" s="1"/>
  <c r="AE186" i="1"/>
  <c r="AE147" i="1"/>
  <c r="AF148" i="1"/>
  <c r="AF58" i="1"/>
  <c r="AE58" i="1" s="1"/>
  <c r="AE57" i="1"/>
  <c r="AF90" i="1" l="1"/>
  <c r="AE86" i="1"/>
  <c r="AE202" i="1"/>
  <c r="AE18" i="1"/>
  <c r="AF284" i="1"/>
  <c r="AE284" i="1" s="1"/>
  <c r="AF213" i="1"/>
  <c r="AE213" i="1" s="1"/>
  <c r="AE303" i="1"/>
  <c r="AF104" i="1"/>
  <c r="AF107" i="1" s="1"/>
  <c r="AF24" i="1"/>
  <c r="AE24" i="1" s="1"/>
  <c r="AF33" i="1"/>
  <c r="AF34" i="1" s="1"/>
  <c r="AE37" i="1"/>
  <c r="AF38" i="1"/>
  <c r="AE38" i="1" s="1"/>
  <c r="AE189" i="1"/>
  <c r="AF190" i="1"/>
  <c r="AE245" i="1"/>
  <c r="AF246" i="1"/>
  <c r="AE195" i="1"/>
  <c r="AF196" i="1"/>
  <c r="AE159" i="1"/>
  <c r="AF160" i="1"/>
  <c r="AF308" i="1"/>
  <c r="AE308" i="1" s="1"/>
  <c r="AF222" i="1"/>
  <c r="AE222" i="1" s="1"/>
  <c r="AE168" i="1"/>
  <c r="AF170" i="1"/>
  <c r="AE170" i="1" s="1"/>
  <c r="AF175" i="1"/>
  <c r="AE174" i="1"/>
  <c r="AE19" i="1"/>
  <c r="AF20" i="1"/>
  <c r="AF149" i="1"/>
  <c r="AE149" i="1" s="1"/>
  <c r="AE148" i="1"/>
  <c r="AF227" i="1"/>
  <c r="AE226" i="1"/>
  <c r="AF153" i="1"/>
  <c r="AE151" i="1"/>
  <c r="AE236" i="1"/>
  <c r="AF237" i="1"/>
  <c r="AE203" i="1"/>
  <c r="AF204" i="1"/>
  <c r="AF210" i="1"/>
  <c r="AE210" i="1" s="1"/>
  <c r="AE209" i="1"/>
  <c r="AE90" i="1"/>
  <c r="AF91" i="1"/>
  <c r="AE33" i="1" l="1"/>
  <c r="AF214" i="1"/>
  <c r="AE214" i="1" s="1"/>
  <c r="AE104" i="1"/>
  <c r="AF25" i="1"/>
  <c r="AF26" i="1" s="1"/>
  <c r="AE26" i="1" s="1"/>
  <c r="AF223" i="1"/>
  <c r="AF224" i="1" s="1"/>
  <c r="AE224" i="1" s="1"/>
  <c r="AF191" i="1"/>
  <c r="AE190" i="1"/>
  <c r="AE175" i="1"/>
  <c r="AF176" i="1"/>
  <c r="AF247" i="1"/>
  <c r="AE246" i="1"/>
  <c r="AF161" i="1"/>
  <c r="AE160" i="1"/>
  <c r="AE196" i="1"/>
  <c r="AF197" i="1"/>
  <c r="AE237" i="1"/>
  <c r="AF238" i="1"/>
  <c r="AE20" i="1"/>
  <c r="AF21" i="1"/>
  <c r="AE21" i="1" s="1"/>
  <c r="AF154" i="1"/>
  <c r="AE153" i="1"/>
  <c r="AF215" i="1"/>
  <c r="AE34" i="1"/>
  <c r="AF35" i="1"/>
  <c r="AE35" i="1" s="1"/>
  <c r="AE204" i="1"/>
  <c r="AF205" i="1"/>
  <c r="AE205" i="1" s="1"/>
  <c r="AF108" i="1"/>
  <c r="AE107" i="1"/>
  <c r="AF92" i="1"/>
  <c r="AE91" i="1"/>
  <c r="AF228" i="1"/>
  <c r="AE227" i="1"/>
  <c r="AE25" i="1" l="1"/>
  <c r="AE154" i="1"/>
  <c r="AE223" i="1"/>
  <c r="AE191" i="1"/>
  <c r="AF192" i="1"/>
  <c r="AE197" i="1"/>
  <c r="AF198" i="1"/>
  <c r="AE161" i="1"/>
  <c r="AF162" i="1"/>
  <c r="AF177" i="1"/>
  <c r="AE176" i="1"/>
  <c r="AE247" i="1"/>
  <c r="AF248" i="1"/>
  <c r="AE108" i="1"/>
  <c r="AF109" i="1"/>
  <c r="AE109" i="1" s="1"/>
  <c r="AE228" i="1"/>
  <c r="AF229" i="1"/>
  <c r="AE92" i="1"/>
  <c r="AF93" i="1"/>
  <c r="AE215" i="1"/>
  <c r="AF216" i="1"/>
  <c r="AF239" i="1"/>
  <c r="AE239" i="1" s="1"/>
  <c r="AE238" i="1"/>
  <c r="AF156" i="1" l="1"/>
  <c r="AE155" i="1"/>
  <c r="AE192" i="1"/>
  <c r="AF193" i="1"/>
  <c r="AE193" i="1" s="1"/>
  <c r="AE177" i="1"/>
  <c r="AF178" i="1"/>
  <c r="AF199" i="1"/>
  <c r="AE198" i="1"/>
  <c r="AE248" i="1"/>
  <c r="AF249" i="1"/>
  <c r="AE249" i="1" s="1"/>
  <c r="AF163" i="1"/>
  <c r="AE162" i="1"/>
  <c r="AF230" i="1"/>
  <c r="AE229" i="1"/>
  <c r="AE216" i="1"/>
  <c r="AF217" i="1"/>
  <c r="AE93" i="1"/>
  <c r="AF94" i="1"/>
  <c r="AE94" i="1" s="1"/>
  <c r="AE156" i="1" l="1"/>
  <c r="AF157" i="1"/>
  <c r="AE157" i="1" s="1"/>
  <c r="AE163" i="1"/>
  <c r="AF164" i="1"/>
  <c r="AE199" i="1"/>
  <c r="AF200" i="1"/>
  <c r="AE200" i="1" s="1"/>
  <c r="AF179" i="1"/>
  <c r="AE179" i="1" s="1"/>
  <c r="AE178" i="1"/>
  <c r="AE217" i="1"/>
  <c r="AF218" i="1"/>
  <c r="AE230" i="1"/>
  <c r="AF231" i="1"/>
  <c r="AF165" i="1" l="1"/>
  <c r="AE164" i="1"/>
  <c r="AE218" i="1"/>
  <c r="AF219" i="1"/>
  <c r="AE219" i="1" s="1"/>
  <c r="AE231" i="1"/>
  <c r="AF232" i="1"/>
  <c r="AE165" i="1" l="1"/>
  <c r="AF166" i="1"/>
  <c r="AE166" i="1" s="1"/>
  <c r="AE232" i="1"/>
  <c r="AF233" i="1"/>
  <c r="AE233" i="1" l="1"/>
  <c r="AF234" i="1"/>
  <c r="AE2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Microsoft Office User</author>
    <author>Zulma Esther Chicuasuque Calderon</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50" authorId="0" shapeId="0" xr:uid="{00000000-0006-0000-0000-000012000000}">
      <text>
        <r>
          <rPr>
            <b/>
            <sz val="9"/>
            <color indexed="81"/>
            <rFont val="Tahoma"/>
            <family val="2"/>
          </rPr>
          <t>El control es preventivo, dectectivo o correctivo</t>
        </r>
      </text>
    </comment>
    <comment ref="G127" authorId="4" shapeId="0" xr:uid="{C0E7B029-178F-4D99-8B51-68E90C94A61D}">
      <text>
        <r>
          <rPr>
            <b/>
            <sz val="10"/>
            <color indexed="8"/>
            <rFont val="Tahoma"/>
            <family val="2"/>
          </rPr>
          <t>Microsoft Office User:</t>
        </r>
        <r>
          <rPr>
            <sz val="10"/>
            <color indexed="8"/>
            <rFont val="Tahoma"/>
            <family val="2"/>
          </rPr>
          <t xml:space="preserve">
</t>
        </r>
        <r>
          <rPr>
            <sz val="10"/>
            <color indexed="8"/>
            <rFont val="Tahoma"/>
            <family val="2"/>
          </rPr>
          <t>Sugiero eliminar esta causa porque está contenida en la anterior (seguimiento inadecuado...).</t>
        </r>
      </text>
    </comment>
    <comment ref="R127" authorId="5" shapeId="0" xr:uid="{2D0F1ACB-927E-41EE-A0EC-E5731007409C}">
      <text>
        <r>
          <rPr>
            <b/>
            <sz val="9"/>
            <color indexed="81"/>
            <rFont val="Tahoma"/>
            <family val="2"/>
          </rPr>
          <t>Este control se debe trabajar con la Oficina de Sistemas</t>
        </r>
        <r>
          <rPr>
            <sz val="9"/>
            <color indexed="81"/>
            <rFont val="Tahoma"/>
            <family val="2"/>
          </rPr>
          <t xml:space="preserve">
</t>
        </r>
      </text>
    </comment>
    <comment ref="G132" authorId="4" shapeId="0" xr:uid="{0838EC8D-2F29-43F3-83F1-880A1F2E8EF8}">
      <text>
        <r>
          <rPr>
            <b/>
            <sz val="10"/>
            <color indexed="8"/>
            <rFont val="Tahoma"/>
            <family val="2"/>
          </rPr>
          <t>Microsoft Office User:</t>
        </r>
        <r>
          <rPr>
            <sz val="10"/>
            <color indexed="8"/>
            <rFont val="Tahoma"/>
            <family val="2"/>
          </rPr>
          <t xml:space="preserve">
</t>
        </r>
        <r>
          <rPr>
            <sz val="10"/>
            <color indexed="8"/>
            <rFont val="Tahoma"/>
            <family val="2"/>
          </rPr>
          <t>Sugiero eliminar esta causa pues es ambigua y subjetiva. Además el riesgo per se ya sugiere que lo adecuado es trabajar por procesos, así que la causa estaría repitiendo lo que dice el riesgo.</t>
        </r>
      </text>
    </comment>
  </commentList>
</comments>
</file>

<file path=xl/sharedStrings.xml><?xml version="1.0" encoding="utf-8"?>
<sst xmlns="http://schemas.openxmlformats.org/spreadsheetml/2006/main" count="4922" uniqueCount="1838">
  <si>
    <t>MATRIZ DE RIESGOS</t>
  </si>
  <si>
    <t>Código: DE-FM-022
Versión: 00
Fecha de Vigencia: 27/05/2021</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</si>
  <si>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</si>
  <si>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</si>
  <si>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</si>
  <si>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</si>
  <si>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</si>
  <si>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</si>
  <si>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</si>
  <si>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</si>
  <si>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</si>
  <si>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</si>
  <si>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</si>
  <si>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</si>
  <si>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</si>
  <si>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</si>
  <si>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</si>
  <si>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</si>
  <si>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</si>
  <si>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</si>
  <si>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</si>
  <si>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</si>
  <si>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</si>
  <si>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</si>
  <si>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</si>
  <si>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</si>
  <si>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</si>
  <si>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</si>
  <si>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</si>
  <si>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</si>
  <si>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</si>
  <si>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</si>
  <si>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</si>
  <si>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</si>
  <si>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</si>
  <si>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</si>
  <si>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</si>
  <si>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</si>
  <si>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</si>
  <si>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</si>
  <si>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</si>
  <si>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</si>
  <si>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</si>
  <si>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</si>
  <si>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</si>
  <si>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</si>
  <si>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</si>
  <si>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</si>
  <si>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</si>
  <si>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</si>
  <si>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</si>
  <si>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</si>
  <si>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</si>
  <si>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</si>
  <si>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</si>
  <si>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</si>
  <si>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</si>
  <si>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</si>
  <si>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</si>
  <si>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</si>
  <si>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</si>
  <si>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</si>
  <si>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</si>
  <si>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</si>
  <si>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</si>
  <si>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</si>
  <si>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</si>
  <si>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</si>
  <si>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</si>
  <si>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</si>
  <si>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</si>
  <si>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</si>
  <si>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</si>
  <si>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</si>
  <si>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</si>
  <si>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</si>
  <si>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</si>
  <si>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</si>
  <si>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</si>
  <si>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</si>
  <si>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</si>
  <si>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</si>
  <si>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</si>
  <si>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</si>
  <si>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</si>
  <si>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</si>
  <si>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</si>
  <si>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</si>
  <si>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</si>
  <si>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</si>
  <si>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</si>
  <si>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</si>
  <si>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</si>
  <si>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</si>
  <si>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</si>
  <si>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</si>
  <si>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</si>
  <si>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</si>
  <si>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</si>
  <si>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</si>
  <si>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</si>
  <si>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</si>
  <si>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</si>
  <si>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</si>
  <si>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Realizar Seguimiento a los compromisos adquiridos (hallazgo de contraloria)</t>
  </si>
  <si>
    <t>AP-PR-004 Administración con Organismos Multilaterales</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</si>
  <si>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</si>
  <si>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</si>
  <si>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</si>
  <si>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</si>
  <si>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</si>
  <si>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</si>
  <si>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</si>
  <si>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</si>
  <si>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</si>
  <si>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</si>
  <si>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</si>
  <si>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</si>
  <si>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</si>
  <si>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</si>
  <si>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</si>
  <si>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</si>
  <si>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</si>
  <si>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</si>
  <si>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</si>
  <si>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Director de Inversión Extranjera y Servicios</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</si>
  <si>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</si>
  <si>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</si>
  <si>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</si>
  <si>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</si>
  <si>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</si>
  <si>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</si>
  <si>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</si>
  <si>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Verificar el cumplimiento de los requisitos formales para poder acceder al trámite.</t>
  </si>
  <si>
    <t>Responsable asignado</t>
  </si>
  <si>
    <t xml:space="preserve"> AP-PR-011  CALIFICACIÓN MEGA-INVERSIÓN_v0</t>
  </si>
  <si>
    <t>Lista de Chequeo</t>
  </si>
  <si>
    <t>Verificar concepto de la entidad competente</t>
  </si>
  <si>
    <t xml:space="preserve"> AP-PR-011  CALIFICACIÓN MEGA-INVERSIÓN_v1</t>
  </si>
  <si>
    <t>Oficio</t>
  </si>
  <si>
    <t>DIES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</si>
  <si>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</si>
  <si>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</si>
  <si>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</si>
  <si>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</si>
  <si>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10"/>
        <rFont val="Arial"/>
        <family val="2"/>
      </rPr>
      <t>Genera altas consecuencias sobre la entidad.</t>
    </r>
    <r>
      <rPr>
        <sz val="10"/>
        <color rgb="FFFF0000"/>
        <rFont val="Arial"/>
        <family val="2"/>
      </rPr>
      <t xml:space="preserve">
</t>
    </r>
  </si>
  <si>
    <t>Devolver el Proyecto de Resolución, Indicando las observaciones y correcciones de fondo y de forma a que tenga lugar y así mismo, ajustarla para su entrega de manera consistente</t>
  </si>
  <si>
    <t>Resolución Aprobada</t>
  </si>
  <si>
    <t>BAJO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</si>
  <si>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</si>
  <si>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</si>
  <si>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</si>
  <si>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</si>
  <si>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</si>
  <si>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</si>
  <si>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</si>
  <si>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</si>
  <si>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</si>
  <si>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</si>
  <si>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</si>
  <si>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</si>
  <si>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</si>
  <si>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</si>
  <si>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</si>
  <si>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</si>
  <si>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</si>
  <si>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</si>
  <si>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</si>
  <si>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</si>
  <si>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</si>
  <si>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</si>
  <si>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</si>
  <si>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</si>
  <si>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</si>
  <si>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</si>
  <si>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</si>
  <si>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</si>
  <si>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</si>
  <si>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</si>
  <si>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</si>
  <si>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</si>
  <si>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</si>
  <si>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</si>
  <si>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</si>
  <si>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</si>
  <si>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</si>
  <si>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</si>
  <si>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</si>
  <si>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</si>
  <si>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</si>
  <si>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</si>
  <si>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</si>
  <si>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</si>
  <si>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</si>
  <si>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</si>
  <si>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</si>
  <si>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</si>
  <si>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</si>
  <si>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</si>
  <si>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</si>
  <si>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</si>
  <si>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</si>
  <si>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</si>
  <si>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</si>
  <si>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</si>
  <si>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</si>
  <si>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</si>
  <si>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</si>
  <si>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</si>
  <si>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</si>
  <si>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</si>
  <si>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</si>
  <si>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</si>
  <si>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</si>
  <si>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</si>
  <si>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</si>
  <si>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</si>
  <si>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</si>
  <si>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</si>
  <si>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</si>
  <si>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</si>
  <si>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</si>
  <si>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</si>
  <si>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</si>
  <si>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</si>
  <si>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</si>
  <si>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</si>
  <si>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</si>
  <si>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</si>
  <si>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</si>
  <si>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</si>
  <si>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</si>
  <si>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</si>
  <si>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</si>
  <si>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</si>
  <si>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</si>
  <si>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</si>
  <si>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</si>
  <si>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</si>
  <si>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</si>
  <si>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Aleatoria</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</si>
  <si>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</si>
  <si>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SG-PR-001 Revisión por la Dirección (Act. 4)</t>
  </si>
  <si>
    <t xml:space="preserve">Grupo Administrativa, Grupo de Talento Humano </t>
  </si>
  <si>
    <t>Incorrecta identificación y actualización de la normatividad legal vigente y de otros requisitos aplicables al Subsistema de Gestión Ambiental y Seguridad y Salud en el Trabajo</t>
  </si>
  <si>
    <t>Posibilidad de afectación económica y reputacional por entes de control debido a incumplimiento de los requisitos legales y otros asociados al Subsistema de Gestión Ambiental  y Seguridad y Salud en el Trabajo, EFR</t>
  </si>
  <si>
    <t>Legal (Gestión)</t>
  </si>
  <si>
    <t>Sanciones Legales 
Daño Ambiental
Multas o indemnizaciones
Quejas de las partes interesadas
Cierre del MinCit
Pérdida de la certificación.</t>
  </si>
  <si>
    <t>ALTA</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</si>
  <si>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</si>
  <si>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</si>
  <si>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</si>
  <si>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</si>
  <si>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Efectuar seguimiento a las actualizaciones del Normograma</t>
  </si>
  <si>
    <t>SG-PR-006 Elaboración y Actualización del Normograma (Act. 3)</t>
  </si>
  <si>
    <t>Correo electrónico*</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</si>
  <si>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</si>
  <si>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</si>
  <si>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</si>
  <si>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</si>
  <si>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</si>
  <si>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</si>
  <si>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</si>
  <si>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</si>
  <si>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</si>
  <si>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</si>
  <si>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</si>
  <si>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</si>
  <si>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</si>
  <si>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</si>
  <si>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</si>
  <si>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</si>
  <si>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</si>
  <si>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</si>
  <si>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</si>
  <si>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</si>
  <si>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</si>
  <si>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Correo electrónico de divulgación, SG-FM-072 Resultados de la Revisión por la Dirección</t>
  </si>
  <si>
    <t>Seleccione Tipo de Causa</t>
  </si>
  <si>
    <t>Incorrecta identificación, aplicación y seguimiento de controles ambientales y de Seguridad y Salud en el Trabajo</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</si>
  <si>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</si>
  <si>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</si>
  <si>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</si>
  <si>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</si>
  <si>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</si>
  <si>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</si>
  <si>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</si>
  <si>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</si>
  <si>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</si>
  <si>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</si>
  <si>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</si>
  <si>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</si>
  <si>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</si>
  <si>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</si>
  <si>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</si>
  <si>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</si>
  <si>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</si>
  <si>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</si>
  <si>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</si>
  <si>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</si>
  <si>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</si>
  <si>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</si>
  <si>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</si>
  <si>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</si>
  <si>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</si>
  <si>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</si>
  <si>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</si>
  <si>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</si>
  <si>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</si>
  <si>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Técnico Administrativo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</si>
  <si>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</si>
  <si>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</si>
  <si>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</si>
  <si>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</si>
  <si>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</si>
  <si>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</si>
  <si>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</si>
  <si>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</si>
  <si>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</si>
  <si>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</si>
  <si>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</si>
  <si>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</si>
  <si>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</si>
  <si>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</si>
  <si>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</si>
  <si>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</si>
  <si>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</si>
  <si>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</si>
  <si>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</si>
  <si>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</si>
  <si>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</si>
  <si>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</si>
  <si>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</si>
  <si>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</si>
  <si>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</si>
  <si>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</si>
  <si>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</si>
  <si>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</si>
  <si>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</si>
  <si>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</si>
  <si>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</si>
  <si>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</si>
  <si>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</si>
  <si>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</si>
  <si>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</si>
  <si>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</si>
  <si>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</si>
  <si>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</si>
  <si>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</si>
  <si>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</si>
  <si>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</si>
  <si>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</si>
  <si>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</si>
  <si>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</si>
  <si>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</si>
  <si>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</si>
  <si>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</si>
  <si>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</si>
  <si>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</si>
  <si>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</si>
  <si>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</si>
  <si>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</si>
  <si>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</si>
  <si>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</si>
  <si>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</si>
  <si>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</si>
  <si>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</si>
  <si>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</si>
  <si>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</si>
  <si>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</si>
  <si>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</si>
  <si>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</si>
  <si>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</si>
  <si>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</si>
  <si>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</si>
  <si>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</si>
  <si>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</si>
  <si>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</si>
  <si>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MUY ALTA</t>
  </si>
  <si>
    <t>MAYOR</t>
  </si>
  <si>
    <t>ALTO</t>
  </si>
  <si>
    <t>Correos</t>
  </si>
  <si>
    <t>Seleccione</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</si>
  <si>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</si>
  <si>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</si>
  <si>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</si>
  <si>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</si>
  <si>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</si>
  <si>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</si>
  <si>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</si>
  <si>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</si>
  <si>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</si>
  <si>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</si>
  <si>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</si>
  <si>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</si>
  <si>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</si>
  <si>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</si>
  <si>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</si>
  <si>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</si>
  <si>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</si>
  <si>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</si>
  <si>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</si>
  <si>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</si>
  <si>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</si>
  <si>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</si>
  <si>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</si>
  <si>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</si>
  <si>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</si>
  <si>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</si>
  <si>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</si>
  <si>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</si>
  <si>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</si>
  <si>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</si>
  <si>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</si>
  <si>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</si>
  <si>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</si>
  <si>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</si>
  <si>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</si>
  <si>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</si>
  <si>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</si>
  <si>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</si>
  <si>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</si>
  <si>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</si>
  <si>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</si>
  <si>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</si>
  <si>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</si>
  <si>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</si>
  <si>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</si>
  <si>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</si>
  <si>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Investigaciones penales, fiscales o disciplinarias.</t>
  </si>
  <si>
    <t>Identificar y valorar el incidente de seguridad</t>
  </si>
  <si>
    <t>Jefe de Oficina Sistemas de Información</t>
  </si>
  <si>
    <t>GTI-PR-004 Gestión de Incidentes de Seguridad y Privacidad de la Información (Act. 2)</t>
  </si>
  <si>
    <t>Informes mensuales</t>
  </si>
  <si>
    <t>Jefe Oficina Sistemas de Información</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</si>
  <si>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</si>
  <si>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</si>
  <si>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</si>
  <si>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</si>
  <si>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</si>
  <si>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 xml:space="preserve"> Profesional Especializado, Personal Tercerizado.</t>
  </si>
  <si>
    <t>GTI-PR-005  Gestión de Cambios de Tecnología de la Información</t>
  </si>
  <si>
    <t>IC-FM-024 Gestión de Cambios - Caso Herramienta Mesa de Ayuda</t>
  </si>
  <si>
    <t xml:space="preserve">Limitaciones en el esquema de tratamiento de los incidentes de seguridad </t>
  </si>
  <si>
    <t xml:space="preserve"> Implementar el cambio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</si>
  <si>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</si>
  <si>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</si>
  <si>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</si>
  <si>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</si>
  <si>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</si>
  <si>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</si>
  <si>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</si>
  <si>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</si>
  <si>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</si>
  <si>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</si>
  <si>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t>
  </si>
  <si>
    <t>Ajustar los planes</t>
  </si>
  <si>
    <t>Coordinador Grupo Ingeniería y Soporte Técnico, Profesional Especializado</t>
  </si>
  <si>
    <t>Planes ajustados</t>
  </si>
  <si>
    <t>Falta de implementación de controles en el manejo de bases de datos con información de datos personales</t>
  </si>
  <si>
    <t>GTI-R5</t>
  </si>
  <si>
    <t>1. PQRS de partes interesadas
2. Afectación de la  integridad de la información en bases de datos con datos personales</t>
  </si>
  <si>
    <t>- Investigaciones penales, fiscales o disciplinarias.</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</si>
  <si>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</si>
  <si>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</si>
  <si>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</si>
  <si>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Afectación de la gestión de la seguridad y privacidad de la información, quejas, sanciones y hallazgos.</t>
  </si>
  <si>
    <t xml:space="preserve">1 (P) Elaborar el Plan de Seguridad y Privacidad de la Información - PSPI.
</t>
  </si>
  <si>
    <t>GTI-PR-023 Gestión del Subsistema de Seguridad y Privacidad de la Información</t>
  </si>
  <si>
    <t>Plan SPI – Plan Seguridad y Privacidad de la Información</t>
  </si>
  <si>
    <t>Plan para la Gestión de la Seguridad de la Información.</t>
  </si>
  <si>
    <t>Seleccione la impacto</t>
  </si>
  <si>
    <t>2 (H) Elaborar y ajustar proyecto de directrices y políticas de seguridad</t>
  </si>
  <si>
    <t>SG-PR-035 Diseño de Directrices de Seguridad y Definición de Políticas sobre el uso de las TICS</t>
  </si>
  <si>
    <t>Acto Administrativo, Documento de Directriz, Solicitud de Documentos (SIG)</t>
  </si>
  <si>
    <t xml:space="preserve">Falta de actualización de activos de inormación </t>
  </si>
  <si>
    <t>3 (V) Revisar la ejecución del PSPI.</t>
  </si>
  <si>
    <t>Comité Institucional de Gestión 
Profesional Especializado</t>
  </si>
  <si>
    <t>Informe</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</si>
  <si>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</si>
  <si>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</si>
  <si>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</si>
  <si>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</si>
  <si>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t>
  </si>
  <si>
    <t>No efectuar seguimiento oportuno a la gestión de protección de datos personales</t>
  </si>
  <si>
    <t>7 (H) Identificar y actualizar bases de datos PDP</t>
  </si>
  <si>
    <t>Reporte RNBD</t>
  </si>
  <si>
    <t>Falta de artículación con las entidades del Sector para temas de Seguirdad Digital</t>
  </si>
  <si>
    <t xml:space="preserve">11 (H) Realizar Seguimiento a los compromisos SCIT </t>
  </si>
  <si>
    <t>Oficina Asesora de Planeación Sectorial</t>
  </si>
  <si>
    <t>Jefe Oficina Asesora de Planeación Sectorial</t>
  </si>
  <si>
    <t>Imagen institucional afectada en el orden nacional o regional por retrasos en la prestación del servicio a los usuarios o ciudadanos.</t>
  </si>
  <si>
    <t>No aplica</t>
  </si>
  <si>
    <t>Secretario General</t>
  </si>
  <si>
    <t>Sin documentar</t>
  </si>
  <si>
    <t>Externo</t>
  </si>
  <si>
    <t xml:space="preserve">Correos electrónicos </t>
  </si>
  <si>
    <t>Gestión del Talento Humano</t>
  </si>
  <si>
    <t>Grupo de Talento Humano</t>
  </si>
  <si>
    <t>Coordinador Grupo Talento Humano</t>
  </si>
  <si>
    <t xml:space="preserve">Desconocimiento en las ultimas versiones y lineamientos para la evaluación de gerentes y/o el sistema de evaluación propio de desempeño.  </t>
  </si>
  <si>
    <t>TH-R1</t>
  </si>
  <si>
    <t>Posibilidad de afectación reputacional por sanciones de de entes de control, debido al no cumplimiento del proceso de evaluación de acuerdo con la normatividad vigente.</t>
  </si>
  <si>
    <t>Incumplimiento del objetivo del proceso 
Falta de información para la toma de decisión para la continuidad del funcionario
Procesos disciplinarios</t>
  </si>
  <si>
    <t>Quejas de los usuarios relacionadas con la indebida aplicación de la Ley disciplinaria vigente, dentro de las actuaciones disciplinarias.</t>
  </si>
  <si>
    <t>Formular y socializar los compromisos gerenciales a partir de Plan Nacional de Desarrollo, Plan Estratégico y Plan de Acción Anual.</t>
  </si>
  <si>
    <t>Profesional grupo de Talento Humano</t>
  </si>
  <si>
    <t>TH-PR-001 Gestión del Talento Humano - Permanencia  (Act. 2)</t>
  </si>
  <si>
    <t>Correo electrónico, memorandos</t>
  </si>
  <si>
    <t>Falta de socialización y seguimiento a la ejecución de la evaluación</t>
  </si>
  <si>
    <t xml:space="preserve">Realizar seguimiento semestrales. </t>
  </si>
  <si>
    <t>TH-PR-001 Gestión del Talento Humano - Permanencia  (Act. 5)</t>
  </si>
  <si>
    <t>Enviar comunicación para adelantar la Evaluación del Desempeño Laboral.</t>
  </si>
  <si>
    <t>TH-PR-001 Gestión del Talento Humano - Permanencia  (Act. 10)</t>
  </si>
  <si>
    <t>Correo y Memorando Electrónico</t>
  </si>
  <si>
    <t>Gestion del talento Humano</t>
  </si>
  <si>
    <t>Falta de seguimiento a los tiempos requeridos para las respuestas</t>
  </si>
  <si>
    <t>TH-R2</t>
  </si>
  <si>
    <t>Posibilidad de pérdida reputacional por sanciones de entes de control, debido a incumplimientos en la atención de solicitudes</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</si>
  <si>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</si>
  <si>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</si>
  <si>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Sistema de Gestión documental</t>
  </si>
  <si>
    <t xml:space="preserve">Demora en la Información solicitada a otras dependencias para dar respuesta a las solicitudes </t>
  </si>
  <si>
    <t>Correo electrónico</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</si>
  <si>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</si>
  <si>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</si>
  <si>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</si>
  <si>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</si>
  <si>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</si>
  <si>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</si>
  <si>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</si>
  <si>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</si>
  <si>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</si>
  <si>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</si>
  <si>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</si>
  <si>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</si>
  <si>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</si>
  <si>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</si>
  <si>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</si>
  <si>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</si>
  <si>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</si>
  <si>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</si>
  <si>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</si>
  <si>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</si>
  <si>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</si>
  <si>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</si>
  <si>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</si>
  <si>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</si>
  <si>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</si>
  <si>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</si>
  <si>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</si>
  <si>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</si>
  <si>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</si>
  <si>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</si>
  <si>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</si>
  <si>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</si>
  <si>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</si>
  <si>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</si>
  <si>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</si>
  <si>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</si>
  <si>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</si>
  <si>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</si>
  <si>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</si>
  <si>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</si>
  <si>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</si>
  <si>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</si>
  <si>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</si>
  <si>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</si>
  <si>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</si>
  <si>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</si>
  <si>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</si>
  <si>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</si>
  <si>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</si>
  <si>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</si>
  <si>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</si>
  <si>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</si>
  <si>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</si>
  <si>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</si>
  <si>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</si>
  <si>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</si>
  <si>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</si>
  <si>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</si>
  <si>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</si>
  <si>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</si>
  <si>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</si>
  <si>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Coordinador Grupo de Talento Humano, Asesor Grupo de Talento Humano</t>
  </si>
  <si>
    <t>TH-PR-018 Divulgación de Becas (Act. 2)</t>
  </si>
  <si>
    <t>Oficio, correo*, Síntesis de la invitación ofrecida por el Organismo Internacional.</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</si>
  <si>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</si>
  <si>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</si>
  <si>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</si>
  <si>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</si>
  <si>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</si>
  <si>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Diagnósticos débiles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</si>
  <si>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</si>
  <si>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</si>
  <si>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</si>
  <si>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</si>
  <si>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</si>
  <si>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</si>
  <si>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</si>
  <si>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Realizar encuesta diagnóstico</t>
  </si>
  <si>
    <t>Encuesta diagnóstico</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</si>
  <si>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</si>
  <si>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</si>
  <si>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</si>
  <si>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</si>
  <si>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</si>
  <si>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</si>
  <si>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</si>
  <si>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</si>
  <si>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</si>
  <si>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</si>
  <si>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</si>
  <si>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</si>
  <si>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</si>
  <si>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</si>
  <si>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</si>
  <si>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</si>
  <si>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</si>
  <si>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</si>
  <si>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</si>
  <si>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</si>
  <si>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</si>
  <si>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</si>
  <si>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</si>
  <si>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</si>
  <si>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</si>
  <si>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</si>
  <si>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</si>
  <si>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</si>
  <si>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</si>
  <si>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</si>
  <si>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</si>
  <si>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</si>
  <si>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</si>
  <si>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</si>
  <si>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</si>
  <si>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</si>
  <si>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</si>
  <si>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</si>
  <si>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</si>
  <si>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</si>
  <si>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</si>
  <si>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</si>
  <si>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</si>
  <si>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</si>
  <si>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</si>
  <si>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</si>
  <si>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</si>
  <si>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</si>
  <si>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</si>
  <si>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</si>
  <si>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Gestion de Recursos Financieros</t>
  </si>
  <si>
    <t xml:space="preserve">Presupuesto, Contabilidad y Tesorería </t>
  </si>
  <si>
    <t>Coordinador de presupuesto.</t>
  </si>
  <si>
    <t xml:space="preserve">Desactualización en temas de gestión financiera.  (Presupuestal, Contable y de Tesoreria)  </t>
  </si>
  <si>
    <t>GRF-R1</t>
  </si>
  <si>
    <t>Posibilidad de afectación económica, por ejecución del presupuesto de gastos, debido a información inadecuada</t>
  </si>
  <si>
    <t>Incumplimiento del objetivo y las metas del proceso</t>
  </si>
  <si>
    <t>Realizar inducción o reinducción en el manejo del software del aplicativo SIIF y temas de actualización a la gestión financiera (Presupuestal, Contable y de Tesoreria)</t>
  </si>
  <si>
    <t>Coordinador de presupuesto, contabilidad y tesoreria</t>
  </si>
  <si>
    <t>GR-PR-016 Cadena presupuestal de gastosSIIF II (4.3 Generalidades)</t>
  </si>
  <si>
    <t>Certificaciones asistencia</t>
  </si>
  <si>
    <t>Errores en la transcripción de la información.</t>
  </si>
  <si>
    <t>Revisar y verificar la información contenida en los comprobantes SIIF.</t>
  </si>
  <si>
    <t>GR-PR-016 Cadena presupuestal de gastosSIIF II (Act. 5, 8, 10,11, 15, 16, 18, 21, 26, 29, 31, 37, 40)</t>
  </si>
  <si>
    <t>Comprobantes del SIIF y listados SIIF</t>
  </si>
  <si>
    <t>Identificación de rubros presupuestales que no corresponden al objeto del gasto</t>
  </si>
  <si>
    <t>Revisar y verificar de acuerdo a la normatividad presupuestal contable y de tesoreria</t>
  </si>
  <si>
    <t>Información inconsistente e insuficiente</t>
  </si>
  <si>
    <t>Recibir y Verificar la documentación para iniciar el trámite de cuentas.</t>
  </si>
  <si>
    <t>Contabilidad y Tesoreria- 
Profesional de contabilidad y Profesional y técnicos de  tesoreria</t>
  </si>
  <si>
    <t>GR-PR-016 Cadena presupuestal de gastosSIIF II (Act. 20, 29)</t>
  </si>
  <si>
    <t>Inoportuna solicitud de tramites presupuestales</t>
  </si>
  <si>
    <t>Elaborar circulares externas e internas para entrega de información, cronogramas de fechas de entrega de nóminas, aportes y cajas menores</t>
  </si>
  <si>
    <t>GR-PR-016 Cadena presupuestal de gastosSIIF II (Act. 40, 38 - Condiciones Generales)</t>
  </si>
  <si>
    <t>Correos electronicos, carteleras , intranet</t>
  </si>
  <si>
    <t>Cambios en la Estructura de clasificación presupuestal y falta de parametrización y/o vinculación de usos presupuestales</t>
  </si>
  <si>
    <t>Revisar el proyecto de resolución de  desagregación del decreto de liquidación previo a su firma</t>
  </si>
  <si>
    <t>Coordinador de presupuesto</t>
  </si>
  <si>
    <t>GR-PR-016 Cadena presupuestal de gastosSIIF II (Act. 1, 2)</t>
  </si>
  <si>
    <t>Acto administrativo firmado por el ordenador del gasto y listado de apropiaciones</t>
  </si>
  <si>
    <t xml:space="preserve">Contabilidad </t>
  </si>
  <si>
    <t>Coordinador de contabilidad</t>
  </si>
  <si>
    <t xml:space="preserve">La información financiera presentada no es comprensible, relevantes o confiable. </t>
  </si>
  <si>
    <t>GRF-R2</t>
  </si>
  <si>
    <t xml:space="preserve">Posibilidad de hallazgos u observaciones por parte de entes control, debido a suministro de información contable y financiera por no ser comprensible, relevante o confiable. </t>
  </si>
  <si>
    <t>Incumplimiento del objetivo.
Hallazgos de control interno y de la contraloria</t>
  </si>
  <si>
    <t xml:space="preserve"> Recibir información interna y externa.</t>
  </si>
  <si>
    <t>Coordinador contabilidad - Profesional de contabilidad</t>
  </si>
  <si>
    <t>GR-PR-008 Elaboración de estados financieros  (Act. 4)</t>
  </si>
  <si>
    <t>Correos electrónicos - Comunicación oficial*</t>
  </si>
  <si>
    <t>Realizar la medición inicial de los hechos económicos y registrar en el SIIF Nación</t>
  </si>
  <si>
    <t>GR-PR-008 Elaboración de estados financieros  (Act. 7)</t>
  </si>
  <si>
    <t>Registro Contable SIIF Nación*</t>
  </si>
  <si>
    <t>Realizar la valuación de los hechos económicos reconocidos en los Estados Financieros</t>
  </si>
  <si>
    <t>GR-PR-008 Elaboración de estados financieros  (Act. 8)</t>
  </si>
  <si>
    <t>Elaborar conciliación bancaria.</t>
  </si>
  <si>
    <t>GR-PR-008 Elaboración de estados financieros  (Act. 11)</t>
  </si>
  <si>
    <t>Conciliación Bancaria</t>
  </si>
  <si>
    <t>Generar y revisar Balance de Prueba</t>
  </si>
  <si>
    <t>GR-PR-008 Elaboración de estados financieros  (Act. 13)</t>
  </si>
  <si>
    <t>Libro de saldos y movimientos*</t>
  </si>
  <si>
    <t>Elaborar reportes a entidades de control y vigilancia</t>
  </si>
  <si>
    <t>Coordinador Grupo Contabilidad</t>
  </si>
  <si>
    <t>GR-PR-008 Elaboración de estados financieros  (Act. 17)</t>
  </si>
  <si>
    <t>Reportes entidades de control*</t>
  </si>
  <si>
    <t>Revisar y remitir el Boletín Diario de Tesorería a los Grupos de Contabilidad y Financiera.</t>
  </si>
  <si>
    <t>Tesorero</t>
  </si>
  <si>
    <t>GR-PR-011  Elaboración Boletín Tesorería (Act. 4)</t>
  </si>
  <si>
    <t>Boletín Diario de Tesorería</t>
  </si>
  <si>
    <t>Contabilidad - Grupo de Tesorería</t>
  </si>
  <si>
    <t>Coordinador de Contabilidad
Coordinador de Tesoreria</t>
  </si>
  <si>
    <t>Inoportunidad en la solicitud de recursos a la tesoreria.</t>
  </si>
  <si>
    <t>GRF-R3</t>
  </si>
  <si>
    <t>Posibilidad de afectación reputacional, por PQR de grupos de valor, debido al incumplimiento en las obligaciones del ministerio.</t>
  </si>
  <si>
    <t xml:space="preserve">PQR de partes interesadas </t>
  </si>
  <si>
    <t>Solicitar necesidades mensuales de recursos</t>
  </si>
  <si>
    <t>Coordinador de tesoreria - Profesional de tesoreria</t>
  </si>
  <si>
    <t>GR-PR-007 Elaboración modificación y seguimiento al PAC (Act. 1)</t>
  </si>
  <si>
    <t>Documento electrónico de archivo*</t>
  </si>
  <si>
    <t>Identificar necesidades de PAC</t>
  </si>
  <si>
    <t>Profesional de contabilidad</t>
  </si>
  <si>
    <t>GR-PR-007 Elaboración modificación y seguimiento al PAC (Act. 2)</t>
  </si>
  <si>
    <t>Falta de entrega de soportes a la central de cuentas.</t>
  </si>
  <si>
    <t xml:space="preserve">Realizar revisión y verificación de soportes </t>
  </si>
  <si>
    <t>Guia Elaboración de Cuentas</t>
  </si>
  <si>
    <t>Aplicativo hoja de ruta devolución de solicitud</t>
  </si>
  <si>
    <t>Consolidar PAC</t>
  </si>
  <si>
    <t>GR-PR-007 Elaboración modificación y seguimiento al PAC (Act. 3)</t>
  </si>
  <si>
    <t xml:space="preserve">Fallas en el seguimiento de las solicitudes de recursos al ministerio de hacienda. </t>
  </si>
  <si>
    <t>Verificar cargue del PAC</t>
  </si>
  <si>
    <t>GR-PR-007 Elaboración modificación y seguimiento al PAC (Act. 5)</t>
  </si>
  <si>
    <t>Reporte solicitudes de Modificación de PAC</t>
  </si>
  <si>
    <t>Errores al momento de realizar el proceso de liquidación de las cuentas por pagar.</t>
  </si>
  <si>
    <t>GRF-R4</t>
  </si>
  <si>
    <t>Posibilidad afectación reputacional, por reproceso de actividades debido errores al momento de realizar el proceso de liquidación de las cuentas por pagar.</t>
  </si>
  <si>
    <t xml:space="preserve">Quejas de usuarios 
Reintegros 
Reprocesos </t>
  </si>
  <si>
    <t>Ingresar la información en el liquidador de excel formulado</t>
  </si>
  <si>
    <t>Aplicativo hoja de ruta - Liquidador - SIIF Nación</t>
  </si>
  <si>
    <t>Desconocimiento en los cambios de la normatividad</t>
  </si>
  <si>
    <t>Liquidador - Certificados de asistencia y actualización - SIIF Nación</t>
  </si>
  <si>
    <t>Grupo de Prespuesto</t>
  </si>
  <si>
    <t>Coordinador del Grupo de Presupuesto</t>
  </si>
  <si>
    <t xml:space="preserve">Inoportunidad en la carga de los ingresos. </t>
  </si>
  <si>
    <t>GRF-R5</t>
  </si>
  <si>
    <t>Posibilidad de afectación económica, debido a la inadecuada ejecución del presupuesto de ingresos, por el manejo de la información.</t>
  </si>
  <si>
    <t>Hacer seguimiento a cronogramas y circulares emitidas por el Ministerio de Hacienda</t>
  </si>
  <si>
    <t>Coordinador de presupuesto - Profesional de presupuesto</t>
  </si>
  <si>
    <t>GR-PR-017 Cadena presupuestal de ingresos SIIF II (Condiciones Generales)</t>
  </si>
  <si>
    <t>Circulares internas y externas - Correo electronio</t>
  </si>
  <si>
    <t xml:space="preserve">Clasificación erronea de la información de ingresos. </t>
  </si>
  <si>
    <t>Consultar documentos de recaudo por clasificar causados por Minhacienda (CSF) y/o Ministerio de Comercio Industria y Turismo (SSF)</t>
  </si>
  <si>
    <t>GR-PR-017 Cadena presupuestal de ingresos SIIF II (Act. 3)</t>
  </si>
  <si>
    <t>saldos por Imputar de Ingresos Presupuestales*</t>
  </si>
  <si>
    <t>Valores de ingresos pendientes de clasificar</t>
  </si>
  <si>
    <t>Analizar y depurar saldos</t>
  </si>
  <si>
    <t>GR-PR-017 Cadena presupuestal de ingresos SIIF II (Act. 11)</t>
  </si>
  <si>
    <t>Ejecución de ingresos agregada* .</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</si>
  <si>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</si>
  <si>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</si>
  <si>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</si>
  <si>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</si>
  <si>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</si>
  <si>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</si>
  <si>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</si>
  <si>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</si>
  <si>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</si>
  <si>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</si>
  <si>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</si>
  <si>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</si>
  <si>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</si>
  <si>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</si>
  <si>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</si>
  <si>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</si>
  <si>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</si>
  <si>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</si>
  <si>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</si>
  <si>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</si>
  <si>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</si>
  <si>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</si>
  <si>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</si>
  <si>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</si>
  <si>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</si>
  <si>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</si>
  <si>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</si>
  <si>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</si>
  <si>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</si>
  <si>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</si>
  <si>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</si>
  <si>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</si>
  <si>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</si>
  <si>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</si>
  <si>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</si>
  <si>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</si>
  <si>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</si>
  <si>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</si>
  <si>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</si>
  <si>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</si>
  <si>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</si>
  <si>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</si>
  <si>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</si>
  <si>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</si>
  <si>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</si>
  <si>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</si>
  <si>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</si>
  <si>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</si>
  <si>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</si>
  <si>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</si>
  <si>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</si>
  <si>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</si>
  <si>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</si>
  <si>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</si>
  <si>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</si>
  <si>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</si>
  <si>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</si>
  <si>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</si>
  <si>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</si>
  <si>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</si>
  <si>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</si>
  <si>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</si>
  <si>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</si>
  <si>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</si>
  <si>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</si>
  <si>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</si>
  <si>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</si>
  <si>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</si>
  <si>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</si>
  <si>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</si>
  <si>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</si>
  <si>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</si>
  <si>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</si>
  <si>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</si>
  <si>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</si>
  <si>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</si>
  <si>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</si>
  <si>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</si>
  <si>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</si>
  <si>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</si>
  <si>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</si>
  <si>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</si>
  <si>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</si>
  <si>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</si>
  <si>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</si>
  <si>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</si>
  <si>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</si>
  <si>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</si>
  <si>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</si>
  <si>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</si>
  <si>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t>Resolucion</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</si>
  <si>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</si>
  <si>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</si>
  <si>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</si>
  <si>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</si>
  <si>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</si>
  <si>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</si>
  <si>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</si>
  <si>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</si>
  <si>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</si>
  <si>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</si>
  <si>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</si>
  <si>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</si>
  <si>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Subdirectora de diseño y administración de operaciones</t>
  </si>
  <si>
    <t xml:space="preserve">No solicitar información completa al usuario </t>
  </si>
  <si>
    <t>FC-R4</t>
  </si>
  <si>
    <t xml:space="preserve">Posibilidad de afectación reputacional,  por observaciones de usuarios debido a la generación de conceptos errados </t>
  </si>
  <si>
    <t>Perdidas reputacional, incumplimiento del objetivo</t>
  </si>
  <si>
    <t>No hay interrupción de las operaciones de la entidad
No se generan sanciones económicas o administrativas
No se afecta la imagen institucional de forma significativa</t>
  </si>
  <si>
    <t>Recibir y revisar el mandato o poder radicado por el usuario a través de la Ventanilla Única de Comercio Exterior-VUCE, o si requiere consulta de Producción Nacional.</t>
  </si>
  <si>
    <t>FC-PR-013 Registro de Importación, Modificaciones, Cancelaciones y Reaperturas (Act. 1)
FC-PR-014 Aprobación licencias de importación, modificaciones y cancelaciones (Act. 2)</t>
  </si>
  <si>
    <t>Registro electrónico</t>
  </si>
  <si>
    <t xml:space="preserve">Omisión en la revisión de la información a analizar </t>
  </si>
  <si>
    <t>Evaluar las solicitudes de Registro de importación o  modificación  del Registro de importación</t>
  </si>
  <si>
    <t>FC-PR-013 Registro de Importación, Modificaciones, Cancelaciones y Reaperturas (Act. 3)</t>
  </si>
  <si>
    <t>Información de seguimiento. -Documento de visto bueno. -concepto. -Registro de importación en línea. -Correo electrónico. -Registro de asistencia.</t>
  </si>
  <si>
    <t>Verificar el cumplimiento de los requisitos previos establecidos para la cancelación del registro de importación.</t>
  </si>
  <si>
    <t xml:space="preserve">FC-PR-013 Registro de Importación, Modificaciones, Cancelaciones y Reaperturas (Act. 8)
FC-PR-014 Aprobación licencias de importación, modificaciones y cancelaciones (Act. 7)
</t>
  </si>
  <si>
    <t>Modificación para cancelación total o parcial del registro de importación en línea, Información automática y electrónica del resultado al usuario</t>
  </si>
  <si>
    <t>Evaluar la solicitud con base en los requisitos establecidos en la normatividad legal vigente</t>
  </si>
  <si>
    <t>FC-PR-013 Registro de Importación, Modificaciones, Cancelaciones y Reaperturas (Act. 12)</t>
  </si>
  <si>
    <t>Correos electrónicos</t>
  </si>
  <si>
    <t>Evaluar la solicitud y emitir concepto en 1ª. Instancia
Evaluar la solicitud y emitir concepto en 2ª. Instancia</t>
  </si>
  <si>
    <t>Asesor 1 del comité de importaciones
Asesor 2 del comité de importaciones</t>
  </si>
  <si>
    <t>FC-PR-014 Aprobación licencias de importación, modificaciones y cancelaciones (Act. 13, 15)</t>
  </si>
  <si>
    <t>Requerimiento de información* -Solicitud de visto bueno. -Concepto Previa Revisores* -Registro reasignación de solicitud</t>
  </si>
  <si>
    <t>Evaluación y seguimiento</t>
  </si>
  <si>
    <t>Oficina de Control Interno - OAPS</t>
  </si>
  <si>
    <t>Jefe Oficina Control Interno
Jefe Oficina OAPS</t>
  </si>
  <si>
    <t>ES- R1</t>
  </si>
  <si>
    <t>Jefe de oficina de control interno</t>
  </si>
  <si>
    <t>ES-PR-004 Auditoría Interna de Gestión (Act. 4)</t>
  </si>
  <si>
    <t>Ayudas de memoria - Controles de asistencia</t>
  </si>
  <si>
    <t>Rotación o reducción del equipo de auditoría de la OCI</t>
  </si>
  <si>
    <t xml:space="preserve">No contar con auditores internos formados y competentes </t>
  </si>
  <si>
    <t>ES-R2</t>
  </si>
  <si>
    <t>Probabilidad de afectación reputacional, por incumplimiento de las  auditorías internas a los sistemas de gestión</t>
  </si>
  <si>
    <t>Perdida del certificado - Sanciones
Incumplimiento del plan anual de auditorías del MinCIT</t>
  </si>
  <si>
    <t>No se afecta la imagen institucional de forma significativa.
Incumplimiento legal SST</t>
  </si>
  <si>
    <t>Seleccionar Auditores - Educación, Formación y Experirencia de Auditores Internos en las normas de los Sistemas de Gestión implementados</t>
  </si>
  <si>
    <t>Jefe Of. Asesora de Planeación Sectorial</t>
  </si>
  <si>
    <t>ES-PR-005 Auditoría Interna al Sistema Integrado de Gestión - 4. Condiciones Generales (Act. 2)</t>
  </si>
  <si>
    <t>Certificado de Auditor</t>
  </si>
  <si>
    <t>No contar con los recursos económicos para contratar las auditorias internas</t>
  </si>
  <si>
    <t>Asignar recursos por proyecto de inversión, para formar o para contratar las auditorias internas.</t>
  </si>
  <si>
    <t>Proyecto de Inversión</t>
  </si>
  <si>
    <t>Ficha BPIN, Plan Anual de Adquisiciones, Contrato</t>
  </si>
  <si>
    <t>Deficiencias en la planeación de la auditoria.</t>
  </si>
  <si>
    <t>ES-R3</t>
  </si>
  <si>
    <t>Pérdida reputacional, Incumplimiento del objetivo del proceso</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</si>
  <si>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t>
  </si>
  <si>
    <t>Elaborar y enviar a la unidad objeto de auditoria el Plan Individual de Auditoria Interna, la solicitud de información y la carta de representación</t>
  </si>
  <si>
    <t xml:space="preserve">Jefe de oficina de control interno </t>
  </si>
  <si>
    <t xml:space="preserve">ES-PR-004 Auditoría Interna de Gestión (Act. 6) </t>
  </si>
  <si>
    <t>Control de Asistencia , Ayudas de memoria, Papeles de trabajo</t>
  </si>
  <si>
    <t>Revisar el Plan de Auditoria SIG</t>
  </si>
  <si>
    <t>ES-PR-005 Auditoría Interna al Sistema Integrado de Gestión (Act. 3)</t>
  </si>
  <si>
    <t>Debilidades en la presentación de las situaciones identificadas (hallazgos, observaciones).</t>
  </si>
  <si>
    <t>Revisión de las situaciones identificadas antes de emitir el informe, realizar los ajustes pertinentes y remitir el informe preliminar.</t>
  </si>
  <si>
    <t>Jefe de oficina de control interno
Lider del SIG</t>
  </si>
  <si>
    <t>ES-PR-004 Auditoría Interna de Gestión (Act. 11)
ES-PR-005 Auditoría Interna al Sistema Integrado de Gestión (Act. 9)</t>
  </si>
  <si>
    <t>Control de Asistencia, Ayudas de memoria, Papeles de trabajo</t>
  </si>
  <si>
    <t>Elaborar y remitir el informe Final de auditoria</t>
  </si>
  <si>
    <t>ES-PR-004 Auditoría Interna de Gestión (Act. 12)</t>
  </si>
  <si>
    <t>Informe final de auditoria - Memorando</t>
  </si>
  <si>
    <t>Insuficiente análisis del contexto interno y externo de la unidad objeto de la auditoría, evaluación o seguimiento.</t>
  </si>
  <si>
    <t xml:space="preserve">Capacitación al equipo auditor para el cumplimiento del procedimiento de auditoría, evaluación o seguimiento. </t>
  </si>
  <si>
    <t>Jefe de oficina de control interno, Jefe Of. Asesora de Planeación Sectorial</t>
  </si>
  <si>
    <t>ES-GU-002 Guía de auditoria Interna de Gestión 5.2. 
ES-PR-005 Auditoría Interna al Sistema Integrado de Gestión - 4. Condiciones Generales</t>
  </si>
  <si>
    <t>Control de Asistencia, Ayudas de memoria, Papeles de trabajo, * Certificado de Auditor, Ficha BPIN, Plan Anual de Adquisiciones, Contrato</t>
  </si>
  <si>
    <t>Elaborar informe de auditoria interna SIG</t>
  </si>
  <si>
    <t>Jefe Of. Asesora de Planeación Sectorial, Equipo Auditor</t>
  </si>
  <si>
    <t>ES-PR-005 Auditoría Interna al Sistema Integrado de Gestión (Act. 9)</t>
  </si>
  <si>
    <t>Listado de asistencia</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</si>
  <si>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</si>
  <si>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</si>
  <si>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</si>
  <si>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</si>
  <si>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</si>
  <si>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</si>
  <si>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</si>
  <si>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</si>
  <si>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</si>
  <si>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</si>
  <si>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</si>
  <si>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</si>
  <si>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</si>
  <si>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</si>
  <si>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</si>
  <si>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</si>
  <si>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</si>
  <si>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</si>
  <si>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</si>
  <si>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</si>
  <si>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</si>
  <si>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</si>
  <si>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</si>
  <si>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</si>
  <si>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</si>
  <si>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</si>
  <si>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</si>
  <si>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</si>
  <si>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</si>
  <si>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</si>
  <si>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</si>
  <si>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</si>
  <si>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</si>
  <si>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</si>
  <si>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</si>
  <si>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</si>
  <si>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</si>
  <si>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</si>
  <si>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</si>
  <si>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</si>
  <si>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</si>
  <si>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</si>
  <si>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</si>
  <si>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</si>
  <si>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</si>
  <si>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</si>
  <si>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</si>
  <si>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</si>
  <si>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</si>
  <si>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</si>
  <si>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</si>
  <si>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</si>
  <si>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</si>
  <si>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</si>
  <si>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</si>
  <si>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</si>
  <si>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</si>
  <si>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</si>
  <si>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</si>
  <si>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</si>
  <si>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</si>
  <si>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</si>
  <si>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</si>
  <si>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</si>
  <si>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</si>
  <si>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</si>
  <si>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</si>
  <si>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</si>
  <si>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</si>
  <si>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</si>
  <si>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</si>
  <si>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</si>
  <si>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</si>
  <si>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</si>
  <si>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</si>
  <si>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</si>
  <si>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</si>
  <si>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</si>
  <si>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</si>
  <si>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</si>
  <si>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</si>
  <si>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</si>
  <si>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</si>
  <si>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</si>
  <si>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</si>
  <si>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</si>
  <si>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</si>
  <si>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</si>
  <si>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</si>
  <si>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</si>
  <si>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</si>
  <si>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</si>
  <si>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Corregir</t>
  </si>
  <si>
    <t>Sin Registro</t>
  </si>
  <si>
    <t xml:space="preserve">Fortalecimiento del entorno competitivo en la industria a nivel nacional </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</si>
  <si>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</si>
  <si>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</si>
  <si>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</si>
  <si>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</si>
  <si>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</si>
  <si>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</si>
  <si>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</si>
  <si>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</si>
  <si>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</si>
  <si>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</si>
  <si>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</si>
  <si>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</si>
  <si>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</si>
  <si>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</si>
  <si>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</si>
  <si>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</si>
  <si>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</si>
  <si>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</si>
  <si>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</si>
  <si>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</si>
  <si>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</si>
  <si>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</si>
  <si>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</si>
  <si>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</si>
  <si>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</si>
  <si>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</si>
  <si>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</si>
  <si>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</si>
  <si>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</si>
  <si>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</si>
  <si>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</si>
  <si>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</si>
  <si>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</si>
  <si>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</si>
  <si>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</si>
  <si>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</si>
  <si>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</si>
  <si>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</si>
  <si>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</si>
  <si>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</si>
  <si>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</si>
  <si>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</si>
  <si>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</si>
  <si>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</si>
  <si>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</si>
  <si>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</si>
  <si>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</si>
  <si>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</si>
  <si>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</si>
  <si>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</si>
  <si>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</si>
  <si>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</si>
  <si>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</si>
  <si>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</si>
  <si>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</si>
  <si>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</si>
  <si>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</si>
  <si>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</si>
  <si>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</si>
  <si>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</si>
  <si>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</si>
  <si>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</si>
  <si>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</si>
  <si>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</si>
  <si>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</si>
  <si>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</si>
  <si>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</si>
  <si>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</si>
  <si>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</si>
  <si>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</si>
  <si>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</si>
  <si>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</si>
  <si>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</si>
  <si>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</si>
  <si>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</si>
  <si>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</si>
  <si>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</si>
  <si>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</si>
  <si>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</si>
  <si>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</si>
  <si>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</si>
  <si>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</si>
  <si>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</si>
  <si>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</si>
  <si>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</si>
  <si>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</si>
  <si>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</si>
  <si>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</si>
  <si>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</si>
  <si>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</si>
  <si>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</si>
  <si>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</si>
  <si>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</si>
  <si>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</si>
  <si>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</si>
  <si>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</si>
  <si>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</si>
  <si>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</si>
  <si>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</si>
  <si>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</si>
  <si>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</si>
  <si>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</si>
  <si>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</si>
  <si>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</si>
  <si>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</si>
  <si>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</si>
  <si>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</si>
  <si>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</si>
  <si>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</si>
  <si>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Reporte de seguimiento mensual en el aplicativo SPI (Sistema de Seguimiento a Proyectos de Inversion) del DNP</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</si>
  <si>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</si>
  <si>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</si>
  <si>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</si>
  <si>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</si>
  <si>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</si>
  <si>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</si>
  <si>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</si>
  <si>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</si>
  <si>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</si>
  <si>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</si>
  <si>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</si>
  <si>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</si>
  <si>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</si>
  <si>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</si>
  <si>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</si>
  <si>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</si>
  <si>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</si>
  <si>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</si>
  <si>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</si>
  <si>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</si>
  <si>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</si>
  <si>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</si>
  <si>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</si>
  <si>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</si>
  <si>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</si>
  <si>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</si>
  <si>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</si>
  <si>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</si>
  <si>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</si>
  <si>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</si>
  <si>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</si>
  <si>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</si>
  <si>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</si>
  <si>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</si>
  <si>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</si>
  <si>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</si>
  <si>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</si>
  <si>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Fortalecimiento en la gestión administrativa e institucional del Ministerio de Comercio, Industria y Turismo a nivel Nacional</t>
  </si>
  <si>
    <t>Secretaría General / Oficina Asesora de Planeación Sectoral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</si>
  <si>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</si>
  <si>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</si>
  <si>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</si>
  <si>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</si>
  <si>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</si>
  <si>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Enviar solicitud de recursos deinversión a la OAPS</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</si>
  <si>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</si>
  <si>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</si>
  <si>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</si>
  <si>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</si>
  <si>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</si>
  <si>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 xml:space="preserve">Fallas Tecnólogicas (Gestión)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</si>
  <si>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</si>
  <si>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</si>
  <si>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</si>
  <si>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</si>
  <si>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</si>
  <si>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</si>
  <si>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</si>
  <si>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</si>
  <si>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</si>
  <si>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</si>
  <si>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</si>
  <si>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</si>
  <si>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</si>
  <si>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</si>
  <si>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</si>
  <si>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</si>
  <si>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</si>
  <si>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</si>
  <si>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</si>
  <si>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</si>
  <si>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</si>
  <si>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</si>
  <si>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</si>
  <si>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</si>
  <si>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</si>
  <si>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IMPLEMENTACIÓN DE PROCESOS DE DESARROLLO ECONÓMICO LOCAL PARA LA COMPETITIVIDAD ESTRATÉGICA NACIONAL</t>
  </si>
  <si>
    <t xml:space="preserve">Dirección de Productividad y Competitividad 
y
Dirección de Micro, pequeña y mediana empresa </t>
  </si>
  <si>
    <t xml:space="preserve">Director de Productividad y Competitividad 
y
 Director Técnico de la Micro, Pequeña y Mediana empresa </t>
  </si>
  <si>
    <t>Fallas en la etapa de diseño de los instrumentos para implementar procesos de desarrollo economico local</t>
  </si>
  <si>
    <t>PI-R15</t>
  </si>
  <si>
    <t>Posibilidad de afectación reputacional, por quejas de las partes interesadas (Union Europea - Mincit), durante la ejecucion de un instrumentos o programas de poco alcance que no permiten el desarrollo economico local</t>
  </si>
  <si>
    <t>Fallas en la etapa de implementación de instrumentos de procesos de desarrollo economico local</t>
  </si>
  <si>
    <t>APOYO A LA PROMOCION DE LA ECONOMIA CIRCULAR Y LA EFICIENCIA EN EL USO DE LOS RECURSOS EN LAS EMPRESAS A NIVEL   NACIONAL</t>
  </si>
  <si>
    <t>Fallas en la etapa de diseño de los instrumentos para promoción de la economía circular y  eficiencia en el uso de recursos</t>
  </si>
  <si>
    <t>PI-R16</t>
  </si>
  <si>
    <t>Posibilidad de afectación reputacional, por quejas de las partes interesadas, durante la ejecucion de un instrumento o programas de poco alcance que no permiten impactar como es debido en la promoción de la economía circular y  eficiencia en el uso de recursos en las empresas nacionales</t>
  </si>
  <si>
    <t>Fallas en la etapa de implementación de instrumentos para promoción de la economía circular y  eficiencia en el uso de recursos</t>
  </si>
  <si>
    <t>Bajo</t>
  </si>
  <si>
    <t>MAPA DE RIESGOS</t>
  </si>
  <si>
    <t>Los riesgos identificados en la Matriz de Gestión de Riesgos se encuentran ubicados en el siguiente mapa:</t>
  </si>
  <si>
    <t>ZONA DE RIESGO</t>
  </si>
  <si>
    <t>Extremo</t>
  </si>
  <si>
    <t xml:space="preserve">Alto </t>
  </si>
  <si>
    <t>Moderado</t>
  </si>
  <si>
    <t>MAPAS DE CALOR</t>
  </si>
  <si>
    <r>
      <t xml:space="preserve">ZONAS DE </t>
    </r>
    <r>
      <rPr>
        <b/>
        <u/>
        <sz val="11"/>
        <color theme="1"/>
        <rFont val="Arial"/>
        <family val="2"/>
      </rPr>
      <t>RIESGO DE GESTIÓN Y SEGURIDAD DIGITAL</t>
    </r>
  </si>
  <si>
    <t>Descriptor</t>
  </si>
  <si>
    <t>Nivel</t>
  </si>
  <si>
    <t>Muy Alta</t>
  </si>
  <si>
    <t>Alta</t>
  </si>
  <si>
    <t>Media</t>
  </si>
  <si>
    <t>Baja</t>
  </si>
  <si>
    <t>Muy Baja</t>
  </si>
  <si>
    <t>Leve</t>
  </si>
  <si>
    <t>Menor</t>
  </si>
  <si>
    <t>Mayor</t>
  </si>
  <si>
    <t>Catastrófico</t>
  </si>
  <si>
    <t>HISTORIAL DE CAMBIOS DEL CONTENIDO</t>
  </si>
  <si>
    <t>VERSIÓN</t>
  </si>
  <si>
    <t>DESCRIPCIÓN DEL CAMBIO</t>
  </si>
  <si>
    <t>ELABORADO POR:
(nombre y cargo)</t>
  </si>
  <si>
    <t>REVISADO POR:
(nombre y cargo)</t>
  </si>
  <si>
    <t>APROBADO POR:
(nombre y cargo)</t>
  </si>
  <si>
    <t>Ivonn Moreno Barrera - Profesional
Yamith García - Profesional
Carolina Rivera Garzón - Profesional 
Paula Jimena Montoya - Profesional
Ligia Patricia Rodriguez - Profesional
Paola Gisela Penagos Pastrana - Profesional 
Liliana Núñez Montaña - Profesional</t>
  </si>
  <si>
    <t>Manuela Miranda Castrillon
Jefe Oficina Asesora de Planeación Sectorial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</si>
  <si>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</si>
  <si>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</si>
  <si>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</si>
  <si>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Manuela Miranda Castrillón
Jefe Oficina Asesora de Planeación Sectorial</t>
  </si>
  <si>
    <t>Maria Fernanda Prieto - Coordinadora de Comunicaciones 
Laura Camila Diaz Sora
Coordinador(a) Grupo de Relación con el Ciudadano</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</si>
  <si>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</si>
  <si>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</si>
  <si>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</si>
  <si>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</si>
  <si>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</si>
  <si>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</si>
  <si>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</si>
  <si>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</si>
  <si>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</si>
  <si>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Manulea Miranda Castrillon
Jefe Oficina Asesora de Planeación Sectorial</t>
  </si>
  <si>
    <t>Pablo Vargas
Coordinador Grupo de Gestión Documental</t>
  </si>
  <si>
    <t>Se incluyen las actividades de control de los procedimientos GD-PR-016 Préstamos Documentales y GD-PR-017 Documento Electrónico (Act. 3)</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</si>
  <si>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</si>
  <si>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</si>
  <si>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Diana Francina Duran Mejia
Coordiandor Grupo Talento Humano</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</si>
  <si>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</si>
  <si>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</si>
  <si>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</si>
  <si>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</si>
  <si>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Nohora Ahigsa Martínez Martínez
Coordinadora Grupo Contabilidad
Diana Carolina Valdeblanquez - Coordinadora Grupo Tesorería
Rafael Chavarro Encizo -
Coordinador Grupo Presupuestos</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</si>
  <si>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</si>
  <si>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actualiza la matriz teniendo en cuenta la nueva Politica y Metodologia Riesgos y Oportunidades del MinCit. </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</si>
  <si>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</si>
  <si>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</si>
  <si>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 xml:space="preserve">Se actualizaron los controles de todos los riesgos, de acuerdo a las actividades de los procedimientos del proceso. </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</si>
  <si>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</si>
  <si>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</si>
  <si>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MANUELA MIRANDA CASTRILLÓN
Jefe Oficina Asesora de Planeación Sectorial</t>
  </si>
  <si>
    <t>DIEGO GUSTAVO FALLA FALLA
Jefe Oficina Control Interno</t>
  </si>
  <si>
    <t>Se actualizaron los controles teniendo en cuenta la actualización del procedimiento ES-PR-005 Auditoría Interna al Sistema Integrado de Gestión.</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</si>
  <si>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</si>
  <si>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 xml:space="preserve">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</si>
  <si>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</si>
  <si>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</si>
  <si>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</si>
  <si>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</si>
  <si>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</si>
  <si>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</si>
  <si>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</si>
  <si>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</si>
  <si>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</si>
  <si>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</si>
  <si>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 xml:space="preserve">Se ajustaron los controles teniendo en cuenta las actividades de los procedimientos. </t>
  </si>
  <si>
    <t>Wilmar Dario Gonzalez Buritica - Coordinador Administrativo
Tatiana Teresa Andrade Renteria
Coordinadora Grupo de Contratos</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</si>
  <si>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</si>
  <si>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</si>
  <si>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</si>
  <si>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</si>
  <si>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ALEXANDRA VILLESCAS LIBRADO
Profesional Especializado
CRITHIAN ALEJANDRO AMAYA SUAZA
Profesional
LILIANA NUÑEZ MONTAÑA
Profesional Especializado</t>
  </si>
  <si>
    <t>IVET LORENA SANABRIA
Jefe Oficina Asesora Jurídica</t>
  </si>
  <si>
    <t xml:space="preserve">Se modificó la redacción de los cuatro riesgos, se modificaron los controles teniendo en cuenta la actualización realizada a los procedimientos. </t>
  </si>
  <si>
    <t>JULIAN ALBERTO TRUJILLO MARIN
Jefe Oficina Asesora Jurídica</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</si>
  <si>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</si>
  <si>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</si>
  <si>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</si>
  <si>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</si>
  <si>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</si>
  <si>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</si>
  <si>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</si>
  <si>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</si>
  <si>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</si>
  <si>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</si>
  <si>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</si>
  <si>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</si>
  <si>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</si>
  <si>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</si>
  <si>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</si>
  <si>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</si>
  <si>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</si>
  <si>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Seguimiento matriz riesgos y controles de gestión consolidada </t>
  </si>
  <si>
    <t>Dueños de proceso
Gestores de Riesgo
Contratista OAPS</t>
  </si>
  <si>
    <t>Posibilidad de afectacion reputacional por PQRS de grupos de valor,  debido a la inadecuada gestión de protección de datos personales</t>
  </si>
  <si>
    <t>No atención oportuna de PQRS relacionadas con lel tratamiento de datos personales</t>
  </si>
  <si>
    <t>Limitaciones en el tratamiento de amenazas o vulnerabilidades tecnológicas y operativas que afectan la disponibilidad de los servicios de TI, e impactan la integridad y confidencialidad de la información.</t>
  </si>
  <si>
    <t>7(H) Identificar y actualizar bases de datos PDP</t>
  </si>
  <si>
    <t>6(V) Monitorear el registro de accesos</t>
  </si>
  <si>
    <t>2 (H) Identificar y valorar el incidente de seguridad</t>
  </si>
  <si>
    <t>4(V) Realizar pruebas de aseguramiento</t>
  </si>
  <si>
    <t>8(H) Realizar valoración de riesgos BDP</t>
  </si>
  <si>
    <t>9(H) Realizar registro en RNBD</t>
  </si>
  <si>
    <t>Coordinador Grupo Desarrollo y Mantenimiento de Aplicaciones, Coordinador Grupo Ingeniería y Soporte Técnico</t>
  </si>
  <si>
    <t>Profesional Especializado,</t>
  </si>
  <si>
    <t>GTI-PR-011 Gestión del Subsistema de SPI</t>
  </si>
  <si>
    <t>GTI-PR-012 Control Accesos Servicios TI</t>
  </si>
  <si>
    <t xml:space="preserve">GTI-PR-004 Gestión de Incidentes de Seguridad y Privacidad de la Información </t>
  </si>
  <si>
    <t>GTI-PR-004 Gestión de Incidentes de Seguridad y Privacidad de la Información</t>
  </si>
  <si>
    <t>GTI-PR-012 Control  accesos servicios TI</t>
  </si>
  <si>
    <t>Caracterización BDP</t>
  </si>
  <si>
    <t>Reporte</t>
  </si>
  <si>
    <t>Registro en mesa de ayuda</t>
  </si>
  <si>
    <t>Errores en la tipificación de las solicitudes de certificaciones laborales y/o solicitudes pensionales de funcionarios</t>
  </si>
  <si>
    <t>Los funcionarios y contratistas del grupo de talento humano verifican el sistema de gestión documental diariamente para dar trámite oportuno a las solicitudes</t>
  </si>
  <si>
    <t>Los funcionarios y contratistas realizan seguimientos por correo electrónico cuando se requeriera a las otras dependencias involucradas</t>
  </si>
  <si>
    <t>Verificar contra nómina o historia laboral los datos del funcionario solicitante para emitir la certificación correspondiente</t>
  </si>
  <si>
    <t>Funcionario encargado</t>
  </si>
  <si>
    <t>Falta de verificación de los documentos exigidos para el ingreso y el cumplimiento de los requisitos correspondientes al empleo</t>
  </si>
  <si>
    <t>Vinculación de personal con documentación falsa</t>
  </si>
  <si>
    <t>Validar las necesidades dadas por las diferentes áreas y proyectar el correspondiente plan de capacitación</t>
  </si>
  <si>
    <t>Verificar que se realice la correspondiente socialización de los cursos a impartir</t>
  </si>
  <si>
    <t>Verificar que se encuentre la mayoria de las áreas del Ministerio imersos en la encuesta de las necesidades</t>
  </si>
  <si>
    <t>TH-R7</t>
  </si>
  <si>
    <t xml:space="preserve">Coordinador Grupo de Talento Humano </t>
  </si>
  <si>
    <t>TH-R8</t>
  </si>
  <si>
    <t>Incumplimiento en la realización de las auditorías, evaluaciones y seguimientos establecidos Legalmente.</t>
  </si>
  <si>
    <t>Desconocimiento de la modificación normativa, respecto de las fechas en que se presentan los informes de Ley.</t>
  </si>
  <si>
    <t>Incumplimiento del objetivo del proceso 
Pérdida reputacional
Incumplimiento legal
sanciones o investigaciones disciplinarias</t>
  </si>
  <si>
    <t>Realizar monitoreo al plan anual de auditoria del ministerio y actualización normativa.</t>
  </si>
  <si>
    <t>Inconsistencias en los informes de auditorias, evaluaciones o de seguimientos</t>
  </si>
  <si>
    <t>Gestión de Talento Humano</t>
  </si>
  <si>
    <t>Coordinador Grupo Administrativa</t>
  </si>
  <si>
    <t>Grupo de Relación con el Ciudadano</t>
  </si>
  <si>
    <t>Coordinador(a) Grupo de Relación con el Ciudadano</t>
  </si>
  <si>
    <t>Falta de conocimiento de la normatividad Vigente sobre el relacionamiento con el ciudadano</t>
  </si>
  <si>
    <t>IC-R1</t>
  </si>
  <si>
    <t>Posibilidad de afectación reputacional, por sanciones de entes de control, debido al incumplimiento en los tiempos de respuestas de las PQRSD de acuerdo a la normatividad vigente</t>
  </si>
  <si>
    <t>Legales (Gestión)</t>
  </si>
  <si>
    <t>Sanciones disciplinarias, Tutelas o silencios administrativos</t>
  </si>
  <si>
    <t xml:space="preserve"> Sanción por parte del ente de control u otro ente regulador.
Imagen institucional afectada en el orden nacional o regional por incumplimientos en la prestación del servicio a los usuarios o ciudadanos</t>
  </si>
  <si>
    <t xml:space="preserve">Clasificar la solicitud
</t>
  </si>
  <si>
    <t>Funcionario del Grupo relación con el Ciudadano</t>
  </si>
  <si>
    <t>IC-PR-009 Peticiones, Quejas, Reclamos, Solicitudes y Denuncias (Act. 2)</t>
  </si>
  <si>
    <t>Aplicativo PQRSD</t>
  </si>
  <si>
    <t>Documentar acción de mejora en Isolución</t>
  </si>
  <si>
    <t>No realizar un adecuado seguimiento a las PQRSD el Ministerio radicados por la  Ciudadanía.</t>
  </si>
  <si>
    <t>Asignación de la solicitud</t>
  </si>
  <si>
    <t>IC-PR-009 Peticiones, Quejas, Reclamos, Solicitudes y Denuncias (Act. 3)</t>
  </si>
  <si>
    <t>No se hace una correcta clasificación de las Solicitudes recibidas</t>
  </si>
  <si>
    <t>Firma de la solicitud</t>
  </si>
  <si>
    <t>Ministro, Viceministro, Director; Coordinador; Jefe</t>
  </si>
  <si>
    <t>IC-PR-009 Peticiones, Quejas, Reclamos, Solicitudes y Denuncias (Act. 5)</t>
  </si>
  <si>
    <t>Grupo de comunicaciones</t>
  </si>
  <si>
    <t>Coordinador Grupo de Comunicaciones</t>
  </si>
  <si>
    <t xml:space="preserve">Errores en el contenido de la información o inconsistencia de la misma. </t>
  </si>
  <si>
    <t>IC-R2</t>
  </si>
  <si>
    <t>Afectación reputacional 
Quejas de las partes interesadas</t>
  </si>
  <si>
    <t>Revisar pertinencia y coherencia de la información</t>
  </si>
  <si>
    <t xml:space="preserve">Gestor contenido pagina web </t>
  </si>
  <si>
    <t>IC-PR-011 Administración de contenidos de la información de la página web (Act. 2)</t>
  </si>
  <si>
    <t>Editar los contenidos periodísticos producidos antes de su difusión o publicación</t>
  </si>
  <si>
    <t>Coordinador grupos de comunicaciones - Editor de noticias</t>
  </si>
  <si>
    <t>IC-PR-027 Producción y Difusión de materiales periodisticos  (Act. 3)</t>
  </si>
  <si>
    <t>Revisar y aprobar las piezas comunicativas antes de su publicación</t>
  </si>
  <si>
    <t>IC-PR-027 Producción y Difusión de materiales periodisticos  (Act. 6)</t>
  </si>
  <si>
    <t>Producir la información definida o recibida para adaptarla a los requerimientos de los medios de comunicación internos</t>
  </si>
  <si>
    <t>IC-PR-026 Infomación y comunicación en medios internos (Act. 2)</t>
  </si>
  <si>
    <t xml:space="preserve">Omisiones en la revisión de la información producida y/o a publicar. </t>
  </si>
  <si>
    <t>Responsable del área solicitante</t>
  </si>
  <si>
    <t>IC-PR-011 Administración de contenidos de la información de la página web</t>
  </si>
  <si>
    <t xml:space="preserve">Demoras en la entrega de la información por parte de las áreas funcionales para su publicación de manera oportuna </t>
  </si>
  <si>
    <t xml:space="preserve">Fallas en las herramientas tecnológicas </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</si>
  <si>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</si>
  <si>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</si>
  <si>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</si>
  <si>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</si>
  <si>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</si>
  <si>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</si>
  <si>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</si>
  <si>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</si>
  <si>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</si>
  <si>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</si>
  <si>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</si>
  <si>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Fallas en el sistema de gestión documental</t>
  </si>
  <si>
    <t>Informes de supervisión al contrato del Sistema de Gestión Documental</t>
  </si>
  <si>
    <t>Supervisor Oficina de Sistemas</t>
  </si>
  <si>
    <t>Informe de Supervisión</t>
  </si>
  <si>
    <t>Posibilidad de afectación reputacional, por quejas de partes interesadas y/o grupos de valor, debido a publicación de información inexacta o inoportuna.</t>
  </si>
  <si>
    <t>Informar que se realizo la publcación y solicitar revisión.</t>
  </si>
  <si>
    <t>Valida que los tiempos establecidos en la guia de comunicaciones para poder publicar la información, se cumplan</t>
  </si>
  <si>
    <t>La Gestora de contenido de la página valida el error presentado e informa a la OSI a traves del ingeniero enlace para su validación y solución</t>
  </si>
  <si>
    <t>Asesora de comunicaciones</t>
  </si>
  <si>
    <t>Gestora de contenido de la página</t>
  </si>
  <si>
    <t>Guia de publicación en medios internos - IC-GU-019
IC-PR-011 Administración de contenidos de la información de la página web</t>
  </si>
  <si>
    <t>IC-R4</t>
  </si>
  <si>
    <t>Debilidades en las caracterizaciones de usuarios y grupos de valor</t>
  </si>
  <si>
    <t>Falata de oportunidad en la entrega de los resultados de los ejercicios de participación y rendición de cuentas</t>
  </si>
  <si>
    <t>No se elaboren los planes de mejoramiento</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</si>
  <si>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</si>
  <si>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</si>
  <si>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</si>
  <si>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</si>
  <si>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Aplicación de los tiempos y publicación de la información en la página web del ministerio</t>
  </si>
  <si>
    <t>Realizar seguimiento a las diferentes áreas para validar el cumplimiento de los tiempos establecidos en la elaboración del plan</t>
  </si>
  <si>
    <t>por documentar</t>
  </si>
  <si>
    <t>IC-PR-032 ACT 7</t>
  </si>
  <si>
    <t>IC-PR-032 ACT 8</t>
  </si>
  <si>
    <t>Informe final de caracterización
Comité instititucional</t>
  </si>
  <si>
    <t>Informe final</t>
  </si>
  <si>
    <t>Publicación del plan en la página web</t>
  </si>
  <si>
    <t xml:space="preserve">Coordinador </t>
  </si>
  <si>
    <t>Grupo de relación al cuidadano</t>
  </si>
  <si>
    <t>Grupo de relación al ciudadano</t>
  </si>
  <si>
    <t>Sistemas de gestión</t>
  </si>
  <si>
    <t xml:space="preserve">Oficina Asesora de Planeación, Grupo Administrativa, Grupo de Talento Humano </t>
  </si>
  <si>
    <t xml:space="preserve">Jefe Oficina Asesora de Planeación, Coordinador Grupo Administrativa, Coordinador Grupo de Talento Humano </t>
  </si>
  <si>
    <t>Falta de recursos.</t>
  </si>
  <si>
    <t>SG-R1</t>
  </si>
  <si>
    <t>Posiblidad de afectación reputacional para el MinCit por tener el sistema integrado de gestión sin mejora continua, debido a la falta de articulación al interior de la entidad.</t>
  </si>
  <si>
    <t>Afectación de la imagen de la entidad</t>
  </si>
  <si>
    <t>No se afecta la imagen institucional de forma significativa.</t>
  </si>
  <si>
    <t>Revisar la actualización y viabilizar el proyecto</t>
  </si>
  <si>
    <t>Profesional OAPS - Jefe Oficina OAPS</t>
  </si>
  <si>
    <t>DE-PR-017 Registro y Seguimiento a Proeyctos de Inversión (Act. 3)</t>
  </si>
  <si>
    <t>Fichas BPIN - Registro en SUIFP(*)</t>
  </si>
  <si>
    <t xml:space="preserve">Estructura del SIG desarticulada al interior de la entidad. </t>
  </si>
  <si>
    <t>Designar Gestores y responsabilidades.</t>
  </si>
  <si>
    <t>Profesional OAPS</t>
  </si>
  <si>
    <t>Resolución de asignación MIPG</t>
  </si>
  <si>
    <t>Realizar ciclos de sensibilización en temas de SIG al interior del ministerio</t>
  </si>
  <si>
    <t>Plan Institucional de Capacitación</t>
  </si>
  <si>
    <t>Listas asistencias 
Videos (si son virtuales)</t>
  </si>
  <si>
    <t xml:space="preserve">Jefe Oficina Asesora de Planeación, Grupo Administrativa, Grupo de Talento Humano </t>
  </si>
  <si>
    <t>Falta de articulación entre los objetivos Institucionales y los planes de Gestión del SIG.</t>
  </si>
  <si>
    <t>SG-R2</t>
  </si>
  <si>
    <t xml:space="preserve">Posibilidad de afectación reputacional y económica, por incumplimiento de las metas, objetivos y programas establecidos en el SIG, debido a la falta de articulación entre los objetivos institucionales y los planes de Gestión del SIG. </t>
  </si>
  <si>
    <t>Incumplimiento de los objetivos, 
Multas, 
Sanciones, 
Quejas de usuarios,
Daño ambiental</t>
  </si>
  <si>
    <t>Revisión y aprobación de los objetivos de cada Subsistema de Gestión</t>
  </si>
  <si>
    <t>GD-MO-001 Manual Operativo del Sistema Integrado de Gestión (Roles y responsabilidades del SIG)</t>
  </si>
  <si>
    <t>Correos electrónicos - Actas de Comité Institucional de Gestión y Desempeño - Documentos aprobados y firmados por el ministro - MIPG</t>
  </si>
  <si>
    <t>Inadecuado seguimiento, control y trazabalidad del SIG</t>
  </si>
  <si>
    <t>Presentar y realizar revisión (Revisión por la dirección)</t>
  </si>
  <si>
    <t>Comité Institucional de Gestión y Desempeño</t>
  </si>
  <si>
    <t>SG-FM-072 Resultados de la Revisión por la Dirección</t>
  </si>
  <si>
    <t>Verificar el reporte del avance y revisar la coherencia y calidad de la información reportada.</t>
  </si>
  <si>
    <t>Equipo Oficina Asesora de Planeación Sectorial</t>
  </si>
  <si>
    <t>DE-PR-014 Formulación y Seguimiento de la Planeación Estratégica Sectorial-PES (Act. 14)</t>
  </si>
  <si>
    <t>Plataforma institucional vigente</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</si>
  <si>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</si>
  <si>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</si>
  <si>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</si>
  <si>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</si>
  <si>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</si>
  <si>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</si>
  <si>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</si>
  <si>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</si>
  <si>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</si>
  <si>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</si>
  <si>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</si>
  <si>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</si>
  <si>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</si>
  <si>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</si>
  <si>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Direccionamiento Estratégico</t>
  </si>
  <si>
    <t>Pérdida de confianza por parte de los grupos de valor por incumplimiento de los objetivos institucionales.</t>
  </si>
  <si>
    <t>Profesional Of. Asesora de Planeación Sectorial</t>
  </si>
  <si>
    <t>DE-PR-014 Procedimiento de Formulación y Seguimiento de la Planeación Estratégica Sectorial (Act. 2 y 3)</t>
  </si>
  <si>
    <t>Plataforma de Evaluación por Resultados ER+
Correos Electrónicos de la Jefe de la Oficina y Funcionarios y colaboradores de la dependencia</t>
  </si>
  <si>
    <t>Realizar ejercicios de revisión y (re) programación de la planeación estratégica institucional y sectorial (actividad 10)</t>
  </si>
  <si>
    <t>DE-PR-014 Procedimiento de Formulación y Seguimiento de la Planeación Estratégica Sectorial (Act. 10)</t>
  </si>
  <si>
    <t>Publicar el avance de los planes del ministerio, patrimonios y entidades adscritas y vinculadas (Actividad 20)</t>
  </si>
  <si>
    <t>DE-PR-019 Diseño, Formulación, Implementación y Seguimiento de Políticas. (Act. 20)</t>
  </si>
  <si>
    <t>Informes con resultado de avance publicados o socializados con la alta dirección</t>
  </si>
  <si>
    <t>Se afecta la imagen institucional de forma significativa.</t>
  </si>
  <si>
    <t>Registrar los avances de los indicadores de los planes del sector en la plataforma de seguimiento a los indicadores vigentes por parte de la primera línea de defensa (Actividad 12 del procedimiento)</t>
  </si>
  <si>
    <t xml:space="preserve">Viceministro (a) de Comercio Exterior, Viceministro (a) de Desarrollo Empresarial, Viceministro (a) de Turismo, Jefe(s) de Oficina de Secretaría General, Director(es) asignado(s)Oficina Asesora de Planeación Sectorial
</t>
  </si>
  <si>
    <t xml:space="preserve">DE-PR-014 Procedimiento de Formulación y Seguimiento de la Planeación Estratégica Sectorial (Act. 12)
</t>
  </si>
  <si>
    <t>Conceptos de Viabilidad para transferencias</t>
  </si>
  <si>
    <t>Verificar en la plataforma disponible que los responsables hayan efectuado el reporte de acuerdo con la ficha del indicador y los lineamientos establecidos (actividad 13)</t>
  </si>
  <si>
    <t xml:space="preserve">
DE-PR-019 Diseño, Formulación, Implementación y Seguimiento de Políticas.  (Act. 13)
</t>
  </si>
  <si>
    <t>Correos Electrónico
Cronogramas</t>
  </si>
  <si>
    <t>Memorandos u oficios</t>
  </si>
  <si>
    <t>DE-PR-015 Formulación y seguimiento de proyectos de cooperación internacional (Act. 5)</t>
  </si>
  <si>
    <t>Plataforma Cooperación +</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</si>
  <si>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</si>
  <si>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</si>
  <si>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</si>
  <si>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</si>
  <si>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</si>
  <si>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</si>
  <si>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</si>
  <si>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</si>
  <si>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</si>
  <si>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</si>
  <si>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</si>
  <si>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</si>
  <si>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</si>
  <si>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</si>
  <si>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</si>
  <si>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</si>
  <si>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</si>
  <si>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</si>
  <si>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</si>
  <si>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</si>
  <si>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</si>
  <si>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</si>
  <si>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</si>
  <si>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</si>
  <si>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</si>
  <si>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BS-PR-001 Manejo y control de cajas menores</t>
  </si>
  <si>
    <t xml:space="preserve">Aplicativo cajas menores </t>
  </si>
  <si>
    <t>No hacer aplicación adecuada del procedimiento</t>
  </si>
  <si>
    <t>Socialización de cambios y comunicación permanente con los responsables de las cajas menores</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</si>
  <si>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</si>
  <si>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</si>
  <si>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</si>
  <si>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</si>
  <si>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</si>
  <si>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</si>
  <si>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</si>
  <si>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</si>
  <si>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</si>
  <si>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</si>
  <si>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</si>
  <si>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</si>
  <si>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</si>
  <si>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</si>
  <si>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</si>
  <si>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</si>
  <si>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</si>
  <si>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</si>
  <si>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</si>
  <si>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</si>
  <si>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Certificar el recibo a satisfacción del bien o servicio para el trámite de las cuentas</t>
  </si>
  <si>
    <t>BS-PR-004 INTERVENTORÍA O SUPERVISIÓN (Act. 20)</t>
  </si>
  <si>
    <t>Comunicación, certificado de recibo a satisfacción de bienes y/o servicios*, paz y salvos</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</si>
  <si>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</si>
  <si>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</si>
  <si>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</si>
  <si>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</si>
  <si>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</si>
  <si>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</si>
  <si>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</si>
  <si>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</si>
  <si>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</si>
  <si>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Realizar seguimiento al término de liquidación de los contratos/convenios.</t>
  </si>
  <si>
    <t>Base de datos</t>
  </si>
  <si>
    <t>Secretaria General</t>
  </si>
  <si>
    <t>Coordinador(a) de viáticos</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</si>
  <si>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</si>
  <si>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</si>
  <si>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</si>
  <si>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</si>
  <si>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</si>
  <si>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</si>
  <si>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</si>
  <si>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</si>
  <si>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</si>
  <si>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</si>
  <si>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</si>
  <si>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</si>
  <si>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</si>
  <si>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</si>
  <si>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</si>
  <si>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No correspondencia de los soportes de legalización de comisión, frente a las condiciones previamente aprobadas de viaje</t>
  </si>
  <si>
    <t>Verificar la legalización de la comisión</t>
  </si>
  <si>
    <t>Lista de chequeo de legalizacion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</si>
  <si>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</si>
  <si>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</si>
  <si>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</si>
  <si>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</si>
  <si>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</si>
  <si>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</si>
  <si>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</si>
  <si>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</si>
  <si>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</si>
  <si>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</si>
  <si>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Falta lineamientos respecto a la gestión y tramite de la información.</t>
  </si>
  <si>
    <t>Recepción inadecuada de los documentos en la transferencia</t>
  </si>
  <si>
    <t>GD-PR-10 Organización Documental (Act. 5)</t>
  </si>
  <si>
    <t>Expedientes, FUID/ TRD/ Actas (Comité)// Ayuda Memoria/ Listado de Asistencia</t>
  </si>
  <si>
    <t>Debilidades en el  contro y acceso  a la documentación del Ministerio.</t>
  </si>
  <si>
    <t>GD-PR-10 Organización Documental (Act. 9)</t>
  </si>
  <si>
    <t>Préstamo documentos.</t>
  </si>
  <si>
    <t>GD-PR-016 Préstamos Documentales (Act. 7)</t>
  </si>
  <si>
    <t>Formato Préstamo Documental GD-FM 045 documentado en los registros del Procedimiento GD-PR-010</t>
  </si>
  <si>
    <t>Debilidades en el seguimiento y control de los documentos en préstamo</t>
  </si>
  <si>
    <t>GD-PR-10 Organización Documental (Act. 10)</t>
  </si>
  <si>
    <t>FUID/ Comunicado al AGN Solicitud eliminación</t>
  </si>
  <si>
    <t>Analizar los registros documentales electrónicos</t>
  </si>
  <si>
    <t>GD-PR-017 Documento Electrónico (Act. 3)</t>
  </si>
  <si>
    <t>FUID/ Hoja de control</t>
  </si>
  <si>
    <t xml:space="preserve">Areas  de almacenamiento de de archivos sin el cumplimiento de condiciones medioambientales para el archivo de documentos </t>
  </si>
  <si>
    <t>Listas de asistencia, correos, publicaciones intranet, ayudas de memoria</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</si>
  <si>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</si>
  <si>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</si>
  <si>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</si>
  <si>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</si>
  <si>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</si>
  <si>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</si>
  <si>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</si>
  <si>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 xml:space="preserve">Desactualización de los instrumentos archivisticos (Tablas de Retención Documental) </t>
  </si>
  <si>
    <t>Revisión de manera permanente  a los cambios normativos y funcionales de cada area, que afecten la estructura organica documental</t>
  </si>
  <si>
    <t>Verifica la transferencia del archivo de gestión al archivo central de la entidad</t>
  </si>
  <si>
    <t>El grupo de gestión documental autoriza el ingreso al archivo físico solo al personal autorizado</t>
  </si>
  <si>
    <t>Restricción de acceso a los archivos digitales solo a personal autorizado</t>
  </si>
  <si>
    <t>Revisar los tiempos de prestamo para su devolución oportuna</t>
  </si>
  <si>
    <t>Verificación fisica a cada una de las areas de la adecuada conservación de los documentos, que evite la perdida y deterioro.</t>
  </si>
  <si>
    <t>Listas de asistencia, ayudas de memoria</t>
  </si>
  <si>
    <t>Publicación de instrumentos archivisticos en la página web en el link de transparencia y acceso a la información pública</t>
  </si>
  <si>
    <t>Errores en la digitación de los datos contacto del destinatario (de la guía de envío)</t>
  </si>
  <si>
    <t>Validar que la información radicada en el Sistema Gestión Doc sale para el destinatario</t>
  </si>
  <si>
    <t xml:space="preserve">GD-PR-10 Organización Documental </t>
  </si>
  <si>
    <t>Reportes del Sistema de Gestión Documental</t>
  </si>
  <si>
    <t>Información insuficiente, incompleta o inadecuada</t>
  </si>
  <si>
    <t>Perfiles inadecuados</t>
  </si>
  <si>
    <t>Omisión de la normatividad</t>
  </si>
  <si>
    <t>Falta de comunicación y articulación interna</t>
  </si>
  <si>
    <t>No dar importancia a eventos relevantes</t>
  </si>
  <si>
    <t>Falta de recursos</t>
  </si>
  <si>
    <t>Inadecuada definición de metas (metas sobrevaloradas / subvaloradas)</t>
  </si>
  <si>
    <t>Indebida aplicación de las políticas de MIPG</t>
  </si>
  <si>
    <t>Seguimiento inadecuado de políticas, planes y programas</t>
  </si>
  <si>
    <t>Debilidades e inconsistencias en los reportes</t>
  </si>
  <si>
    <t xml:space="preserve">Necesidades no identificadas a tiempo </t>
  </si>
  <si>
    <t>Recursos insuficentes para desarrollo de planes sectoriales</t>
  </si>
  <si>
    <t>Dificultad en la definición de las prioridades</t>
  </si>
  <si>
    <t>Ausencia de espacios de comunicación y articulación interdependencias</t>
  </si>
  <si>
    <t>Estructura de trabajo inadecuada (definición de conducto regular)</t>
  </si>
  <si>
    <t>Contar con información incompleta o inoportuna</t>
  </si>
  <si>
    <t>Debilidades en la supervisión y seguimiento de los recursos</t>
  </si>
  <si>
    <t xml:space="preserve">
Inadecuada focalización de los recursos
</t>
  </si>
  <si>
    <t>PE-R7</t>
  </si>
  <si>
    <t>PE-R8</t>
  </si>
  <si>
    <t>PE-R9</t>
  </si>
  <si>
    <t>PE-R10</t>
  </si>
  <si>
    <t>PE-R11</t>
  </si>
  <si>
    <t>PE-R12</t>
  </si>
  <si>
    <t>Definición inadecuada de políticas, estrategias y/o instrumentos</t>
  </si>
  <si>
    <t xml:space="preserve">Reaccionar tardíamente a cambios en los escenarios políticos, económicos y sociales </t>
  </si>
  <si>
    <t xml:space="preserve"> Incumplimiento de objetivos y metas</t>
  </si>
  <si>
    <t>Operación de manera orgánico-funcional y no por procesos</t>
  </si>
  <si>
    <t xml:space="preserve"> Inadecuada gestión o administración de los recursos</t>
  </si>
  <si>
    <t xml:space="preserve">Pérdida de credibilidad ante los cooperantes. 
Insatisfacción de las partes interesadas. 
Reprocesos. </t>
  </si>
  <si>
    <t>Pérdida de confianza por parte de los grupos de valor</t>
  </si>
  <si>
    <t>Afectación reputacional</t>
  </si>
  <si>
    <t>Reprocesos</t>
  </si>
  <si>
    <t>Incumplimiento en las metas y objetivos institucionales afectando el cumplimiento en las metas de gobierno.
No se generan sanciones económicas o administrativas.
No se afecta la imagen institucional de forma significativa.</t>
  </si>
  <si>
    <t>Incumplimiento en las metas y objetivos institucionales afectando el cumplimiento en las metas de gobierno.
Imagen institucional afectada en el orden nacional o regional por incumplimientos en la prestación del servicio a los usuarios o ciudadanos</t>
  </si>
  <si>
    <t>Elaborar la metodología del Proceso de Planeación Estratégica y los planes estratégicos y de acción del Sector Comercio, Industria y Turismo considerando el proceso de participación ciudadana, verificando que se cumplan todas las etapas.</t>
  </si>
  <si>
    <t>Convocar a los ejercicios de formulación de la Planeación Estratégica a los funcionarios de mayor nível de decisión y conocimiento (Viceministros) en compañia de sus equipos técnicos (Asesores y Directores)</t>
  </si>
  <si>
    <t>Monitorear de manera permanente las nuevas normativas y las modificaciones que surjan que afecten la operación o ejecución del Ministerio y realizar la divulgación a las areas que corresponda.</t>
  </si>
  <si>
    <t>Conforme con la visión y misión del Ministerio, se elabora un diagnóstico y se evalúa el contexto estratégico del sector.
El documento deberá incluir las actividades del Plan de Participación Ciudadana relacionadas con la identificación de las necesidades de los grupos de valor, de acuerdo con los lineamientos que establece el MIPG.</t>
  </si>
  <si>
    <t>Enfatizar en las sesiones de trabajo y formulación de la Planeación Estratégica la importancia de socializar al interior de las dependencias los avances y resultados construidos.</t>
  </si>
  <si>
    <t>Elaborar seguimiento trimestral de avance en las metas con alertas que permitan ajustar los desvios de las mismas</t>
  </si>
  <si>
    <t>Establecer y hacer seguimiento al plan de acción de las políticas de MIPG, definido de acuerdo con los resultados del autodiagnóstico y de las recomendaciones del DAFP.</t>
  </si>
  <si>
    <t>La OAPS establece anualmente un calendario para que las líneas de defensa realicen el reporte y seguimiento a los indicadores y compromisos del sector según sus responsabilidades.</t>
  </si>
  <si>
    <t>Crear un control en la plataforma ER+ para que cuando se presente un reporte inadecuado y la OAPS lo rechace, el responsable no pueda avanzar en el siguiente reporte hasta que no atienda las observaciones objeto de la devolución.</t>
  </si>
  <si>
    <t>Revisar la coherencia de la cadena de valor, los indicadores de gestión, los documentos de soporte y demás información de la ficha EBI del proyecto.</t>
  </si>
  <si>
    <t>Documentar la estructura de operación, responsabilidades y deberes de los responsables de los procesos de manera articulada con MIPG. (políticas) en resolución,  manual de funciones, y evaluación de desempeño.</t>
  </si>
  <si>
    <t>Una vez finalizado el periodo de registro, la OAPS descarga de la plataforma de Seguimiento a Proyectos de Inversión (SPI), archivos de Excel con la información correspondiente a indicadores de producto, regionalización, actividades e indicadores de gestión, y revisa el avance en metas para indicadores de producto y de gestión</t>
  </si>
  <si>
    <t>Jefe Oficina Jurídica</t>
  </si>
  <si>
    <t>Responsable asignado., Jefe Oficina Asesora de Planeación Sectorial</t>
  </si>
  <si>
    <t>DE-PR-014 Formulación y seguimiento de la planeación estratégica sectorial (Act. 1)</t>
  </si>
  <si>
    <t>DE-PR-014 Formulación y seguimiento de la planeación estratégica sectorial (Act. 2)</t>
  </si>
  <si>
    <t>DE-PR-014 Formulación y seguimiento de la planeación estratégica sectorial (Act. 11)</t>
  </si>
  <si>
    <t>DE-PR-017 Registro y seguimiento a proyectos de inversión (Act. 3)</t>
  </si>
  <si>
    <t>DE-PR-017 Registro y seguimiento a proyectos de inversión (Act. 5)</t>
  </si>
  <si>
    <t>Metodología con la formulación de los planes estratégicos y de acción</t>
  </si>
  <si>
    <t>Documento de contexto estratégico</t>
  </si>
  <si>
    <t>Correos electónicos</t>
  </si>
  <si>
    <t>Registro en SUIFP(*)</t>
  </si>
  <si>
    <t>El responsable de la OAPS valida que los proyectos de inversión del Ministerio esten debidamente estructurados para evitar la falta de recursos</t>
  </si>
  <si>
    <t xml:space="preserve">DE-PR-004 Programación Presupuestal (Act. )
</t>
  </si>
  <si>
    <t>El responsable designado al interior de la OAPS realiza el seguimiento correspondiente a la ejecución de los recursos de los proyectos de inversión</t>
  </si>
  <si>
    <t>Marco estratégico</t>
  </si>
  <si>
    <t>Sesiones de socialización</t>
  </si>
  <si>
    <t>No existe control</t>
  </si>
  <si>
    <t>DE-PR-004 Programación Presupuestal (Act. )</t>
  </si>
  <si>
    <t>Reporte de Seguimiento</t>
  </si>
  <si>
    <t>Sin registro</t>
  </si>
  <si>
    <t>Desconocimiento del contexto estratégico</t>
  </si>
  <si>
    <t>Desconocimiento del contexto y la normatividad vigente</t>
  </si>
  <si>
    <t>Diseño de programas sin la debida financiación para su implementación</t>
  </si>
  <si>
    <t>Inoportunidad en la información, ocasionando retrasos en la atención a los usuarios. 
Reproceso de actividades y aumento de carga operativa</t>
  </si>
  <si>
    <t>IC-R3
FC-R3</t>
  </si>
  <si>
    <t>IC-R2
TH-R7</t>
  </si>
  <si>
    <t>IC-R1
GTI-R4
GTI-R6
PE-R7</t>
  </si>
  <si>
    <t>FC-R1
BS-R5</t>
  </si>
  <si>
    <t>FP-R5          BS-R1
TH-R5          BS-R3
TH-R6
GRF-R1
GRF-R3
GRF-R4
PE-R6</t>
  </si>
  <si>
    <t>GR-R3
FP-R5
TH-R6
GRF-R4
PE-R6
BS-R1</t>
  </si>
  <si>
    <t>Relacionamiento con la ciudadania</t>
  </si>
  <si>
    <t>Gestión jurídica</t>
  </si>
  <si>
    <t>AP-R2       PE-R9
TH-R2        BS-R4
TH-R3        GD-R1
GJ-R2
GJ-R3
GJ-R4
ES-R1
ES-R3</t>
  </si>
  <si>
    <t>GTI-R6
PE-R8
GD-R2</t>
  </si>
  <si>
    <t>GR-R3          FC-R2
FP-R1           DE-R3
FP-R2          DE-R7
FP-R3          SG-R1
FP-R4          PI-R5
TH-R4
GRF-R2
GRF-R5</t>
  </si>
  <si>
    <t>FP-R6
ES-R2
DE-R2
PI-R6</t>
  </si>
  <si>
    <t>AP-R1
DE-R8
PI-R4</t>
  </si>
  <si>
    <t>AP-R5
AP-R6
GR-R1
GR-R2
TH-R1
DE-R1
SG-R2
PI-R1</t>
  </si>
  <si>
    <t>AP-R4
FP-R7
PI-R2
PI-R8</t>
  </si>
  <si>
    <t>IC-R4
GTI-R3
GTI-R5
PE-R11
PI-R11</t>
  </si>
  <si>
    <t>AP-R3
SG-R4
PE-R10
BS-R2
PI-R10
PI-R13</t>
  </si>
  <si>
    <t>AP-R2          GJ-R1     GD-R1
AP-R3          ES-R3     PI-R13
GTI-R2         DE-R6    PI-R14
GTI-R3         SG-R4    PI-R15
GTI-R5         IC-R4     PI-R16
TH-R2          PE-R9
TH-R3          PE-10
PE-R12        BS-R2</t>
  </si>
  <si>
    <t>GR-R4        PE-R8
GTI-R1       BS-R4
GJ-R2         ES-R1
GJ-R3         PI-R3
GJ-R4
ES-R1
TH-R8</t>
  </si>
  <si>
    <t xml:space="preserve">AP-R1
AP-R5
IC-R3
PI-R4
</t>
  </si>
  <si>
    <t>FP-R1       GRF-R2          DE-R3
FP-R2       GRF-R3         DE-R7
FP-R3       GRF-R5       SG-R1
FP-R4        FC-R1         BS-R3
FP-R6        FC-R2        BS-R5
TH-R4       FC-R4          PI-R5
TH-R5       ES-R2          PI-R6
GRF-R1          DE-R2</t>
  </si>
  <si>
    <t>AP-R4        DE-R1
AP-R6        DE-R8
GR-R1        SG-R2
GR-R2        IC-R2
FP-R7        PI-R1
TH-R1        PI-R2
TH-R7        PI-R7
FC-R3        PI-R10</t>
  </si>
  <si>
    <t>PI-R12
PE-R11
PI-R8
PI-R11
PI-R12</t>
  </si>
  <si>
    <t>Consolidada Riesgos de Gestión</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</si>
  <si>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</si>
  <si>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Coordinador del Grupo VUCE</t>
  </si>
  <si>
    <t>Coordinador de Zonas Francas
Coordinador Grupo Administrativas</t>
  </si>
  <si>
    <t xml:space="preserve">Se eliminaron dos causas del riesgo GTI-R5
Se modifica la valoración del riesgo GJ-R1
Seguimiento matriz riesgos y controles de gestión consolidada </t>
  </si>
  <si>
    <t>Coordinador Gestión Documental</t>
  </si>
  <si>
    <t xml:space="preserve">Porque se ha capacitado a los servidores públicos que radican y asignan la correspondencia que se recibe en la entidad con el fin de dar una adecuada gestión a las comunicaciones oficiales 
</t>
  </si>
  <si>
    <t xml:space="preserve"> Porque se verifican los datos de contacto del destinatario en el Sistema Gestión Documental y en las guias de envío de correspondencia física, antes de ser enviados.</t>
  </si>
  <si>
    <t xml:space="preserve">Porque la radicación, distribución y envió de las comunicaciones oficiales estas alineadas con el  Programa de Gestión Documental, en procedimiento de gestión y trámite, lo cual conlleva a evitar que se materialice el riesgo. </t>
  </si>
  <si>
    <t>Porque  el control se encuentra definido de acuerdo a la normatividad vigente y las evidencias que general el Sistema de Gestión Documental  son coherentes con la descripción del riesgo</t>
  </si>
  <si>
    <t>Porque se apropia a los servidores públicos al interior de la entidad, la cultura de servicio al ciudadano   realizando un efectivo monitoreo y seguimiento a  las comunicaciones oficiales que se reciben y responden en el Ministerio</t>
  </si>
  <si>
    <t>Porque el riesgo se encuentra definido de acuerdo a la normatividad vigente y las evidencias que genera el Sistema de Gestión Documental son coherentes con la descripción del indicador.</t>
  </si>
  <si>
    <t>Jefe Oficina Sistemas de Información
Coordinador Grupo Desarrollo y Mantenimiento de Aplicaciones
Coordinación Grupo Ingenieria y Soporte Técnico
Profesional Especializado</t>
  </si>
  <si>
    <t xml:space="preserve">Mediante Contrato No. GC109 de 2023, servicio de monitoreo y ciberseguridad de la plataforma tecnológica, se realiza el monitoreo del trafico de las aplicacaiones, estado de los recuros de la plataforma y  gestión de incidentes.  </t>
  </si>
  <si>
    <t>Mediante Contrato No. GC109 de 2023, periodicamente se revisa los aspectos de la gestión de incidentes, alertas de seguridad sobre los servicios, monitoreo del trafico de las aplicacaiones y usuarios, así como se implementan las pruebas de vulnerabilidad para aseguramiento de dispositivos, apliaciones y redes.</t>
  </si>
  <si>
    <t>x</t>
  </si>
  <si>
    <t xml:space="preserve">Mediante Contrato No. GC109 de 2023, periodicamente se realiza seguimiento a incidentes de segurida, alertas de segurida informática, monitoreo de recursos tecnológicos y exposición o fuga de información que limitan la exposición de información, permiten </t>
  </si>
  <si>
    <t>Mediante Contrato No. GC109 de 2023, periodicamente se revisan las remediaciones a eventos o incidentes que se han implementado conjuntamente con el Equipo de Infraestructura Tecnologica Datacentes y Nube, mejorando las políticas en equipos de seguridad, aplicaciones y servicios web, entre otros.</t>
  </si>
  <si>
    <t>Mediante Contrato No. GC109 de 2023, se realiza la gestión de incidentes con base en la información de monitoreo recogida por los equipso de seguridad, sobre lso cuales se gestionan las acciones de remedicación que articulan la gestión de Infraestructura Recnológica, Ingenieria y Soporte Técnico y de  vigiilancia digital. A fecha de este informe se han gestionado 708 incidentes.</t>
  </si>
  <si>
    <t>Acorde con el resultado de la gestión tecnológica y el entorno institucional puede ser redefinido atendiendo los linemientos de la OAPS.</t>
  </si>
  <si>
    <t>Ver Entregables Contrato GC109-2023
Enlaces a documentos del repositorio</t>
  </si>
  <si>
    <t>Mediante Contrato No. GC109 de 2023,se desarrollo el servicio de vigilancia tecnológica para la prevención de exposicion de información no autorizada o fuga de información.</t>
  </si>
  <si>
    <t xml:space="preserve">Mediante Contrato No. GC109 de 2023, se evita la materialización de riesgos de seguridad digital con el seguimiento periodico de los resultados de la gestión de incidentes, alertas de seguridad sobre los servicios,  monitoreo del trafico de las aplicacaiones y usuarios, y pruebas de vulnerabilidad </t>
  </si>
  <si>
    <t>Los controles se ejecutan adecuadamente, se fortalecen o mejoran acorde con la tencologia que permiten conocer información en tiempo real y tomar decisiones sobre el alcance de las remediaciones o acciones de implementación de las políicas de seguridad configuradas para el monitoreo de los servicios, dispositivos y redes.</t>
  </si>
  <si>
    <t>En desarrollo de la Estrategia CCS - SPI 2023 se promueve la apropiación de controles para la prevención de eventos o incidentes de seguridad en usuario fiinal, como es el caso de la publicación de uso adecuado de comrreo institucional informando condicio</t>
  </si>
  <si>
    <t>Mediante Contrato No. GC109 de 2023,el reprote de incidencias muestra que amenazas como virus y sitios web maliosos presentan para el 1C-2023 bajo numero de incidencias .</t>
  </si>
  <si>
    <t>Acorde con el resultado de la gestión tecnológica y el entorno institucional puede ser redefinido atendiendo el entorno institucional.</t>
  </si>
  <si>
    <t>Enlaces a documentos del repositorio</t>
  </si>
  <si>
    <t>Mediante Contrato OC11303 de 2022, servicio de mesa de ayuda se adelantan las actividades de soporte técnico de usuario final artículadas con las políticas de seguridad informática y ciberseguridad implementadas en la red y en equipos. El Coordinador del HGrupo de ingenieria y Soporte Técnico socializa con el Equipod e Mesa de Ayuda la implementación de políticas de seguridady cumplimiento de los acuerdos de nivel de servicio.</t>
  </si>
  <si>
    <t>Mediante Contrato OC11303 de 2022, servicio de mesa de ayuda se limita y evita la materilización de riesgos con la intervención de equipos de usuarios que presenten incidencias de navegación o antivirus o de acceso a servicios de apliación web institucionales, atendiendo las recomendaciones de ciberseguridad.</t>
  </si>
  <si>
    <t>Mediante Contrato OC11303 de 2022, servicio de mesa de ayuda periodicamente realzia la revisión de lso casos registrados y seguimiento a los casos que requieren artículación con SOC/NOC e Infraestructura Tecnológica - Datacenter y Nube.</t>
  </si>
  <si>
    <t>Mediante Contrato OC11303 de 2022, servicio de mesa de ayuda periodicamente como resultado del seguimiento a casos se establecen acciones que aseguren el cumplimiento de ANS y mejore la prestación del servicio hacia usuario final orientando las acciones a mejorar la seguirdad informáticaa con la verifiación de  la actualización de antivirus / antimalware, software de escritorio, permisos de aceso a servicios de TI, entre otros.</t>
  </si>
  <si>
    <t>Mediante Contrato OC11303 de 2022, servicio de mesa de ayuda periodicamente como resultado del seguimiento a casos registrados se verifica de acuerdo con la categorización de los soportes la cobertura y alcance de la gestión preventiva o correctiva a nivel de equipos de usaurio final, acceso o actualziación de software.</t>
  </si>
  <si>
    <t>Acorde con el resultado de la gestión de soporte técnico, los requerimientos tecnológicos en usuarios finales  y el entorno institucional puede ser redefinido atendiendo el entorno institucional.</t>
  </si>
  <si>
    <t>Ver Entregables Contrato GC109-2023</t>
  </si>
  <si>
    <t>Mediante Contrato No. GC109 de 2023, se adelanta la gestión de incidentes relacionada con alertas de navegaciones de usaurios finales, trafico hacia servicios de apliación y sitios web, monitoreo de los recuros - dispositivos  de comunicación y redes, pre</t>
  </si>
  <si>
    <t>Mediante Contrato No. GC109 de 2023, se adelanta la gestión de incidentes y remediaciones pertinentes a la funcionalidad de los servicios de aplicación y sitios web, así como a dispositivos y usuarios finales, evitando de manera detectiva la materialziación de incidentes ypreventiva con la implementación de políticas de ciberseguridad para el aseguramiento de la plataforma tecnológica.</t>
  </si>
  <si>
    <t>Con la Gestión de Cambios se mejoran los controles para la salvaguarda de los servicios de apliación y sitios web, fortaleciento el contro de acceso y articulando las políticas de ciberseguridad para el monitoreo del trafico  y navegación, así como de las</t>
  </si>
  <si>
    <t>Mediante Contrato No. GC109 de 2023, periodicamente se realiza seguimiento a incidentes de segurida, permitiendo esatblecer acciones de remediación efectivas. Para el eperiodo se han gestionado 708 eventos e incidencias de seguridad con remediaciones a ni</t>
  </si>
  <si>
    <t>Mediante Contratos GC379-20185, GC109-2023 y  OC11303 de 2022, se monitorea los recursos de la platafor tecnologica institucional, a nivel de servidores, CPU, canal de comunicación, usuarios finales</t>
  </si>
  <si>
    <t>Mediante Contratos GC379-20185, GC109-2023 y  OC11303 de 2022, se monitorea los recursos de la plataforma tecnologica institucional, a nivel de servidores, CPU, canal de comunicación, usuarios finales, y se determina el alcance del proceso de hardening, actualización de software operativo, entre otros aspectos para asegurar la disponibilidad de lainfraestructura.</t>
  </si>
  <si>
    <t>Mediante Contratos GC379-20185, GC109-2023 y  OC11303 de 2022, se realiza seguimiento periodico dela gestión de  la infraestructura tencologica datacenter y nube, monotroeo plataforma de seguridad digital y soporte técnico , con el fin de determinar  los recursos drequeridos en servidores, redes y canales de comunicación, y de usuario final.</t>
  </si>
  <si>
    <t>Mediante Contratos GC379-20185, GC109-2023 y  OC11303 de 2022, el seguimiento periodico permite identificar desviaciones o aspectos de corrección que son documentados como casos e implementadas acciones que limitan o eliminan los eventops o incidencias presentadas y fortalecen el control sobre recuros y políticas de segurida digital.</t>
  </si>
  <si>
    <t>Mediante Contratos GC379-20185, GC109-2023 y  OC11303 de 2022, el seguimiento periodico permite identificar eventos o incidentes e implementar su corrección para el fortalecemiento políticas de segurida digital.</t>
  </si>
  <si>
    <t>Ver Entregables C GC379-20185, GC109-2023 y  OC11303 de 2022</t>
  </si>
  <si>
    <t>En desarrollo del Contrato GC115-2023 se adelanto en febrero 2023 DRP al Sitio web www.vuce.gov.co, como parte de la gestión de continuidad y recuperación del servicio web en nube AWS  y datacenter.</t>
  </si>
  <si>
    <t>Con la documentación del DRP para el sitio web www.vuve.gov.co se limita la materialización del riesgo de indisponibilidad del sitio.</t>
  </si>
  <si>
    <t>La documentación del DRP al servicio www.vuce.gov.co se tiene en cuenta aspectos como recursos de la infraestructura nube y  en datacenter para la recuperación del servicio, el monitoreo al servicio y políticas de seguridad aplicadas en el firewall de apl</t>
  </si>
  <si>
    <t>Los controles aplicables a los DRPs se mejoran acorde con las tecnologias disponibles, es decir, en relación con el desarrollo, tecnologias dde los equipos de seguridad, virtualización y demás documentadas en el proceso de restauración del servicio.</t>
  </si>
  <si>
    <t>El  DRP incorproa la documentación del proceso de restauración del servicio y la posibilidad de generación de eventos o incidentes de seguridad.</t>
  </si>
  <si>
    <t>Ver Entregables Contrato GC115-2023
Enlaces a documentos del repositorio</t>
  </si>
  <si>
    <t>Se documenta el Plan de Recuperación de Desastres - DRP para el servicio web www.vuce.gov.co (GC115-2023)</t>
  </si>
  <si>
    <t>El DRP cubre controles relacioandos con copias de seguridad antes del evento, o prueba del DRP, implementación dela infraestructura de recuperación, validación de políticas en equipos de seguridad y pruebas de funcionalidad.</t>
  </si>
  <si>
    <t>Plan SPI 2023, publicado en el sitio web institucional, aprobado en con Acta No. 1 de 2023 del CIGD - Comité Instirucional de Gestión y Desempeño.</t>
  </si>
  <si>
    <t>El CIGD revisa acorde con el entorno institucional y apliación normativa la biabilidad del Plan SPI.
Ver Acta 1 de 2023 del CIGD</t>
  </si>
  <si>
    <t>La ejecución del Plan SPI 2023, destaca la Gestión de Activos de Información, Gestión RNBD y Proyecto documentación.</t>
  </si>
  <si>
    <t>Acorde con los cambios en los procesos, tecnológias, normativos o aplicación de buenas prácticas, por ejemplo el proyecto de documento estrategico: SOA y Manual de Políticas SPI.</t>
  </si>
  <si>
    <t>Medinte contrato GC109-2023 se realiza la Gestión de Incidentes que a la fecha reporta 708, limitanto la materialziación de riesgos de seguridad informática y ciberseguridad como resultado del monitoreo de la Plataforma de Seguridad Digital.</t>
  </si>
  <si>
    <t>En febrero 2023 se implemento en la Plataforma Office 365 la política de seguridad MFA - Doble Factor Autenticación con el propósito de limitar el Acceso No Autorizado por uso inadecuado u abusivo de terceros a contraseñas de usuarios institucionales.</t>
  </si>
  <si>
    <t xml:space="preserve">Se limita la materialización de riesgo de Acceso no autorizado al Servicio Office 365 con la socialización de la Política de Seguridad Informática de Autenticación en la Plataforma O365  Adicionalmente como parte del proceso de socialización se emitieron </t>
  </si>
  <si>
    <t>El control MFA se aplica a los usuarios institucionales (funcionales y Contratistas) que se encuentran por defecto registrados en el Directorio Activo, controlando el acceso desde el usuario  por uno de los mecanismos de autenticación de O365.</t>
  </si>
  <si>
    <t>Se mejorarn acorde con la innovacion tecnológica de la Plataforma por parte del Proveedor y las políticas implementadas en los equipos de seguridad digital  para el aseguramiento de la plataforma O365.</t>
  </si>
  <si>
    <t xml:space="preserve">La implementación del MFA se aplicó a todos los usuarios institucionales registrados en el Directorio Activo, para este caso se excluyen 33 cuentas especiales asociadas a los servicios de aplicación atención de tramites o servicios. </t>
  </si>
  <si>
    <t>Las mejoras o actualización del control puede ser ajustado o actualizado acorde con la tecnológia y políticas de seguridad digital que se requieran para el aseguramiento de usuarios institucionales.</t>
  </si>
  <si>
    <t xml:space="preserve">El documento reporte de la Operación SPI resume el desarrollo de las actividades propuestas en el Plan SPI, destaca en el Plan de Operación, la Gestión de Activos (actividad en Curso); en el Programa Datos Personales con la actualización del Inventario y </t>
  </si>
  <si>
    <t>Ell Plan de Operación SPI 2023 incorpora las actividades de seguimiento y monitoreo a controles preventivos y detectivos que permitan evidenciar eventos o posibles incidencias de seguridad y privacidad de la Información, con insumo de los resultados obten</t>
  </si>
  <si>
    <t xml:space="preserve">EL Plan de Operación SPI 2023, así como los resultados obtenidos por el Contrato GC109-2023 se monitorean periodicamente a fin de revisar eventos, incidencias o desviaciones, y establecer acciones correctivas. </t>
  </si>
  <si>
    <t>Se mejoran acorde con la innovacion tecnológica, implementación de nuevas tecnologias y apliaciones de mejoras prácticas que fortalezcan los controles que aseguren la información.</t>
  </si>
  <si>
    <t xml:space="preserve">Acorde como los resultados obtenidos por el Contrato GC109-2023 periodicamente se monitorea la Gestion de Incidentes y se revisan los eventos, incidencias o desviaciones, y se establecen acciones correctivas. En el !C-2023 se reportan 708 incidentes. </t>
  </si>
  <si>
    <t>El Procedimienti SG-PR-035 no es un documento normalizado en SIG.
No obstante la Estrategia CCS SPI 2023, incorpora las actividades que permitan socializar las políticas y directrices que en materia de seguridad y privacidad de la información se definan o implementen a nivel institucional.
A la fecha se han socializado tematicas relacionads con:
1. Gestión de Accesos: Implementación MFA en O365
2. Uso de Correo Institucional
3. Gestión de Activos de Información y Caracterización de Bases con Datos Personales</t>
  </si>
  <si>
    <t>La Estartegía CCS SPI 2023 apoya la apropiación de controles en matria de seguridad informática y privacidad de la información, limitando la materialización del riesgo de incidentes de seguridad de la información. A la fecha se han apropiado temas como au</t>
  </si>
  <si>
    <t>La Estrategia CCS SPI 2023 es el control orientado a la apropiación de controles tecnológicos como MFA en O365, uso de correo electrónico institucional y gestión de activos de información.</t>
  </si>
  <si>
    <t>La Estrategia CCS SPI 2023 se mejora acorde con las necesidades del entorno institcional, la innovacion tecnológica, implementación de nuevas tecnologias y apliaciones de mejoras prácticas que fortalezcan los controles que aseguren la información.</t>
  </si>
  <si>
    <t xml:space="preserve">En desarrollo de la Estrategia CCS - SPI 2023, se apropia el control tecnológico relacionado con la gestión de accesos mediante la autenticación MFA - O365 como resultado del aseguramiento de la Plataforma O365 relacionado con cuentas de usuario que han presentado alerta de navegación. </t>
  </si>
  <si>
    <t>El desarrollo del Programa de Tratamiento y Proteción de Datos Personales del Plan SPI 2023, se adelantó la actualización de los registros de bases con datos personales en RNBD, acorde con lo definido por el CIGD para la Eliminación o Retiro de los regist</t>
  </si>
  <si>
    <t>Los controles aplicados permiten verificar que la información relacionada con los registros de bases con datos personales no han presentado materialización de riesgos de disponibilidad, integridad, confiabilidad y privacida. A  la fecha se cuent con el an</t>
  </si>
  <si>
    <t>El Programa permite monitorear y verificar que los controles aplicados y documentar su gestión.</t>
  </si>
  <si>
    <t>Se mejoran a corde con la Gestión de Datos Personales y como resultado de la caracterización de bases con datos personales.</t>
  </si>
  <si>
    <t>Para las vigencias 2022 y 2023 las bases con datos personales registrados en RNBD no se presentan incidentes de seguridad de la información, de acuerdo con lo reportado en RNBD - SIC.</t>
  </si>
  <si>
    <t>Acorde con el resultado de la gestión de tratamiento y protección de bases con datos personales, el proceso de gestión tecnologica  y el entorno institucional puede ser redefinido atendiendo los linemientos de la OAPS.</t>
  </si>
  <si>
    <t>Acorde con el Plan de Seguridad Digital  se han definido actividades relacioandas con la ICC y Seguriad Digital, que permite monitorear ela gestión del SCIT en materia de Seguridad Digital.</t>
  </si>
  <si>
    <t>La Gestión PDP permite validar el Estado de las bases con registro en RNBD y caracterización de nuevas generadas por los procesos.</t>
  </si>
  <si>
    <t>N.A</t>
  </si>
  <si>
    <t>El proceso d edefinición d epolítica, estartegia e instrumentos a considerado las disposiciones de la nueva adminsitración, desde el  programa de gobierno hasta las bases y articulado del Nuevo plan Nacional de Desarrollo</t>
  </si>
  <si>
    <t>Los controles consideran los aspectoa relevantes que afectan la definición de las políticas, estrategias e instrumentos, y teniene en cuenta los factores externos que pueden incidir en la definición adecuada de estos</t>
  </si>
  <si>
    <t xml:space="preserve">Porque son acciones necesarias para responder ante los nuevos retos que impone un  Plan Nacional de Desarrollo, y metodológicamente permiten operacionalizar las grandes transformaciones que el gobierno se ha planteado, para el próximo cuatrienio, y simultáneamente permite reviser los prcesos vigentes y su alineación con las nuevas exigencias.
</t>
  </si>
  <si>
    <t>En cuanto al control:" Publicar el avance de los planes del ministerio, patrimonios y entidades adscritas y vinculadas (Actividad 20)" consideramos que  el mimso no aporta en la prevención de ninguna de las causas que pueden generar el riesgo descrito, y así mismo no es d ela misma categoría  de los otros controles.</t>
  </si>
  <si>
    <t>Aún no se ha definido el indicador apropiado, dado que en la descripción del riesgo se está evaluando si los tres (3)elementos que reune el mismo estan en la misma categoría.</t>
  </si>
  <si>
    <t xml:space="preserve"> En la descripción del riesgo se está evaluando si los tres (3) elementos estan  en la misma categoría, y por tanto determinar si eventualmente existen 2 riesgos distintos</t>
  </si>
  <si>
    <t>Jefe Oficina Asesora de Planeación
Sectorial</t>
  </si>
  <si>
    <t xml:space="preserve">Rodrigo Jimenez - Asesor Oficina de Planeación Sectorial
Mónica Vargas - Contratista </t>
  </si>
  <si>
    <t>Se realiza primer seguimiento cuatrimestral del año 2023, para los riesgos ubicados en zona alta y extrema, conforme a lo establecido por la Política y Metodología para la administración de riesgos y oportunidades DE-DR-001</t>
  </si>
  <si>
    <t>GR-R4        PI-R9
GTI-R1        PI-R14
GTI-R2        PI-R15
TH-R8         PI-R16
GJ-R1
DE-R6
PE-R12
PI-R3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</si>
</sst>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37"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u/>
      <sz val="10"/>
      <name val="Arial"/>
      <family val="2"/>
    </font>
    <font>
      <b/>
      <sz val="7"/>
      <color theme="1"/>
      <name val="Arial"/>
      <family val="2"/>
    </font>
    <font>
      <sz val="8"/>
      <name val="Arial"/>
      <family val="2"/>
    </font>
    <font>
      <sz val="11"/>
      <color rgb="FFFF0000"/>
      <name val="Arial"/>
      <family val="2"/>
    </font>
    <font>
      <sz val="10"/>
      <color rgb="FFFF0000"/>
      <name val="Arial"/>
      <family val="2"/>
    </font>
    <font>
      <sz val="10"/>
      <color rgb="FF333333"/>
      <name val="Arial"/>
      <family val="2"/>
    </font>
    <font>
      <sz val="9"/>
      <color rgb="FF000000"/>
      <name val="Arial"/>
      <family val="2"/>
    </font>
    <font>
      <sz val="11"/>
      <name val="Arial"/>
      <family val="2"/>
    </font>
    <font>
      <b/>
      <sz val="9"/>
      <color indexed="81"/>
      <name val="Tahoma"/>
      <family val="2"/>
    </font>
    <font>
      <sz val="9"/>
      <color indexed="81"/>
      <name val="Tahoma"/>
      <family val="2"/>
    </font>
    <font>
      <b/>
      <sz val="12"/>
      <color theme="1"/>
      <name val="Arial"/>
      <family val="2"/>
    </font>
    <font>
      <b/>
      <u/>
      <sz val="11"/>
      <color theme="1"/>
      <name val="Arial"/>
      <family val="2"/>
    </font>
    <font>
      <sz val="10"/>
      <color theme="4" tint="-0.499984740745262"/>
      <name val="Arial"/>
      <family val="2"/>
    </font>
    <font>
      <u/>
      <sz val="11"/>
      <color theme="10"/>
      <name val="Calibri"/>
      <family val="2"/>
      <scheme val="minor"/>
    </font>
    <font>
      <sz val="10"/>
      <color rgb="FF000000"/>
      <name val="Arial"/>
      <family val="2"/>
    </font>
    <font>
      <b/>
      <sz val="10"/>
      <color indexed="8"/>
      <name val="Tahoma"/>
      <family val="2"/>
    </font>
    <font>
      <sz val="10"/>
      <color indexed="8"/>
      <name val="Tahoma"/>
      <family val="2"/>
    </font>
    <font>
      <u/>
      <sz val="10"/>
      <color theme="10"/>
      <name val="Arial"/>
      <family val="2"/>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92D050"/>
        <bgColor rgb="FF000000"/>
      </patternFill>
    </fill>
    <fill>
      <patternFill patternType="solid">
        <fgColor rgb="FF009900"/>
        <bgColor indexed="64"/>
      </patternFill>
    </fill>
    <fill>
      <patternFill patternType="solid">
        <fgColor rgb="FF99CC00"/>
        <bgColor indexed="64"/>
      </patternFill>
    </fill>
    <fill>
      <patternFill patternType="solid">
        <fgColor theme="0"/>
        <bgColor rgb="FF000000"/>
      </patternFill>
    </fill>
    <fill>
      <patternFill patternType="solid">
        <fgColor rgb="FF00B05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style="thin">
        <color indexed="64"/>
      </bottom>
      <diagonal/>
    </border>
  </borders>
  <cellStyleXfs count="5">
    <xf numFmtId="0" fontId="0" fillId="0" borderId="0"/>
    <xf numFmtId="9" fontId="1" fillId="0" borderId="0" applyFont="0" applyFill="0" applyBorder="0" applyAlignment="0" applyProtection="0"/>
    <xf numFmtId="0" fontId="10" fillId="0" borderId="0"/>
    <xf numFmtId="41" fontId="1" fillId="0" borderId="0" applyFont="0" applyFill="0" applyBorder="0" applyAlignment="0" applyProtection="0"/>
    <xf numFmtId="0" fontId="32" fillId="0" borderId="0" applyNumberFormat="0" applyFill="0" applyBorder="0" applyAlignment="0" applyProtection="0"/>
  </cellStyleXfs>
  <cellXfs count="1027">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2" fillId="0" borderId="0" xfId="1" applyFont="1" applyFill="1" applyAlignment="1">
      <alignment horizont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20" fillId="3" borderId="13"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7" fillId="2" borderId="17" xfId="0"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center" vertical="center" wrapText="1"/>
    </xf>
    <xf numFmtId="0" fontId="10" fillId="0" borderId="18" xfId="0" applyFont="1" applyBorder="1" applyAlignment="1" applyProtection="1">
      <alignment horizontal="center" vertical="center" wrapText="1"/>
      <protection locked="0"/>
    </xf>
    <xf numFmtId="0" fontId="10" fillId="0" borderId="18" xfId="0" applyFont="1" applyBorder="1" applyAlignment="1" applyProtection="1">
      <alignment horizontal="justify" vertical="center" wrapText="1"/>
      <protection locked="0"/>
    </xf>
    <xf numFmtId="0" fontId="10" fillId="2" borderId="18" xfId="0" applyFont="1" applyFill="1" applyBorder="1" applyAlignment="1" applyProtection="1">
      <alignment horizontal="justify" vertical="center" wrapText="1"/>
      <protection locked="0"/>
    </xf>
    <xf numFmtId="9" fontId="10" fillId="0" borderId="18" xfId="1" applyFont="1" applyFill="1" applyBorder="1" applyAlignment="1" applyProtection="1">
      <alignment horizontal="center" vertical="center" wrapText="1"/>
      <protection locked="0"/>
    </xf>
    <xf numFmtId="0" fontId="10" fillId="2" borderId="18" xfId="2" applyFill="1" applyBorder="1" applyAlignment="1" applyProtection="1">
      <alignment horizontal="center" vertical="center" wrapText="1"/>
      <protection locked="0"/>
    </xf>
    <xf numFmtId="9" fontId="10" fillId="0" borderId="18" xfId="1" applyFont="1" applyFill="1" applyBorder="1" applyAlignment="1" applyProtection="1">
      <alignment horizontal="center" vertical="center" wrapText="1"/>
    </xf>
    <xf numFmtId="0" fontId="10" fillId="0" borderId="18" xfId="0" applyFont="1" applyBorder="1" applyAlignment="1">
      <alignment vertical="center" wrapText="1"/>
    </xf>
    <xf numFmtId="0" fontId="8"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18" xfId="0" applyFont="1" applyBorder="1" applyAlignment="1">
      <alignment vertical="center" wrapText="1"/>
    </xf>
    <xf numFmtId="9" fontId="5" fillId="0" borderId="18" xfId="0" applyNumberFormat="1" applyFont="1" applyBorder="1" applyAlignment="1">
      <alignment horizontal="center" vertical="center"/>
    </xf>
    <xf numFmtId="0" fontId="22" fillId="2" borderId="18" xfId="0" applyFont="1" applyFill="1" applyBorder="1" applyAlignment="1">
      <alignment horizontal="center" wrapText="1"/>
    </xf>
    <xf numFmtId="0" fontId="10" fillId="0" borderId="18" xfId="0" applyFont="1" applyBorder="1" applyAlignment="1" applyProtection="1">
      <alignment vertical="center"/>
      <protection locked="0"/>
    </xf>
    <xf numFmtId="164" fontId="10" fillId="0" borderId="18" xfId="0" applyNumberFormat="1"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8" xfId="0" applyFont="1" applyBorder="1" applyAlignment="1" applyProtection="1">
      <alignment horizontal="left" vertical="center" wrapText="1"/>
      <protection locked="0"/>
    </xf>
    <xf numFmtId="0" fontId="10" fillId="0" borderId="21" xfId="0" applyFont="1" applyBorder="1" applyAlignment="1" applyProtection="1">
      <alignment horizontal="justify" vertical="center" wrapText="1"/>
      <protection locked="0"/>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9" fontId="10" fillId="0" borderId="21" xfId="1" applyFont="1" applyFill="1" applyBorder="1" applyAlignment="1" applyProtection="1">
      <alignment horizontal="center" vertical="center" wrapText="1"/>
      <protection locked="0"/>
    </xf>
    <xf numFmtId="0" fontId="10" fillId="0" borderId="21" xfId="0" applyFont="1" applyBorder="1" applyAlignment="1">
      <alignment vertical="center" wrapText="1"/>
    </xf>
    <xf numFmtId="0" fontId="10" fillId="0" borderId="21" xfId="0" applyFont="1" applyBorder="1" applyAlignment="1">
      <alignment horizontal="center" vertical="center"/>
    </xf>
    <xf numFmtId="0" fontId="5" fillId="0" borderId="0" xfId="0" applyFont="1" applyAlignment="1">
      <alignment vertical="center"/>
    </xf>
    <xf numFmtId="0" fontId="10"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10" fillId="2" borderId="24" xfId="0" applyFont="1" applyFill="1" applyBorder="1" applyAlignment="1" applyProtection="1">
      <alignment horizontal="center" vertical="center" wrapText="1"/>
      <protection locked="0"/>
    </xf>
    <xf numFmtId="0" fontId="5" fillId="2" borderId="24" xfId="0" applyFont="1" applyFill="1" applyBorder="1" applyAlignment="1">
      <alignment vertical="center" wrapText="1"/>
    </xf>
    <xf numFmtId="0" fontId="10" fillId="0" borderId="24" xfId="0" applyFont="1" applyBorder="1" applyAlignment="1" applyProtection="1">
      <alignment horizontal="justify" vertical="center" wrapText="1"/>
      <protection locked="0"/>
    </xf>
    <xf numFmtId="0" fontId="5" fillId="0" borderId="24" xfId="0" applyFont="1" applyBorder="1" applyAlignment="1">
      <alignment horizontal="center" vertical="center"/>
    </xf>
    <xf numFmtId="0" fontId="5" fillId="0" borderId="24" xfId="0" applyFont="1" applyBorder="1" applyAlignment="1">
      <alignment horizontal="center" vertical="center" wrapText="1"/>
    </xf>
    <xf numFmtId="9" fontId="10" fillId="0" borderId="24" xfId="1" applyFont="1" applyFill="1" applyBorder="1" applyAlignment="1" applyProtection="1">
      <alignment horizontal="center" vertical="center" wrapText="1"/>
      <protection locked="0"/>
    </xf>
    <xf numFmtId="0" fontId="10" fillId="0" borderId="24" xfId="0" applyFont="1" applyBorder="1" applyAlignment="1">
      <alignment vertical="center" wrapText="1"/>
    </xf>
    <xf numFmtId="0" fontId="10" fillId="0" borderId="24" xfId="0" applyFont="1" applyBorder="1" applyAlignment="1">
      <alignment horizontal="center" vertical="center"/>
    </xf>
    <xf numFmtId="0" fontId="22" fillId="0" borderId="0" xfId="0" applyFont="1"/>
    <xf numFmtId="0" fontId="10" fillId="0" borderId="1" xfId="0" applyFont="1" applyBorder="1" applyAlignment="1" applyProtection="1">
      <alignment vertical="center" wrapText="1"/>
      <protection locked="0"/>
    </xf>
    <xf numFmtId="0" fontId="10" fillId="0" borderId="1" xfId="0" applyFont="1" applyBorder="1" applyAlignment="1">
      <alignment horizontal="center" vertical="center" wrapText="1"/>
    </xf>
    <xf numFmtId="0" fontId="10" fillId="0" borderId="24" xfId="0" applyFont="1" applyBorder="1" applyAlignment="1" applyProtection="1">
      <alignment vertical="center" wrapText="1"/>
      <protection locked="0"/>
    </xf>
    <xf numFmtId="0" fontId="10" fillId="0" borderId="24" xfId="0" applyFont="1" applyBorder="1" applyAlignment="1">
      <alignment horizontal="center" vertical="center" wrapText="1"/>
    </xf>
    <xf numFmtId="0" fontId="23" fillId="0" borderId="18" xfId="0" applyFont="1" applyBorder="1" applyAlignment="1">
      <alignment vertical="center"/>
    </xf>
    <xf numFmtId="0" fontId="10" fillId="0" borderId="18" xfId="0" applyFont="1" applyBorder="1" applyAlignment="1">
      <alignment horizontal="center" vertical="center" wrapText="1"/>
    </xf>
    <xf numFmtId="0" fontId="10" fillId="0" borderId="18" xfId="0" applyFont="1" applyBorder="1" applyAlignment="1">
      <alignment horizontal="justify" vertical="center" wrapText="1"/>
    </xf>
    <xf numFmtId="0" fontId="23" fillId="0" borderId="18" xfId="0" applyFont="1" applyBorder="1" applyAlignment="1">
      <alignment horizontal="center" vertical="center" wrapText="1"/>
    </xf>
    <xf numFmtId="0" fontId="10" fillId="0" borderId="18" xfId="0" applyFont="1" applyBorder="1" applyAlignment="1" applyProtection="1">
      <alignment vertical="center" wrapText="1"/>
      <protection locked="0"/>
    </xf>
    <xf numFmtId="0" fontId="23" fillId="0" borderId="18" xfId="0" applyFont="1" applyBorder="1" applyAlignment="1" applyProtection="1">
      <alignment vertical="center"/>
      <protection locked="0"/>
    </xf>
    <xf numFmtId="0" fontId="10" fillId="2" borderId="18" xfId="0" applyFont="1" applyFill="1" applyBorder="1" applyAlignment="1">
      <alignment vertical="center" wrapText="1"/>
    </xf>
    <xf numFmtId="0" fontId="10" fillId="2" borderId="18" xfId="0" applyFont="1" applyFill="1" applyBorder="1" applyAlignment="1">
      <alignment horizontal="justify" vertical="center" wrapText="1"/>
    </xf>
    <xf numFmtId="0" fontId="5" fillId="2" borderId="18" xfId="0" applyFont="1" applyFill="1" applyBorder="1" applyAlignment="1">
      <alignment vertical="center"/>
    </xf>
    <xf numFmtId="0" fontId="10" fillId="2" borderId="18"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5" fillId="2" borderId="18" xfId="0" applyFont="1" applyFill="1" applyBorder="1" applyAlignment="1">
      <alignment horizontal="center" vertical="center"/>
    </xf>
    <xf numFmtId="9" fontId="10" fillId="2" borderId="18" xfId="1" applyFont="1" applyFill="1" applyBorder="1" applyAlignment="1" applyProtection="1">
      <alignment horizontal="center" vertical="center" wrapText="1"/>
      <protection locked="0"/>
    </xf>
    <xf numFmtId="9" fontId="10" fillId="2" borderId="18" xfId="1" applyFont="1" applyFill="1" applyBorder="1" applyAlignment="1" applyProtection="1">
      <alignment horizontal="center" vertical="center" wrapText="1"/>
    </xf>
    <xf numFmtId="0" fontId="8" fillId="2" borderId="18" xfId="0" applyFont="1" applyFill="1" applyBorder="1" applyAlignment="1">
      <alignment horizontal="center" vertical="center" wrapText="1"/>
    </xf>
    <xf numFmtId="0" fontId="10" fillId="2" borderId="18" xfId="0" applyFont="1" applyFill="1" applyBorder="1" applyAlignment="1" applyProtection="1">
      <alignment vertical="center" wrapText="1"/>
      <protection locked="0"/>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9" fontId="5" fillId="2" borderId="18" xfId="0" applyNumberFormat="1" applyFont="1" applyFill="1" applyBorder="1" applyAlignment="1">
      <alignment horizontal="center" vertical="center"/>
    </xf>
    <xf numFmtId="0" fontId="10" fillId="2" borderId="18" xfId="0" applyFont="1" applyFill="1" applyBorder="1" applyAlignment="1" applyProtection="1">
      <alignment vertical="center"/>
      <protection locked="0"/>
    </xf>
    <xf numFmtId="0" fontId="10" fillId="0" borderId="21" xfId="0" applyFont="1" applyBorder="1" applyAlignment="1" applyProtection="1">
      <alignment horizontal="center" vertical="center" wrapText="1"/>
      <protection locked="0"/>
    </xf>
    <xf numFmtId="0" fontId="5" fillId="0" borderId="21" xfId="0" applyFont="1" applyBorder="1" applyAlignment="1">
      <alignment vertical="center" wrapText="1"/>
    </xf>
    <xf numFmtId="0" fontId="10" fillId="0" borderId="24" xfId="0" applyFont="1" applyBorder="1" applyAlignment="1" applyProtection="1">
      <alignment horizontal="center" vertical="center" wrapText="1"/>
      <protection locked="0"/>
    </xf>
    <xf numFmtId="0" fontId="5" fillId="0" borderId="24"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24" xfId="0" applyFont="1" applyBorder="1" applyAlignment="1">
      <alignment horizontal="justify" vertical="center" wrapText="1"/>
    </xf>
    <xf numFmtId="0" fontId="7" fillId="0" borderId="17" xfId="0" applyFont="1" applyBorder="1" applyAlignment="1">
      <alignment horizontal="center" vertical="center"/>
    </xf>
    <xf numFmtId="0" fontId="10" fillId="0" borderId="18" xfId="0" applyFont="1" applyBorder="1" applyAlignment="1" applyProtection="1">
      <alignment horizontal="left" vertical="center"/>
      <protection locked="0"/>
    </xf>
    <xf numFmtId="0" fontId="5" fillId="0" borderId="21" xfId="0" applyFont="1" applyBorder="1" applyAlignment="1">
      <alignment horizontal="left" vertical="center" wrapText="1"/>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0" fontId="24" fillId="0" borderId="21" xfId="0" applyFont="1" applyBorder="1" applyAlignment="1" applyProtection="1">
      <alignment vertical="center" wrapText="1"/>
      <protection locked="0"/>
    </xf>
    <xf numFmtId="9" fontId="10" fillId="0" borderId="21" xfId="1" applyFont="1" applyFill="1" applyBorder="1" applyAlignment="1" applyProtection="1">
      <alignment vertical="center" wrapText="1"/>
      <protection locked="0"/>
    </xf>
    <xf numFmtId="0" fontId="24" fillId="0" borderId="1" xfId="0" applyFont="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24" fillId="2" borderId="1" xfId="0" applyFont="1" applyFill="1" applyBorder="1" applyAlignment="1" applyProtection="1">
      <alignment vertical="center" wrapText="1"/>
      <protection locked="0"/>
    </xf>
    <xf numFmtId="0" fontId="24" fillId="2" borderId="24" xfId="0" applyFont="1" applyFill="1" applyBorder="1" applyAlignment="1" applyProtection="1">
      <alignment vertical="center" wrapText="1"/>
      <protection locked="0"/>
    </xf>
    <xf numFmtId="9" fontId="10" fillId="0" borderId="24" xfId="1" applyFont="1" applyFill="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0" fontId="10" fillId="0" borderId="21"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4" xfId="0" applyFont="1" applyBorder="1" applyAlignment="1">
      <alignment horizontal="justify" vertical="center" wrapText="1"/>
    </xf>
    <xf numFmtId="0" fontId="10" fillId="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4" xfId="0" applyFont="1" applyFill="1" applyBorder="1" applyAlignment="1">
      <alignment horizontal="justify" vertical="center" wrapText="1"/>
    </xf>
    <xf numFmtId="0" fontId="10" fillId="12" borderId="2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21" xfId="0" applyFont="1" applyFill="1" applyBorder="1" applyAlignment="1">
      <alignment vertical="center" wrapText="1"/>
    </xf>
    <xf numFmtId="0" fontId="10" fillId="2" borderId="2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horizontal="left" vertical="center" wrapText="1"/>
    </xf>
    <xf numFmtId="0" fontId="10" fillId="2" borderId="24" xfId="0" applyFont="1" applyFill="1" applyBorder="1" applyAlignment="1">
      <alignment vertical="center" wrapText="1"/>
    </xf>
    <xf numFmtId="0" fontId="10" fillId="2" borderId="24"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5" fillId="0" borderId="18" xfId="0" applyFont="1" applyBorder="1" applyAlignment="1" applyProtection="1">
      <alignment horizontal="center" vertical="center" wrapText="1"/>
      <protection locked="0"/>
    </xf>
    <xf numFmtId="0" fontId="24" fillId="0" borderId="18" xfId="0" applyFont="1" applyBorder="1" applyAlignment="1" applyProtection="1">
      <alignment vertical="center" wrapText="1"/>
      <protection locked="0"/>
    </xf>
    <xf numFmtId="0" fontId="10" fillId="0" borderId="21"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wrapText="1"/>
      <protection locked="0"/>
    </xf>
    <xf numFmtId="0" fontId="2" fillId="0" borderId="0" xfId="0" applyFont="1" applyAlignment="1">
      <alignment wrapText="1"/>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4" fillId="0" borderId="24" xfId="0" applyFont="1" applyBorder="1" applyAlignment="1" applyProtection="1">
      <alignment horizontal="center" vertical="center" wrapText="1"/>
      <protection locked="0"/>
    </xf>
    <xf numFmtId="0" fontId="5" fillId="2" borderId="21" xfId="0" applyFont="1" applyFill="1" applyBorder="1" applyAlignment="1">
      <alignment horizontal="center" vertical="center" wrapText="1"/>
    </xf>
    <xf numFmtId="0" fontId="10" fillId="0" borderId="21" xfId="0" applyFont="1" applyBorder="1" applyAlignment="1" applyProtection="1">
      <alignment vertical="center"/>
      <protection locked="0"/>
    </xf>
    <xf numFmtId="0" fontId="10" fillId="2" borderId="1" xfId="0" applyFont="1" applyFill="1" applyBorder="1" applyAlignment="1" applyProtection="1">
      <alignment horizontal="justify" vertical="center" wrapText="1"/>
      <protection locked="0"/>
    </xf>
    <xf numFmtId="0" fontId="10" fillId="0" borderId="1"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5" fillId="2" borderId="21" xfId="0" applyFont="1" applyFill="1" applyBorder="1" applyAlignment="1">
      <alignment horizontal="center" vertical="center"/>
    </xf>
    <xf numFmtId="9" fontId="10" fillId="2" borderId="21" xfId="1" applyFont="1" applyFill="1" applyBorder="1" applyAlignment="1" applyProtection="1">
      <alignment horizontal="center" vertical="center" wrapText="1"/>
      <protection locked="0"/>
    </xf>
    <xf numFmtId="0" fontId="5" fillId="2" borderId="21" xfId="0" applyFont="1" applyFill="1" applyBorder="1" applyAlignment="1">
      <alignment horizontal="left" vertical="center" wrapText="1"/>
    </xf>
    <xf numFmtId="0" fontId="5" fillId="2" borderId="24" xfId="0" applyFont="1" applyFill="1" applyBorder="1" applyAlignment="1">
      <alignment horizontal="center" vertical="center"/>
    </xf>
    <xf numFmtId="0" fontId="5" fillId="2" borderId="24" xfId="0" applyFont="1" applyFill="1" applyBorder="1" applyAlignment="1">
      <alignment horizontal="center" vertical="center" wrapText="1"/>
    </xf>
    <xf numFmtId="9" fontId="10" fillId="2" borderId="24" xfId="1" applyFont="1" applyFill="1" applyBorder="1" applyAlignment="1" applyProtection="1">
      <alignment horizontal="center" vertical="center" wrapText="1"/>
      <protection locked="0"/>
    </xf>
    <xf numFmtId="0" fontId="10" fillId="0" borderId="21" xfId="0" applyFont="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10" fillId="0" borderId="24" xfId="0" applyFont="1" applyBorder="1" applyAlignment="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9" fontId="10" fillId="0" borderId="18" xfId="0" applyNumberFormat="1" applyFont="1" applyBorder="1" applyAlignment="1">
      <alignment horizontal="center" vertical="center"/>
    </xf>
    <xf numFmtId="14" fontId="10" fillId="0" borderId="18" xfId="0" applyNumberFormat="1" applyFont="1" applyBorder="1" applyAlignment="1" applyProtection="1">
      <alignment horizontal="center" vertical="center"/>
      <protection locked="0"/>
    </xf>
    <xf numFmtId="0" fontId="5" fillId="2" borderId="2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vertical="center" wrapText="1"/>
    </xf>
    <xf numFmtId="0" fontId="2" fillId="2" borderId="0" xfId="0" applyFont="1" applyFill="1"/>
    <xf numFmtId="0" fontId="10" fillId="2" borderId="21" xfId="0" quotePrefix="1" applyFont="1" applyFill="1" applyBorder="1" applyAlignment="1">
      <alignment horizontal="justify" vertical="center" wrapText="1"/>
    </xf>
    <xf numFmtId="0" fontId="10" fillId="2" borderId="1" xfId="0" quotePrefix="1" applyFont="1" applyFill="1" applyBorder="1" applyAlignment="1">
      <alignment horizontal="justify" vertical="center" wrapText="1"/>
    </xf>
    <xf numFmtId="0" fontId="10" fillId="2" borderId="24" xfId="0" quotePrefix="1" applyFont="1" applyFill="1" applyBorder="1" applyAlignment="1">
      <alignment horizontal="justify" vertical="center" wrapText="1"/>
    </xf>
    <xf numFmtId="0" fontId="5" fillId="0" borderId="21" xfId="0" applyFont="1" applyBorder="1" applyAlignment="1">
      <alignment vertical="center"/>
    </xf>
    <xf numFmtId="0" fontId="5" fillId="0" borderId="21" xfId="0" applyFont="1" applyBorder="1" applyAlignment="1">
      <alignment horizontal="left" vertical="center"/>
    </xf>
    <xf numFmtId="0" fontId="10" fillId="0" borderId="24" xfId="0" applyFont="1" applyBorder="1" applyAlignment="1" applyProtection="1">
      <alignment horizontal="center" vertical="center"/>
      <protection locked="0"/>
    </xf>
    <xf numFmtId="0" fontId="5" fillId="0" borderId="1" xfId="0" applyFont="1" applyBorder="1" applyAlignment="1">
      <alignment vertical="center"/>
    </xf>
    <xf numFmtId="0" fontId="10" fillId="2" borderId="26" xfId="0" applyFont="1" applyFill="1" applyBorder="1" applyAlignment="1" applyProtection="1">
      <alignment horizontal="justify" vertical="center" wrapText="1"/>
      <protection locked="0"/>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9" fontId="10" fillId="0" borderId="26" xfId="1" applyFont="1" applyFill="1" applyBorder="1" applyAlignment="1" applyProtection="1">
      <alignment horizontal="center" vertical="center" wrapText="1"/>
      <protection locked="0"/>
    </xf>
    <xf numFmtId="0" fontId="10" fillId="0" borderId="26" xfId="0" applyFont="1" applyBorder="1" applyAlignment="1">
      <alignment horizontal="left" vertical="center" wrapText="1"/>
    </xf>
    <xf numFmtId="0" fontId="8" fillId="0" borderId="17" xfId="0" applyFont="1" applyBorder="1" applyAlignment="1">
      <alignment horizontal="center" vertical="center"/>
    </xf>
    <xf numFmtId="0" fontId="5" fillId="2" borderId="21" xfId="0" applyFont="1" applyFill="1" applyBorder="1" applyAlignment="1">
      <alignment wrapText="1"/>
    </xf>
    <xf numFmtId="0" fontId="5" fillId="2" borderId="24" xfId="0" applyFont="1" applyFill="1" applyBorder="1" applyAlignment="1">
      <alignment wrapText="1"/>
    </xf>
    <xf numFmtId="0" fontId="5" fillId="2" borderId="17" xfId="0" applyFont="1" applyFill="1" applyBorder="1" applyAlignment="1">
      <alignment vertical="center"/>
    </xf>
    <xf numFmtId="0" fontId="5" fillId="0" borderId="25"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0" fontId="10" fillId="0" borderId="25" xfId="0" applyFont="1" applyBorder="1" applyAlignment="1">
      <alignment horizontal="center" vertical="center" wrapText="1"/>
    </xf>
    <xf numFmtId="0" fontId="8" fillId="0" borderId="25" xfId="0" applyFont="1" applyBorder="1" applyAlignment="1">
      <alignment horizontal="center" vertical="center" wrapText="1"/>
    </xf>
    <xf numFmtId="0" fontId="24" fillId="0" borderId="25" xfId="0" applyFont="1" applyBorder="1" applyAlignment="1" applyProtection="1">
      <alignment vertical="center" wrapText="1"/>
      <protection locked="0"/>
    </xf>
    <xf numFmtId="0" fontId="5" fillId="0" borderId="25" xfId="0" applyFont="1" applyBorder="1" applyAlignment="1">
      <alignment horizontal="center" vertical="center"/>
    </xf>
    <xf numFmtId="9" fontId="5" fillId="0" borderId="25" xfId="0" applyNumberFormat="1" applyFont="1" applyBorder="1" applyAlignment="1">
      <alignment horizontal="center" vertical="center"/>
    </xf>
    <xf numFmtId="0" fontId="10" fillId="0" borderId="25" xfId="0" applyFont="1" applyBorder="1" applyAlignment="1" applyProtection="1">
      <alignment vertical="center"/>
      <protection locked="0"/>
    </xf>
    <xf numFmtId="0" fontId="5" fillId="2" borderId="17" xfId="0" applyFont="1" applyFill="1" applyBorder="1" applyAlignment="1">
      <alignment horizontal="center" vertical="center"/>
    </xf>
    <xf numFmtId="0" fontId="24" fillId="2" borderId="18" xfId="0" applyFont="1" applyFill="1" applyBorder="1" applyAlignment="1" applyProtection="1">
      <alignment vertical="center" wrapText="1"/>
      <protection locked="0"/>
    </xf>
    <xf numFmtId="0" fontId="5" fillId="0" borderId="18" xfId="0" applyFont="1" applyBorder="1" applyAlignment="1">
      <alignment horizontal="left" vertical="center" wrapText="1"/>
    </xf>
    <xf numFmtId="0" fontId="5" fillId="0" borderId="18" xfId="0" applyFont="1" applyBorder="1" applyAlignment="1">
      <alignment horizontal="left"/>
    </xf>
    <xf numFmtId="0" fontId="4" fillId="0" borderId="0" xfId="0" applyFont="1" applyAlignment="1">
      <alignment horizontal="center"/>
    </xf>
    <xf numFmtId="164" fontId="10" fillId="0" borderId="0" xfId="0" applyNumberFormat="1"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center" wrapText="1"/>
    </xf>
    <xf numFmtId="0" fontId="4" fillId="0" borderId="1" xfId="0" applyFont="1" applyBorder="1" applyAlignment="1">
      <alignment horizontal="justify" vertical="center" wrapText="1"/>
    </xf>
    <xf numFmtId="0" fontId="4" fillId="17"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9" fontId="4" fillId="18" borderId="34" xfId="0" applyNumberFormat="1" applyFont="1" applyFill="1" applyBorder="1" applyAlignment="1">
      <alignment horizontal="center" vertical="center" wrapText="1"/>
    </xf>
    <xf numFmtId="9" fontId="2" fillId="18" borderId="38" xfId="0" applyNumberFormat="1"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15" borderId="48"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13" fillId="13" borderId="42" xfId="0" applyFont="1" applyFill="1" applyBorder="1" applyAlignment="1">
      <alignment horizontal="center" vertical="center" wrapText="1"/>
    </xf>
    <xf numFmtId="0" fontId="13" fillId="13" borderId="43" xfId="0" applyFont="1" applyFill="1" applyBorder="1" applyAlignment="1">
      <alignment horizontal="center" vertical="center" wrapText="1"/>
    </xf>
    <xf numFmtId="0" fontId="13" fillId="17" borderId="44"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3" fillId="13" borderId="46" xfId="0" applyFont="1" applyFill="1" applyBorder="1" applyAlignment="1">
      <alignment horizontal="center" vertical="center" wrapText="1"/>
    </xf>
    <xf numFmtId="0" fontId="13" fillId="17" borderId="47" xfId="0" applyFont="1" applyFill="1" applyBorder="1" applyAlignment="1">
      <alignment horizontal="center" vertical="center" wrapText="1"/>
    </xf>
    <xf numFmtId="0" fontId="13" fillId="15" borderId="45" xfId="0" applyFont="1" applyFill="1" applyBorder="1" applyAlignment="1">
      <alignment horizontal="center" vertical="center" wrapText="1"/>
    </xf>
    <xf numFmtId="0" fontId="13" fillId="13" borderId="48" xfId="0" applyFont="1" applyFill="1" applyBorder="1" applyAlignment="1">
      <alignment horizontal="center" vertical="center" wrapText="1"/>
    </xf>
    <xf numFmtId="0" fontId="13" fillId="17" borderId="49" xfId="0" applyFont="1" applyFill="1" applyBorder="1" applyAlignment="1">
      <alignment horizontal="center" vertical="center" wrapText="1"/>
    </xf>
    <xf numFmtId="0" fontId="10" fillId="0" borderId="21" xfId="0" applyFont="1" applyBorder="1" applyAlignment="1" applyProtection="1">
      <alignment horizontal="center" vertical="center"/>
      <protection locked="0"/>
    </xf>
    <xf numFmtId="0" fontId="8" fillId="0" borderId="21" xfId="0" applyFont="1" applyBorder="1" applyAlignment="1">
      <alignment horizontal="center" vertical="center" wrapText="1"/>
    </xf>
    <xf numFmtId="9" fontId="5" fillId="0" borderId="21" xfId="0" applyNumberFormat="1" applyFont="1" applyBorder="1" applyAlignment="1">
      <alignment horizontal="center" vertical="center"/>
    </xf>
    <xf numFmtId="0" fontId="10" fillId="2" borderId="21"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0" fontId="7" fillId="0" borderId="20" xfId="0" applyFont="1" applyBorder="1" applyAlignment="1">
      <alignment horizontal="center" vertical="center"/>
    </xf>
    <xf numFmtId="14" fontId="5"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24" fillId="0" borderId="25" xfId="0" applyFont="1" applyBorder="1" applyAlignment="1" applyProtection="1">
      <alignment horizontal="left" vertical="center" wrapText="1"/>
      <protection locked="0"/>
    </xf>
    <xf numFmtId="0" fontId="5" fillId="0" borderId="25" xfId="0" applyFont="1" applyBorder="1" applyAlignment="1">
      <alignment horizontal="left"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9" fontId="5" fillId="0" borderId="24" xfId="0" applyNumberFormat="1" applyFont="1" applyBorder="1" applyAlignment="1">
      <alignment horizontal="center" vertical="center"/>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9" fontId="5" fillId="0" borderId="26" xfId="0" applyNumberFormat="1" applyFont="1" applyBorder="1" applyAlignment="1">
      <alignment horizontal="center" vertical="center"/>
    </xf>
    <xf numFmtId="9" fontId="5" fillId="0" borderId="1"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1" xfId="0" applyFont="1" applyBorder="1" applyAlignment="1" applyProtection="1">
      <alignment horizontal="center" vertical="center" wrapText="1"/>
      <protection locked="0"/>
    </xf>
    <xf numFmtId="0" fontId="24" fillId="0" borderId="21" xfId="0" applyFont="1" applyBorder="1" applyAlignment="1" applyProtection="1">
      <alignment horizontal="justify" vertical="center" wrapText="1"/>
      <protection locked="0"/>
    </xf>
    <xf numFmtId="0" fontId="24" fillId="0" borderId="24" xfId="0" applyFont="1" applyBorder="1" applyAlignment="1" applyProtection="1">
      <alignment horizontal="justify" vertical="center" wrapText="1"/>
      <protection locked="0"/>
    </xf>
    <xf numFmtId="0" fontId="5" fillId="0" borderId="18" xfId="0" applyFont="1" applyBorder="1" applyAlignment="1">
      <alignment horizontal="justify" vertical="center" wrapText="1"/>
    </xf>
    <xf numFmtId="0" fontId="5" fillId="0" borderId="21" xfId="0" applyFont="1" applyBorder="1" applyAlignment="1">
      <alignment horizontal="justify" vertical="center"/>
    </xf>
    <xf numFmtId="0" fontId="5" fillId="0" borderId="24" xfId="0" applyFont="1" applyBorder="1" applyAlignment="1">
      <alignment horizontal="justify" vertical="center"/>
    </xf>
    <xf numFmtId="0" fontId="5" fillId="0" borderId="2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7" fillId="0" borderId="18" xfId="0" applyFont="1" applyBorder="1" applyAlignment="1">
      <alignment horizontal="center" vertical="center"/>
    </xf>
    <xf numFmtId="0" fontId="10" fillId="0" borderId="25" xfId="0" applyFont="1" applyBorder="1" applyAlignment="1" applyProtection="1">
      <alignment vertical="center" wrapText="1"/>
      <protection locked="0"/>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10" fillId="0" borderId="13" xfId="0" applyFont="1" applyBorder="1" applyAlignment="1" applyProtection="1">
      <alignment horizontal="justify" vertical="center" wrapText="1"/>
      <protection locked="0"/>
    </xf>
    <xf numFmtId="0" fontId="10" fillId="0" borderId="13" xfId="0" applyFont="1" applyBorder="1" applyAlignment="1">
      <alignment horizontal="center" vertical="center"/>
    </xf>
    <xf numFmtId="0" fontId="10" fillId="0" borderId="26" xfId="0" applyFont="1" applyBorder="1" applyAlignment="1" applyProtection="1">
      <alignment horizontal="justify" vertical="center" wrapText="1"/>
      <protection locked="0"/>
    </xf>
    <xf numFmtId="0" fontId="10" fillId="0" borderId="21" xfId="0" applyFont="1" applyBorder="1" applyAlignment="1">
      <alignment horizontal="left" vertical="center" wrapText="1"/>
    </xf>
    <xf numFmtId="0" fontId="25" fillId="0" borderId="2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wrapText="1"/>
    </xf>
    <xf numFmtId="0" fontId="25" fillId="0" borderId="24" xfId="0" applyFont="1" applyBorder="1" applyAlignment="1">
      <alignment wrapText="1"/>
    </xf>
    <xf numFmtId="9" fontId="31" fillId="0" borderId="18" xfId="0" applyNumberFormat="1" applyFont="1" applyBorder="1" applyAlignment="1">
      <alignment horizontal="center" vertical="center"/>
    </xf>
    <xf numFmtId="9" fontId="10" fillId="0" borderId="18" xfId="0" applyNumberFormat="1" applyFont="1" applyBorder="1" applyAlignment="1">
      <alignment horizontal="center" vertical="center" wrapText="1"/>
    </xf>
    <xf numFmtId="9" fontId="10" fillId="0" borderId="2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9" fontId="10" fillId="2" borderId="18" xfId="0" applyNumberFormat="1" applyFont="1" applyFill="1" applyBorder="1" applyAlignment="1">
      <alignment horizontal="center" vertical="center" wrapText="1"/>
    </xf>
    <xf numFmtId="9" fontId="10" fillId="0" borderId="25" xfId="0" applyNumberFormat="1" applyFont="1" applyBorder="1" applyAlignment="1">
      <alignment horizontal="center" vertical="center" wrapText="1"/>
    </xf>
    <xf numFmtId="9" fontId="10" fillId="0" borderId="26" xfId="0" applyNumberFormat="1" applyFont="1" applyBorder="1" applyAlignment="1">
      <alignment horizontal="center" vertical="center" wrapText="1"/>
    </xf>
    <xf numFmtId="164" fontId="10" fillId="0" borderId="27" xfId="0" applyNumberFormat="1" applyFont="1" applyBorder="1" applyAlignment="1" applyProtection="1">
      <alignment horizontal="center" vertical="center"/>
      <protection locked="0"/>
    </xf>
    <xf numFmtId="15" fontId="10" fillId="0" borderId="18" xfId="0" applyNumberFormat="1" applyFont="1" applyBorder="1" applyAlignment="1" applyProtection="1">
      <alignment horizontal="center" vertical="center"/>
      <protection locked="0"/>
    </xf>
    <xf numFmtId="49" fontId="10" fillId="0" borderId="18" xfId="0" applyNumberFormat="1" applyFont="1" applyBorder="1" applyAlignment="1" applyProtection="1">
      <alignment horizontal="left" vertical="center" wrapText="1"/>
      <protection locked="0"/>
    </xf>
    <xf numFmtId="0" fontId="10" fillId="2" borderId="21" xfId="0" applyFont="1" applyFill="1" applyBorder="1" applyAlignment="1" applyProtection="1">
      <alignment horizontal="center" vertical="center" wrapText="1"/>
      <protection locked="0"/>
    </xf>
    <xf numFmtId="0" fontId="10" fillId="0" borderId="27" xfId="0" applyFont="1" applyBorder="1" applyAlignment="1">
      <alignment horizontal="center" vertical="center" wrapText="1"/>
    </xf>
    <xf numFmtId="0" fontId="5" fillId="0" borderId="18" xfId="0" applyFont="1" applyBorder="1" applyAlignment="1">
      <alignment horizontal="center"/>
    </xf>
    <xf numFmtId="0" fontId="7" fillId="2" borderId="18" xfId="0" applyFont="1" applyFill="1" applyBorder="1" applyAlignment="1">
      <alignment horizontal="center" vertical="center"/>
    </xf>
    <xf numFmtId="0" fontId="2" fillId="2" borderId="18" xfId="0" applyFont="1" applyFill="1" applyBorder="1" applyAlignment="1">
      <alignment horizontal="center" vertical="center" wrapText="1"/>
    </xf>
    <xf numFmtId="0" fontId="5" fillId="2" borderId="18" xfId="0" applyFont="1" applyFill="1" applyBorder="1" applyAlignment="1" applyProtection="1">
      <alignment horizontal="center" vertical="center" wrapText="1"/>
      <protection locked="0"/>
    </xf>
    <xf numFmtId="164" fontId="10" fillId="2" borderId="18" xfId="0" applyNumberFormat="1" applyFont="1" applyFill="1" applyBorder="1" applyAlignment="1" applyProtection="1">
      <alignment horizontal="center" vertical="center"/>
      <protection locked="0"/>
    </xf>
    <xf numFmtId="0" fontId="5" fillId="2" borderId="21"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10" fillId="2" borderId="21" xfId="0" applyFont="1" applyFill="1" applyBorder="1" applyAlignment="1">
      <alignment horizontal="center" vertical="center"/>
    </xf>
    <xf numFmtId="0" fontId="10" fillId="2" borderId="24" xfId="0" applyFont="1" applyFill="1" applyBorder="1" applyAlignment="1">
      <alignment horizontal="center" vertical="center"/>
    </xf>
    <xf numFmtId="0" fontId="5" fillId="2" borderId="18" xfId="0" applyFont="1" applyFill="1" applyBorder="1" applyAlignment="1">
      <alignment horizontal="justify" vertical="center" wrapText="1"/>
    </xf>
    <xf numFmtId="0" fontId="10" fillId="0" borderId="1" xfId="0" applyFont="1" applyBorder="1" applyAlignment="1" applyProtection="1">
      <alignment horizontal="center" vertical="center"/>
      <protection locked="0"/>
    </xf>
    <xf numFmtId="9" fontId="8" fillId="0" borderId="24" xfId="0" applyNumberFormat="1" applyFont="1" applyBorder="1" applyAlignment="1">
      <alignment horizontal="center" vertical="center"/>
    </xf>
    <xf numFmtId="0" fontId="10" fillId="2" borderId="21" xfId="0" applyFont="1" applyFill="1" applyBorder="1" applyAlignment="1" applyProtection="1">
      <alignment vertical="center" wrapText="1"/>
      <protection locked="0"/>
    </xf>
    <xf numFmtId="0" fontId="10" fillId="2" borderId="21" xfId="0" applyFont="1" applyFill="1" applyBorder="1" applyAlignment="1">
      <alignment horizontal="left" vertical="center" wrapText="1"/>
    </xf>
    <xf numFmtId="9" fontId="10" fillId="2" borderId="21" xfId="1" applyFont="1" applyFill="1" applyBorder="1" applyAlignment="1" applyProtection="1">
      <alignment vertical="center" wrapText="1"/>
      <protection locked="0"/>
    </xf>
    <xf numFmtId="9" fontId="10" fillId="2" borderId="21" xfId="0" applyNumberFormat="1" applyFont="1" applyFill="1" applyBorder="1" applyAlignment="1">
      <alignment horizontal="center" vertical="center"/>
    </xf>
    <xf numFmtId="0" fontId="5" fillId="2" borderId="0" xfId="0" applyFont="1" applyFill="1"/>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9" fontId="10" fillId="2" borderId="1" xfId="1"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xf>
    <xf numFmtId="9" fontId="10" fillId="2" borderId="24" xfId="1" applyFont="1" applyFill="1" applyBorder="1" applyAlignment="1" applyProtection="1">
      <alignment vertical="center" wrapText="1"/>
      <protection locked="0"/>
    </xf>
    <xf numFmtId="9" fontId="8" fillId="2" borderId="24" xfId="0" applyNumberFormat="1" applyFont="1" applyFill="1" applyBorder="1" applyAlignment="1">
      <alignment horizontal="center" vertical="center" wrapText="1"/>
    </xf>
    <xf numFmtId="9" fontId="10" fillId="2" borderId="24" xfId="0" applyNumberFormat="1" applyFont="1" applyFill="1" applyBorder="1" applyAlignment="1">
      <alignment horizontal="center" vertical="center"/>
    </xf>
    <xf numFmtId="9" fontId="8" fillId="2" borderId="24" xfId="0" applyNumberFormat="1" applyFont="1" applyFill="1" applyBorder="1" applyAlignment="1">
      <alignment horizontal="center" vertical="center"/>
    </xf>
    <xf numFmtId="9" fontId="8" fillId="0" borderId="2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10" fillId="2" borderId="26" xfId="0" applyFont="1" applyFill="1" applyBorder="1" applyAlignment="1">
      <alignment horizontal="left" vertical="center" wrapText="1"/>
    </xf>
    <xf numFmtId="0" fontId="10" fillId="2" borderId="26" xfId="0" applyFont="1" applyFill="1" applyBorder="1" applyAlignment="1">
      <alignment vertical="center" wrapText="1"/>
    </xf>
    <xf numFmtId="9" fontId="10" fillId="2" borderId="26" xfId="0" applyNumberFormat="1" applyFont="1" applyFill="1" applyBorder="1" applyAlignment="1">
      <alignment horizontal="center" vertical="center"/>
    </xf>
    <xf numFmtId="0" fontId="10" fillId="19" borderId="18" xfId="2" applyFill="1" applyBorder="1" applyAlignment="1" applyProtection="1">
      <alignment horizontal="center" vertical="center" wrapText="1"/>
      <protection locked="0"/>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4" xfId="0" applyNumberFormat="1" applyFont="1" applyBorder="1" applyAlignment="1">
      <alignment horizontal="center" vertical="center" wrapText="1"/>
    </xf>
    <xf numFmtId="0" fontId="5" fillId="2" borderId="21" xfId="0" applyFont="1" applyFill="1" applyBorder="1" applyAlignment="1" applyProtection="1">
      <alignment vertical="center" wrapText="1"/>
      <protection locked="0"/>
    </xf>
    <xf numFmtId="0" fontId="5" fillId="2" borderId="24" xfId="0" applyFont="1" applyFill="1" applyBorder="1" applyAlignment="1" applyProtection="1">
      <alignment vertical="center" wrapText="1"/>
      <protection locked="0"/>
    </xf>
    <xf numFmtId="0" fontId="33" fillId="2" borderId="21" xfId="0" applyFont="1" applyFill="1" applyBorder="1" applyAlignment="1">
      <alignment horizontal="left" vertical="center" wrapText="1"/>
    </xf>
    <xf numFmtId="0" fontId="33" fillId="2" borderId="24" xfId="0" applyFont="1" applyFill="1" applyBorder="1" applyAlignment="1">
      <alignment horizontal="left" vertical="center" wrapText="1"/>
    </xf>
    <xf numFmtId="0" fontId="10" fillId="2" borderId="18" xfId="0" applyFont="1" applyFill="1" applyBorder="1" applyAlignment="1">
      <alignment horizontal="left" vertical="center" wrapText="1"/>
    </xf>
    <xf numFmtId="9" fontId="11" fillId="0" borderId="18" xfId="0" applyNumberFormat="1" applyFont="1" applyBorder="1" applyAlignment="1">
      <alignment horizontal="center" vertical="center" wrapText="1"/>
    </xf>
    <xf numFmtId="0" fontId="24" fillId="2" borderId="21" xfId="0" applyFont="1" applyFill="1" applyBorder="1" applyAlignment="1" applyProtection="1">
      <alignment horizontal="left" vertical="center" wrapText="1"/>
      <protection locked="0"/>
    </xf>
    <xf numFmtId="0" fontId="5" fillId="2" borderId="21" xfId="0" applyFont="1" applyFill="1" applyBorder="1" applyAlignment="1">
      <alignment vertical="center"/>
    </xf>
    <xf numFmtId="0" fontId="10" fillId="0" borderId="21" xfId="0" applyFont="1" applyBorder="1" applyAlignment="1">
      <alignment vertical="center"/>
    </xf>
    <xf numFmtId="0" fontId="10" fillId="0" borderId="1" xfId="0" applyFont="1" applyBorder="1" applyAlignment="1">
      <alignment vertical="center"/>
    </xf>
    <xf numFmtId="0" fontId="10" fillId="2" borderId="26" xfId="0" applyFont="1" applyFill="1" applyBorder="1" applyAlignment="1" applyProtection="1">
      <alignment horizontal="center" vertical="center" wrapText="1"/>
      <protection locked="0"/>
    </xf>
    <xf numFmtId="0" fontId="5" fillId="2" borderId="26" xfId="0" applyFont="1" applyFill="1" applyBorder="1" applyAlignment="1">
      <alignment horizontal="center" vertical="center" wrapText="1"/>
    </xf>
    <xf numFmtId="0" fontId="10" fillId="14" borderId="1" xfId="0" applyFont="1" applyFill="1" applyBorder="1" applyAlignment="1">
      <alignment horizontal="justify" vertical="center" wrapText="1"/>
    </xf>
    <xf numFmtId="0" fontId="10" fillId="0" borderId="13"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24"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10" fillId="2" borderId="21" xfId="0" applyFont="1" applyFill="1" applyBorder="1" applyAlignment="1" applyProtection="1">
      <alignment horizontal="left" vertical="center" wrapText="1"/>
      <protection locked="0"/>
    </xf>
    <xf numFmtId="0" fontId="5" fillId="2" borderId="25" xfId="0" applyFont="1" applyFill="1" applyBorder="1" applyAlignment="1">
      <alignment horizontal="center" vertical="center" wrapText="1"/>
    </xf>
    <xf numFmtId="0" fontId="10" fillId="2" borderId="25" xfId="0" applyFont="1" applyFill="1" applyBorder="1" applyAlignment="1" applyProtection="1">
      <alignment horizontal="center" vertical="center" wrapText="1"/>
      <protection locked="0"/>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5" fillId="2" borderId="1"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0" fillId="0" borderId="26" xfId="0" applyFont="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9" fontId="10" fillId="0" borderId="26" xfId="0" applyNumberFormat="1" applyFont="1" applyBorder="1" applyAlignment="1">
      <alignment horizontal="center" vertical="center"/>
    </xf>
    <xf numFmtId="0" fontId="33" fillId="0" borderId="24" xfId="0" applyFont="1" applyBorder="1" applyAlignment="1">
      <alignment horizontal="center" vertical="center" wrapText="1"/>
    </xf>
    <xf numFmtId="0" fontId="33" fillId="0" borderId="1" xfId="0" applyFont="1" applyBorder="1" applyAlignment="1">
      <alignment horizontal="center" vertical="center"/>
    </xf>
    <xf numFmtId="0" fontId="33" fillId="0" borderId="24" xfId="0" applyFont="1" applyBorder="1" applyAlignment="1">
      <alignment horizontal="center" vertical="center"/>
    </xf>
    <xf numFmtId="0" fontId="6" fillId="0" borderId="0" xfId="0" applyFont="1" applyAlignment="1" applyProtection="1">
      <alignment horizontal="left" vertical="center"/>
      <protection locked="0"/>
    </xf>
    <xf numFmtId="0" fontId="5" fillId="0" borderId="18" xfId="0" applyFont="1" applyBorder="1" applyAlignment="1">
      <alignment horizontal="left" vertical="center"/>
    </xf>
    <xf numFmtId="0" fontId="5" fillId="2"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2" fillId="0" borderId="24" xfId="0" applyFont="1" applyBorder="1" applyAlignment="1">
      <alignment horizontal="left" vertical="center" wrapText="1"/>
    </xf>
    <xf numFmtId="0" fontId="10" fillId="0" borderId="24" xfId="0" applyFont="1" applyBorder="1" applyAlignment="1">
      <alignment horizontal="left" vertical="center"/>
    </xf>
    <xf numFmtId="15" fontId="10" fillId="0" borderId="19" xfId="0" applyNumberFormat="1" applyFont="1" applyBorder="1" applyAlignment="1" applyProtection="1">
      <alignment horizontal="center" vertical="center"/>
      <protection locked="0"/>
    </xf>
    <xf numFmtId="49" fontId="10" fillId="0" borderId="18" xfId="0" applyNumberFormat="1" applyFont="1" applyBorder="1" applyAlignment="1" applyProtection="1">
      <alignment horizontal="center" vertical="center" wrapText="1"/>
      <protection locked="0"/>
    </xf>
    <xf numFmtId="0" fontId="5" fillId="2" borderId="28" xfId="0" applyFont="1" applyFill="1" applyBorder="1" applyAlignment="1">
      <alignment vertical="center"/>
    </xf>
    <xf numFmtId="0" fontId="7" fillId="2" borderId="25" xfId="0" applyFont="1" applyFill="1" applyBorder="1" applyAlignment="1">
      <alignment horizontal="center" vertical="center"/>
    </xf>
    <xf numFmtId="0" fontId="5" fillId="2" borderId="25" xfId="0" applyFont="1" applyFill="1" applyBorder="1" applyAlignment="1">
      <alignment vertical="center" wrapText="1"/>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4" fillId="18" borderId="38" xfId="0" applyFont="1" applyFill="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2" borderId="26" xfId="0" applyFont="1" applyFill="1" applyBorder="1" applyAlignment="1">
      <alignment horizontal="center" vertical="center"/>
    </xf>
    <xf numFmtId="0" fontId="10" fillId="0" borderId="15" xfId="0" applyFont="1" applyBorder="1" applyAlignment="1" applyProtection="1">
      <alignment horizontal="center" vertical="center" wrapText="1"/>
      <protection locked="0"/>
    </xf>
    <xf numFmtId="0" fontId="10" fillId="2" borderId="18" xfId="0" applyFont="1" applyFill="1" applyBorder="1" applyAlignment="1">
      <alignment horizontal="center" vertical="center"/>
    </xf>
    <xf numFmtId="0" fontId="8" fillId="2" borderId="18" xfId="0" applyFont="1" applyFill="1" applyBorder="1" applyAlignment="1" applyProtection="1">
      <alignment horizontal="center" vertical="center"/>
      <protection locked="0"/>
    </xf>
    <xf numFmtId="0" fontId="10" fillId="2" borderId="18" xfId="0" applyFont="1" applyFill="1" applyBorder="1" applyAlignment="1" applyProtection="1">
      <alignment horizontal="left" vertical="center" wrapText="1"/>
      <protection locked="0"/>
    </xf>
    <xf numFmtId="0" fontId="10" fillId="2" borderId="1" xfId="0" applyFont="1" applyFill="1" applyBorder="1" applyAlignment="1">
      <alignment vertical="center"/>
    </xf>
    <xf numFmtId="0" fontId="10" fillId="2" borderId="15" xfId="0" applyFont="1" applyFill="1" applyBorder="1" applyAlignment="1">
      <alignment horizontal="center" vertical="center" wrapText="1"/>
    </xf>
    <xf numFmtId="0" fontId="10" fillId="2" borderId="26" xfId="0" applyFont="1" applyFill="1" applyBorder="1" applyAlignment="1">
      <alignment vertical="center"/>
    </xf>
    <xf numFmtId="0" fontId="10" fillId="2" borderId="26" xfId="0" applyFont="1" applyFill="1" applyBorder="1" applyAlignment="1">
      <alignment horizontal="justify" vertical="center" wrapText="1"/>
    </xf>
    <xf numFmtId="0" fontId="10" fillId="2" borderId="27" xfId="0" applyFont="1" applyFill="1" applyBorder="1" applyAlignment="1">
      <alignment horizontal="center" vertical="center" wrapText="1"/>
    </xf>
    <xf numFmtId="0" fontId="10" fillId="2" borderId="18" xfId="0" applyFont="1" applyFill="1" applyBorder="1" applyAlignment="1">
      <alignment vertical="center"/>
    </xf>
    <xf numFmtId="0" fontId="10" fillId="0" borderId="15" xfId="0" applyFont="1" applyBorder="1" applyAlignment="1" applyProtection="1">
      <alignment horizontal="center" vertical="center"/>
      <protection locked="0"/>
    </xf>
    <xf numFmtId="0" fontId="10" fillId="0" borderId="53" xfId="0" applyFont="1" applyBorder="1" applyAlignment="1" applyProtection="1">
      <alignment vertical="center" wrapText="1"/>
      <protection locked="0"/>
    </xf>
    <xf numFmtId="0" fontId="10" fillId="0" borderId="54" xfId="0" applyFont="1" applyBorder="1" applyAlignment="1" applyProtection="1">
      <alignment vertical="center" wrapText="1"/>
      <protection locked="0"/>
    </xf>
    <xf numFmtId="0" fontId="10" fillId="0" borderId="19" xfId="0" applyFont="1" applyBorder="1" applyAlignment="1" applyProtection="1">
      <alignment vertical="center" wrapText="1"/>
      <protection locked="0"/>
    </xf>
    <xf numFmtId="0" fontId="5" fillId="0" borderId="19" xfId="0" applyFont="1" applyBorder="1" applyAlignment="1">
      <alignment horizontal="center" vertical="center" wrapText="1"/>
    </xf>
    <xf numFmtId="0" fontId="8" fillId="2" borderId="21"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24" fillId="2" borderId="21" xfId="0" applyFont="1" applyFill="1" applyBorder="1" applyAlignment="1" applyProtection="1">
      <alignment horizontal="justify" vertical="center" wrapText="1"/>
      <protection locked="0"/>
    </xf>
    <xf numFmtId="0" fontId="8" fillId="2" borderId="1" xfId="0" applyFont="1" applyFill="1" applyBorder="1" applyAlignment="1" applyProtection="1">
      <alignment horizontal="center" vertical="center" wrapText="1"/>
      <protection locked="0"/>
    </xf>
    <xf numFmtId="0" fontId="24" fillId="2" borderId="24" xfId="0" applyFont="1" applyFill="1" applyBorder="1" applyAlignment="1" applyProtection="1">
      <alignment horizontal="justify" vertical="center" wrapText="1"/>
      <protection locked="0"/>
    </xf>
    <xf numFmtId="0" fontId="10" fillId="0" borderId="59" xfId="0" applyFont="1" applyBorder="1" applyAlignment="1" applyProtection="1">
      <alignment vertical="center" wrapText="1"/>
      <protection locked="0"/>
    </xf>
    <xf numFmtId="0" fontId="24" fillId="2" borderId="13" xfId="0" applyFont="1" applyFill="1" applyBorder="1" applyAlignment="1" applyProtection="1">
      <alignment horizontal="justify" vertical="center" wrapText="1"/>
      <protection locked="0"/>
    </xf>
    <xf numFmtId="0" fontId="10" fillId="2" borderId="13"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10" fillId="2" borderId="13" xfId="0" applyFont="1" applyFill="1" applyBorder="1" applyAlignment="1" applyProtection="1">
      <alignment vertical="center" wrapText="1"/>
      <protection locked="0"/>
    </xf>
    <xf numFmtId="0" fontId="10" fillId="0" borderId="19" xfId="0" applyFont="1" applyBorder="1" applyAlignment="1">
      <alignment horizontal="center" vertical="center"/>
    </xf>
    <xf numFmtId="0" fontId="10" fillId="0" borderId="60" xfId="0" applyFont="1" applyBorder="1" applyAlignment="1" applyProtection="1">
      <alignment horizontal="center" vertical="center"/>
      <protection locked="0"/>
    </xf>
    <xf numFmtId="0" fontId="10" fillId="0" borderId="65" xfId="0" applyFont="1" applyBorder="1" applyAlignment="1" applyProtection="1">
      <alignment horizontal="center" vertical="center" wrapText="1"/>
      <protection locked="0"/>
    </xf>
    <xf numFmtId="14" fontId="10" fillId="0" borderId="15" xfId="0" applyNumberFormat="1" applyFont="1" applyBorder="1" applyAlignment="1" applyProtection="1">
      <alignment horizontal="center" vertical="center"/>
      <protection locked="0"/>
    </xf>
    <xf numFmtId="0" fontId="10" fillId="2" borderId="19" xfId="0" applyFont="1" applyFill="1" applyBorder="1" applyAlignment="1" applyProtection="1">
      <alignment horizontal="center" vertical="center" wrapText="1"/>
      <protection locked="0"/>
    </xf>
    <xf numFmtId="0" fontId="10" fillId="2" borderId="1" xfId="0" applyFont="1" applyFill="1" applyBorder="1" applyAlignment="1" applyProtection="1">
      <alignment vertical="center" wrapText="1"/>
      <protection locked="0"/>
    </xf>
    <xf numFmtId="0" fontId="32" fillId="0" borderId="19" xfId="4" applyBorder="1" applyAlignment="1" applyProtection="1">
      <alignment horizontal="center" vertical="center" wrapText="1"/>
      <protection locked="0"/>
    </xf>
    <xf numFmtId="0" fontId="10" fillId="2" borderId="24" xfId="0" quotePrefix="1" applyFont="1" applyFill="1" applyBorder="1" applyAlignment="1">
      <alignment vertical="center" wrapText="1"/>
    </xf>
    <xf numFmtId="0" fontId="10" fillId="2" borderId="26" xfId="0" applyFont="1" applyFill="1" applyBorder="1" applyAlignment="1" applyProtection="1">
      <alignment vertical="center" wrapText="1"/>
      <protection locked="0"/>
    </xf>
    <xf numFmtId="0" fontId="36" fillId="2" borderId="21" xfId="4" applyFont="1" applyFill="1" applyBorder="1" applyAlignment="1">
      <alignment horizontal="left" vertical="center" wrapText="1"/>
    </xf>
    <xf numFmtId="0" fontId="36" fillId="2" borderId="1" xfId="4" applyFont="1" applyFill="1" applyBorder="1" applyAlignment="1">
      <alignment horizontal="left" vertical="center" wrapText="1"/>
    </xf>
    <xf numFmtId="0" fontId="36" fillId="2" borderId="21" xfId="4" applyFont="1" applyFill="1" applyBorder="1" applyAlignment="1">
      <alignment vertical="center" wrapText="1"/>
    </xf>
    <xf numFmtId="0" fontId="36" fillId="2" borderId="1" xfId="4" applyFont="1" applyFill="1" applyBorder="1" applyAlignment="1">
      <alignment vertical="center" wrapText="1"/>
    </xf>
    <xf numFmtId="0" fontId="36" fillId="2" borderId="24" xfId="4" applyFont="1" applyFill="1" applyBorder="1" applyAlignment="1">
      <alignment vertical="center" wrapText="1"/>
    </xf>
    <xf numFmtId="0" fontId="36" fillId="0" borderId="1" xfId="4" applyFont="1" applyFill="1" applyBorder="1" applyAlignment="1" applyProtection="1">
      <alignment horizontal="left" vertical="center" wrapText="1"/>
      <protection locked="0"/>
    </xf>
    <xf numFmtId="0" fontId="36" fillId="0" borderId="24" xfId="4" applyFont="1" applyFill="1" applyBorder="1" applyAlignment="1" applyProtection="1">
      <alignment horizontal="left" vertical="center" wrapText="1"/>
      <protection locked="0"/>
    </xf>
    <xf numFmtId="0" fontId="10" fillId="0" borderId="21" xfId="0" applyFont="1" applyBorder="1" applyAlignment="1">
      <alignment horizontal="left"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0" borderId="24" xfId="0" applyFont="1" applyBorder="1" applyAlignment="1">
      <alignment horizontal="center" vertical="center"/>
    </xf>
    <xf numFmtId="9" fontId="10" fillId="0" borderId="21" xfId="1"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9" fontId="10" fillId="0" borderId="24" xfId="1" applyFont="1" applyFill="1" applyBorder="1" applyAlignment="1" applyProtection="1">
      <alignment horizontal="center" vertical="center" wrapText="1"/>
      <protection locked="0"/>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4" xfId="0" applyFont="1" applyFill="1" applyBorder="1" applyAlignment="1">
      <alignment horizontal="left" vertical="center" wrapText="1"/>
    </xf>
    <xf numFmtId="164" fontId="10" fillId="0" borderId="25" xfId="0" applyNumberFormat="1" applyFont="1" applyBorder="1" applyAlignment="1">
      <alignment horizontal="center" vertical="center" wrapText="1"/>
    </xf>
    <xf numFmtId="164" fontId="10" fillId="0" borderId="15" xfId="0" applyNumberFormat="1" applyFont="1" applyBorder="1" applyAlignment="1">
      <alignment horizontal="center" vertical="center" wrapText="1"/>
    </xf>
    <xf numFmtId="164" fontId="10" fillId="0" borderId="27" xfId="0" applyNumberFormat="1" applyFont="1" applyBorder="1" applyAlignment="1">
      <alignment horizontal="center" vertical="center" wrapText="1"/>
    </xf>
    <xf numFmtId="0" fontId="10" fillId="2" borderId="21"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left" vertical="center" wrapText="1"/>
      <protection locked="0"/>
    </xf>
    <xf numFmtId="9" fontId="8" fillId="0" borderId="2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24" xfId="0" applyNumberFormat="1" applyFont="1" applyBorder="1" applyAlignment="1">
      <alignment horizontal="center"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0" fontId="8"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4" xfId="0" applyFont="1" applyBorder="1" applyAlignment="1">
      <alignment horizontal="center" vertical="center" wrapText="1"/>
    </xf>
    <xf numFmtId="0" fontId="10" fillId="0" borderId="2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164" fontId="10" fillId="0" borderId="2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center" vertical="center"/>
      <protection locked="0"/>
    </xf>
    <xf numFmtId="164" fontId="10" fillId="0" borderId="24" xfId="0" applyNumberFormat="1" applyFont="1" applyBorder="1" applyAlignment="1" applyProtection="1">
      <alignment horizontal="center" vertical="center"/>
      <protection locked="0"/>
    </xf>
    <xf numFmtId="0" fontId="10" fillId="2" borderId="2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10" fillId="2" borderId="2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1" xfId="2"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0" fontId="10" fillId="2" borderId="24"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9" fontId="10" fillId="0" borderId="1" xfId="1" applyFont="1" applyFill="1" applyBorder="1" applyAlignment="1" applyProtection="1">
      <alignment horizontal="center" vertical="center" wrapText="1"/>
    </xf>
    <xf numFmtId="9" fontId="10" fillId="0" borderId="24" xfId="1" applyFont="1" applyFill="1" applyBorder="1" applyAlignment="1" applyProtection="1">
      <alignment horizontal="center" vertical="center" wrapText="1"/>
    </xf>
    <xf numFmtId="0" fontId="8" fillId="2" borderId="21"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10" fillId="2" borderId="26"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164" fontId="10" fillId="0" borderId="26" xfId="0" applyNumberFormat="1" applyFont="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9" fontId="10" fillId="2" borderId="21" xfId="0" applyNumberFormat="1" applyFont="1" applyFill="1" applyBorder="1" applyAlignment="1">
      <alignment horizontal="center" vertical="center"/>
    </xf>
    <xf numFmtId="9" fontId="10" fillId="2" borderId="26" xfId="0" applyNumberFormat="1" applyFont="1" applyFill="1" applyBorder="1" applyAlignment="1">
      <alignment horizontal="center" vertical="center"/>
    </xf>
    <xf numFmtId="9" fontId="10" fillId="2" borderId="1" xfId="0" applyNumberFormat="1" applyFont="1" applyFill="1" applyBorder="1" applyAlignment="1">
      <alignment horizontal="center" vertical="center"/>
    </xf>
    <xf numFmtId="9" fontId="10" fillId="2" borderId="24" xfId="0" applyNumberFormat="1" applyFont="1" applyFill="1" applyBorder="1" applyAlignment="1">
      <alignment horizontal="center" vertical="center"/>
    </xf>
    <xf numFmtId="0" fontId="10" fillId="2" borderId="26" xfId="0" applyFont="1" applyFill="1" applyBorder="1" applyAlignment="1" applyProtection="1">
      <alignment horizontal="left" vertical="center" wrapText="1"/>
      <protection locked="0"/>
    </xf>
    <xf numFmtId="0" fontId="10" fillId="0" borderId="21"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2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24" xfId="0" applyFont="1" applyBorder="1" applyAlignment="1" applyProtection="1">
      <alignment horizontal="left" vertical="center" wrapText="1"/>
      <protection locked="0"/>
    </xf>
    <xf numFmtId="0" fontId="10" fillId="2" borderId="57" xfId="0" applyFont="1" applyFill="1" applyBorder="1" applyAlignment="1" applyProtection="1">
      <alignment horizontal="left" vertical="center"/>
      <protection locked="0"/>
    </xf>
    <xf numFmtId="0" fontId="10" fillId="2" borderId="66" xfId="0" applyFont="1" applyFill="1" applyBorder="1" applyAlignment="1" applyProtection="1">
      <alignment horizontal="left" vertical="center"/>
      <protection locked="0"/>
    </xf>
    <xf numFmtId="0" fontId="10" fillId="2" borderId="58" xfId="0" applyFont="1" applyFill="1" applyBorder="1" applyAlignment="1" applyProtection="1">
      <alignment horizontal="left" vertical="center"/>
      <protection locked="0"/>
    </xf>
    <xf numFmtId="0" fontId="10" fillId="2" borderId="59" xfId="0" applyFont="1" applyFill="1" applyBorder="1" applyAlignment="1" applyProtection="1">
      <alignment horizontal="left" vertical="center"/>
      <protection locked="0"/>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0" fillId="0" borderId="25"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0" fontId="13"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15" xfId="0" applyFont="1" applyFill="1" applyBorder="1" applyAlignment="1">
      <alignment horizontal="center" vertical="center"/>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right"/>
    </xf>
    <xf numFmtId="0" fontId="7" fillId="0" borderId="7" xfId="0" applyFont="1" applyBorder="1" applyAlignment="1">
      <alignment horizontal="left" vertical="center" wrapText="1"/>
    </xf>
    <xf numFmtId="0" fontId="7" fillId="2" borderId="20"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5" fillId="0" borderId="21" xfId="0" applyFont="1" applyBorder="1" applyAlignment="1">
      <alignment horizontal="center" vertical="center"/>
    </xf>
    <xf numFmtId="0" fontId="5" fillId="0" borderId="1" xfId="0" applyFont="1" applyBorder="1" applyAlignment="1">
      <alignment horizontal="center" vertical="center"/>
    </xf>
    <xf numFmtId="0" fontId="5" fillId="0" borderId="24" xfId="0" applyFont="1" applyBorder="1" applyAlignment="1">
      <alignment horizontal="center" vertical="center"/>
    </xf>
    <xf numFmtId="0" fontId="10" fillId="8" borderId="1"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15" xfId="0" applyFont="1" applyFill="1" applyBorder="1" applyAlignment="1">
      <alignment horizontal="center" vertical="center" wrapText="1"/>
    </xf>
    <xf numFmtId="164" fontId="10" fillId="8" borderId="12" xfId="0" applyNumberFormat="1" applyFont="1" applyFill="1" applyBorder="1" applyAlignment="1">
      <alignment horizontal="center" vertical="center" wrapText="1"/>
    </xf>
    <xf numFmtId="164" fontId="10" fillId="8" borderId="16"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3" xfId="0" applyFont="1" applyFill="1" applyBorder="1" applyAlignment="1">
      <alignment horizontal="center" vertical="center" wrapText="1"/>
    </xf>
    <xf numFmtId="9" fontId="14" fillId="4" borderId="13" xfId="1" applyFont="1" applyFill="1" applyBorder="1" applyAlignment="1">
      <alignment horizontal="center" vertical="center" wrapText="1"/>
    </xf>
    <xf numFmtId="9" fontId="14" fillId="4" borderId="15" xfId="1"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5" xfId="0" applyFont="1" applyFill="1" applyBorder="1" applyAlignment="1">
      <alignment horizontal="center" vertical="center" wrapText="1"/>
    </xf>
    <xf numFmtId="14" fontId="10" fillId="2" borderId="21" xfId="0" applyNumberFormat="1" applyFont="1" applyFill="1" applyBorder="1" applyAlignment="1" applyProtection="1">
      <alignment horizontal="center" vertical="center"/>
      <protection locked="0"/>
    </xf>
    <xf numFmtId="9" fontId="5" fillId="0" borderId="21" xfId="0" applyNumberFormat="1" applyFont="1" applyBorder="1" applyAlignment="1">
      <alignment horizontal="center" vertical="center"/>
    </xf>
    <xf numFmtId="9" fontId="5" fillId="0" borderId="1" xfId="0" applyNumberFormat="1" applyFont="1" applyBorder="1" applyAlignment="1">
      <alignment horizontal="center" vertical="center"/>
    </xf>
    <xf numFmtId="9" fontId="5" fillId="0" borderId="24" xfId="0" applyNumberFormat="1" applyFont="1" applyBorder="1" applyAlignment="1">
      <alignment horizontal="center" vertical="center"/>
    </xf>
    <xf numFmtId="0" fontId="5" fillId="2" borderId="2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2" borderId="52"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0" fillId="2" borderId="55" xfId="0" applyFont="1" applyFill="1" applyBorder="1" applyAlignment="1">
      <alignment horizontal="justify" vertical="center" wrapText="1"/>
    </xf>
    <xf numFmtId="0" fontId="10" fillId="2" borderId="53" xfId="0" applyFont="1" applyFill="1" applyBorder="1" applyAlignment="1">
      <alignment horizontal="justify" vertical="center" wrapText="1"/>
    </xf>
    <xf numFmtId="0" fontId="10" fillId="2" borderId="54" xfId="0" applyFont="1" applyFill="1" applyBorder="1" applyAlignment="1">
      <alignment horizontal="justify" vertical="center" wrapText="1"/>
    </xf>
    <xf numFmtId="0" fontId="10" fillId="2" borderId="56" xfId="0" applyFont="1" applyFill="1" applyBorder="1" applyAlignment="1">
      <alignment horizontal="justify" vertical="center" wrapText="1"/>
    </xf>
    <xf numFmtId="0" fontId="10" fillId="2" borderId="25"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justify" vertical="center" wrapText="1"/>
    </xf>
    <xf numFmtId="0" fontId="10" fillId="2" borderId="15"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5" fillId="2" borderId="2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22" fillId="0" borderId="21" xfId="0" applyFont="1" applyBorder="1" applyAlignment="1">
      <alignment horizontal="center" wrapText="1"/>
    </xf>
    <xf numFmtId="0" fontId="22" fillId="0" borderId="1" xfId="0" applyFont="1" applyBorder="1" applyAlignment="1">
      <alignment horizontal="center" wrapText="1"/>
    </xf>
    <xf numFmtId="0" fontId="22" fillId="0" borderId="24" xfId="0" applyFont="1" applyBorder="1" applyAlignment="1">
      <alignment horizontal="center" wrapText="1"/>
    </xf>
    <xf numFmtId="0" fontId="10" fillId="2" borderId="25"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164" fontId="10" fillId="2" borderId="25" xfId="0" applyNumberFormat="1" applyFont="1" applyFill="1" applyBorder="1" applyAlignment="1" applyProtection="1">
      <alignment horizontal="center" vertical="center"/>
      <protection locked="0"/>
    </xf>
    <xf numFmtId="164" fontId="10" fillId="2" borderId="27" xfId="0" applyNumberFormat="1"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2" borderId="19" xfId="0" applyFont="1" applyFill="1" applyBorder="1" applyAlignment="1" applyProtection="1">
      <alignment horizontal="center" vertical="center" wrapText="1"/>
      <protection locked="0"/>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5" fillId="0" borderId="25" xfId="0" applyFont="1" applyBorder="1" applyAlignment="1">
      <alignment horizontal="center" vertical="center"/>
    </xf>
    <xf numFmtId="0" fontId="5" fillId="0" borderId="15" xfId="0" applyFont="1" applyBorder="1" applyAlignment="1">
      <alignment horizontal="center" vertical="center"/>
    </xf>
    <xf numFmtId="0" fontId="5" fillId="0" borderId="27" xfId="0" applyFont="1" applyBorder="1" applyAlignment="1">
      <alignment horizontal="center" vertical="center"/>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1" xfId="0" applyFont="1" applyBorder="1" applyAlignment="1">
      <alignment horizontal="justify" vertical="center" wrapText="1"/>
    </xf>
    <xf numFmtId="0" fontId="5" fillId="0" borderId="1" xfId="0" applyFont="1" applyBorder="1" applyAlignment="1">
      <alignment horizontal="justify" vertical="center" wrapText="1"/>
    </xf>
    <xf numFmtId="0" fontId="10" fillId="2" borderId="25"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center" vertical="center" wrapText="1"/>
      <protection locked="0"/>
    </xf>
    <xf numFmtId="14" fontId="10" fillId="0" borderId="25" xfId="0" applyNumberFormat="1" applyFont="1" applyBorder="1" applyAlignment="1" applyProtection="1">
      <alignment horizontal="center" vertical="center"/>
      <protection locked="0"/>
    </xf>
    <xf numFmtId="14" fontId="10" fillId="0" borderId="27" xfId="0" applyNumberFormat="1" applyFont="1" applyBorder="1" applyAlignment="1" applyProtection="1">
      <alignment horizontal="center" vertical="center"/>
      <protection locked="0"/>
    </xf>
    <xf numFmtId="14" fontId="10" fillId="0" borderId="25" xfId="0" applyNumberFormat="1" applyFont="1" applyBorder="1" applyAlignment="1" applyProtection="1">
      <alignment horizontal="center" vertical="center" wrapText="1"/>
      <protection locked="0"/>
    </xf>
    <xf numFmtId="14" fontId="10" fillId="0" borderId="27" xfId="0" applyNumberFormat="1" applyFont="1" applyBorder="1" applyAlignment="1" applyProtection="1">
      <alignment horizontal="center" vertical="center" wrapText="1"/>
      <protection locked="0"/>
    </xf>
    <xf numFmtId="0" fontId="10" fillId="0" borderId="25" xfId="0" applyFont="1" applyBorder="1" applyAlignment="1" applyProtection="1">
      <alignment horizontal="justify" vertical="center" wrapText="1"/>
      <protection locked="0"/>
    </xf>
    <xf numFmtId="0" fontId="10" fillId="0" borderId="15" xfId="0" applyFont="1" applyBorder="1" applyAlignment="1" applyProtection="1">
      <alignment horizontal="justify" vertical="center" wrapText="1"/>
      <protection locked="0"/>
    </xf>
    <xf numFmtId="0" fontId="10" fillId="0" borderId="27" xfId="0" applyFont="1" applyBorder="1" applyAlignment="1" applyProtection="1">
      <alignment horizontal="justify" vertical="center" wrapText="1"/>
      <protection locked="0"/>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21" xfId="0" applyFont="1" applyBorder="1" applyAlignment="1" applyProtection="1">
      <alignment horizontal="justify" vertical="center" wrapText="1"/>
      <protection locked="0"/>
    </xf>
    <xf numFmtId="0" fontId="10" fillId="0" borderId="1" xfId="0" applyFont="1" applyBorder="1" applyAlignment="1" applyProtection="1">
      <alignment horizontal="justify" vertical="center" wrapText="1"/>
      <protection locked="0"/>
    </xf>
    <xf numFmtId="0" fontId="10" fillId="0" borderId="24" xfId="0" applyFont="1" applyBorder="1" applyAlignment="1" applyProtection="1">
      <alignment horizontal="justify" vertical="center" wrapText="1"/>
      <protection locked="0"/>
    </xf>
    <xf numFmtId="0" fontId="10" fillId="0" borderId="25"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0" borderId="1" xfId="0" applyFont="1" applyBorder="1" applyAlignment="1" applyProtection="1">
      <alignment horizontal="justify" vertical="center"/>
      <protection locked="0"/>
    </xf>
    <xf numFmtId="0" fontId="10" fillId="0" borderId="24" xfId="0" applyFont="1" applyBorder="1" applyAlignment="1" applyProtection="1">
      <alignment horizontal="justify" vertical="center"/>
      <protection locked="0"/>
    </xf>
    <xf numFmtId="0" fontId="10" fillId="0" borderId="19"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0" fontId="8" fillId="2" borderId="2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6" xfId="0" applyFont="1" applyFill="1" applyBorder="1" applyAlignment="1">
      <alignment horizontal="center" vertical="center" wrapText="1"/>
    </xf>
    <xf numFmtId="0" fontId="10" fillId="1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9" fontId="10" fillId="2" borderId="21" xfId="1" applyFont="1" applyFill="1" applyBorder="1" applyAlignment="1" applyProtection="1">
      <alignment horizontal="center" vertical="center" wrapText="1"/>
      <protection locked="0"/>
    </xf>
    <xf numFmtId="9" fontId="10" fillId="2" borderId="26" xfId="1" applyFont="1" applyFill="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protection locked="0"/>
    </xf>
    <xf numFmtId="9" fontId="10" fillId="2" borderId="24" xfId="1" applyFont="1" applyFill="1" applyBorder="1" applyAlignment="1" applyProtection="1">
      <alignment horizontal="center" vertical="center" wrapText="1"/>
      <protection locked="0"/>
    </xf>
    <xf numFmtId="0" fontId="10" fillId="2" borderId="26" xfId="2" applyFill="1" applyBorder="1" applyAlignment="1" applyProtection="1">
      <alignment horizontal="center" vertical="center" wrapText="1"/>
      <protection locked="0"/>
    </xf>
    <xf numFmtId="9" fontId="10" fillId="2" borderId="21" xfId="1" applyFont="1" applyFill="1" applyBorder="1" applyAlignment="1" applyProtection="1">
      <alignment horizontal="center" vertical="center" wrapText="1"/>
    </xf>
    <xf numFmtId="9" fontId="10" fillId="2" borderId="26" xfId="1" applyFont="1" applyFill="1" applyBorder="1" applyAlignment="1" applyProtection="1">
      <alignment horizontal="center" vertical="center" wrapText="1"/>
    </xf>
    <xf numFmtId="9" fontId="10" fillId="2" borderId="1" xfId="1" applyFont="1" applyFill="1" applyBorder="1" applyAlignment="1" applyProtection="1">
      <alignment horizontal="center" vertical="center" wrapText="1"/>
    </xf>
    <xf numFmtId="9" fontId="10" fillId="2" borderId="24" xfId="1" applyFont="1" applyFill="1" applyBorder="1" applyAlignment="1" applyProtection="1">
      <alignment horizontal="center" vertical="center" wrapText="1"/>
    </xf>
    <xf numFmtId="0" fontId="5" fillId="0" borderId="2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0" borderId="19" xfId="0" applyFont="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12" borderId="21" xfId="0" applyFont="1" applyFill="1" applyBorder="1" applyAlignment="1">
      <alignment horizontal="center" vertical="center" wrapText="1"/>
    </xf>
    <xf numFmtId="0" fontId="10" fillId="12" borderId="24" xfId="0" applyFont="1" applyFill="1" applyBorder="1" applyAlignment="1">
      <alignment horizontal="center" vertical="center" wrapText="1"/>
    </xf>
    <xf numFmtId="164" fontId="10" fillId="0" borderId="25" xfId="0" applyNumberFormat="1" applyFont="1" applyBorder="1" applyAlignment="1" applyProtection="1">
      <alignment horizontal="center" vertical="center" wrapText="1"/>
      <protection locked="0"/>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10" fillId="12"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24" xfId="0" applyFont="1" applyBorder="1" applyAlignment="1">
      <alignment horizontal="justify" vertical="center" wrapText="1"/>
    </xf>
    <xf numFmtId="9" fontId="8" fillId="0" borderId="21"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24" xfId="0" applyNumberFormat="1" applyFont="1" applyBorder="1" applyAlignment="1">
      <alignment horizontal="center" vertical="center"/>
    </xf>
    <xf numFmtId="0" fontId="10" fillId="0" borderId="13" xfId="0" applyFont="1" applyBorder="1" applyAlignment="1" applyProtection="1">
      <alignment horizontal="center" vertical="center"/>
      <protection locked="0"/>
    </xf>
    <xf numFmtId="0" fontId="10" fillId="0" borderId="13" xfId="0" applyFont="1" applyBorder="1" applyAlignment="1" applyProtection="1">
      <alignment horizontal="left" vertical="center"/>
      <protection locked="0"/>
    </xf>
    <xf numFmtId="0" fontId="10" fillId="0" borderId="13" xfId="0" applyFont="1" applyBorder="1" applyAlignment="1" applyProtection="1">
      <alignment horizontal="center" vertical="center" wrapText="1"/>
      <protection locked="0"/>
    </xf>
    <xf numFmtId="164" fontId="10" fillId="0" borderId="13" xfId="0" applyNumberFormat="1"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164" fontId="10" fillId="2" borderId="25" xfId="0" applyNumberFormat="1" applyFont="1" applyFill="1" applyBorder="1" applyAlignment="1" applyProtection="1">
      <alignment horizontal="center" vertical="center" wrapText="1"/>
      <protection locked="0"/>
    </xf>
    <xf numFmtId="164" fontId="10" fillId="2" borderId="27" xfId="0" applyNumberFormat="1" applyFont="1" applyFill="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164" fontId="10" fillId="2" borderId="21" xfId="0" applyNumberFormat="1" applyFont="1" applyFill="1" applyBorder="1" applyAlignment="1" applyProtection="1">
      <alignment horizontal="center" vertical="center"/>
      <protection locked="0"/>
    </xf>
    <xf numFmtId="164" fontId="10" fillId="2" borderId="1" xfId="0" applyNumberFormat="1" applyFont="1" applyFill="1" applyBorder="1" applyAlignment="1" applyProtection="1">
      <alignment horizontal="center" vertical="center"/>
      <protection locked="0"/>
    </xf>
    <xf numFmtId="164" fontId="10" fillId="2" borderId="24" xfId="0" applyNumberFormat="1" applyFont="1" applyFill="1" applyBorder="1" applyAlignment="1" applyProtection="1">
      <alignment horizontal="center" vertical="center"/>
      <protection locked="0"/>
    </xf>
    <xf numFmtId="9" fontId="10" fillId="0" borderId="26" xfId="1" applyFont="1" applyFill="1" applyBorder="1" applyAlignment="1" applyProtection="1">
      <alignment horizontal="center" vertical="center" wrapText="1"/>
      <protection locked="0"/>
    </xf>
    <xf numFmtId="0" fontId="7" fillId="0" borderId="31"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0" fontId="10" fillId="0" borderId="26" xfId="0" applyFont="1" applyBorder="1" applyAlignment="1" applyProtection="1">
      <alignment horizontal="center" vertical="center" wrapText="1"/>
      <protection locked="0"/>
    </xf>
    <xf numFmtId="0" fontId="21" fillId="0" borderId="2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9" fontId="10" fillId="0" borderId="21" xfId="0" applyNumberFormat="1"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10" fillId="0" borderId="26" xfId="0" applyFont="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24" fillId="0" borderId="1" xfId="0" applyFont="1" applyBorder="1" applyAlignment="1" applyProtection="1">
      <alignment horizontal="center" vertical="center" wrapText="1"/>
      <protection locked="0"/>
    </xf>
    <xf numFmtId="9" fontId="5" fillId="0" borderId="2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9" fontId="5" fillId="0" borderId="26" xfId="0" applyNumberFormat="1" applyFont="1" applyBorder="1" applyAlignment="1">
      <alignment horizontal="center" vertical="center"/>
    </xf>
    <xf numFmtId="0" fontId="24" fillId="0" borderId="21" xfId="0" applyFont="1" applyBorder="1" applyAlignment="1" applyProtection="1">
      <alignment horizontal="left" vertical="center" wrapText="1"/>
      <protection locked="0"/>
    </xf>
    <xf numFmtId="0" fontId="24" fillId="0" borderId="21" xfId="0" applyFont="1" applyBorder="1" applyAlignment="1" applyProtection="1">
      <alignment horizontal="center" vertical="center" wrapText="1"/>
      <protection locked="0"/>
    </xf>
    <xf numFmtId="0" fontId="10" fillId="2" borderId="21" xfId="0" applyFont="1" applyFill="1" applyBorder="1" applyAlignment="1" applyProtection="1">
      <alignment vertical="center"/>
      <protection locked="0"/>
    </xf>
    <xf numFmtId="0" fontId="10" fillId="2" borderId="1" xfId="0" applyFont="1" applyFill="1" applyBorder="1" applyAlignment="1" applyProtection="1">
      <alignment vertical="center"/>
      <protection locked="0"/>
    </xf>
    <xf numFmtId="0" fontId="10" fillId="2" borderId="24" xfId="0" applyFont="1" applyFill="1" applyBorder="1" applyAlignment="1" applyProtection="1">
      <alignment vertical="center"/>
      <protection locked="0"/>
    </xf>
    <xf numFmtId="0" fontId="8" fillId="0" borderId="26" xfId="0" applyFont="1" applyBorder="1" applyAlignment="1" applyProtection="1">
      <alignment horizontal="center" vertical="center"/>
      <protection locked="0"/>
    </xf>
    <xf numFmtId="164" fontId="10" fillId="0" borderId="21" xfId="0" applyNumberFormat="1" applyFont="1" applyBorder="1" applyAlignment="1" applyProtection="1">
      <alignment horizontal="left" vertical="center"/>
      <protection locked="0"/>
    </xf>
    <xf numFmtId="164" fontId="10" fillId="0" borderId="1" xfId="0" applyNumberFormat="1" applyFont="1" applyBorder="1" applyAlignment="1" applyProtection="1">
      <alignment horizontal="left" vertical="center"/>
      <protection locked="0"/>
    </xf>
    <xf numFmtId="164" fontId="10" fillId="0" borderId="24" xfId="0" applyNumberFormat="1" applyFont="1" applyBorder="1" applyAlignment="1" applyProtection="1">
      <alignment horizontal="left" vertical="center"/>
      <protection locked="0"/>
    </xf>
    <xf numFmtId="0" fontId="8" fillId="0" borderId="26" xfId="0" applyFont="1" applyBorder="1" applyAlignment="1">
      <alignment horizontal="center" vertical="center" wrapText="1"/>
    </xf>
    <xf numFmtId="0" fontId="10" fillId="13" borderId="21" xfId="0" applyFont="1" applyFill="1" applyBorder="1" applyAlignment="1" applyProtection="1">
      <alignment horizontal="center" vertical="center" wrapText="1"/>
      <protection locked="0"/>
    </xf>
    <xf numFmtId="0" fontId="10" fillId="13" borderId="1" xfId="0" applyFont="1" applyFill="1" applyBorder="1" applyAlignment="1" applyProtection="1">
      <alignment horizontal="center" vertical="center" wrapText="1"/>
      <protection locked="0"/>
    </xf>
    <xf numFmtId="0" fontId="10" fillId="13" borderId="24" xfId="0" applyFont="1"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23" fillId="2" borderId="21" xfId="0" applyFont="1" applyFill="1" applyBorder="1" applyAlignment="1">
      <alignment horizontal="center" vertical="center"/>
    </xf>
    <xf numFmtId="0" fontId="23" fillId="2" borderId="24" xfId="0" applyFont="1" applyFill="1" applyBorder="1" applyAlignment="1">
      <alignment horizontal="center" vertical="center"/>
    </xf>
    <xf numFmtId="14" fontId="10" fillId="0" borderId="25" xfId="0" applyNumberFormat="1" applyFont="1" applyBorder="1" applyAlignment="1">
      <alignment horizontal="center" vertical="center" wrapText="1"/>
    </xf>
    <xf numFmtId="14" fontId="10" fillId="0" borderId="15" xfId="0" applyNumberFormat="1" applyFont="1" applyBorder="1" applyAlignment="1">
      <alignment horizontal="center" vertical="center" wrapText="1"/>
    </xf>
    <xf numFmtId="0" fontId="23" fillId="2" borderId="25" xfId="0" applyFont="1" applyFill="1" applyBorder="1" applyAlignment="1">
      <alignment horizontal="center" vertical="center"/>
    </xf>
    <xf numFmtId="0" fontId="23" fillId="2" borderId="27" xfId="0" applyFont="1" applyFill="1" applyBorder="1" applyAlignment="1">
      <alignment horizontal="center" vertical="center"/>
    </xf>
    <xf numFmtId="0" fontId="24" fillId="2" borderId="21" xfId="0" applyFont="1" applyFill="1" applyBorder="1" applyAlignment="1" applyProtection="1">
      <alignment horizontal="center" vertical="center" wrapText="1"/>
      <protection locked="0"/>
    </xf>
    <xf numFmtId="0" fontId="24" fillId="2" borderId="24"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24" fillId="2" borderId="21" xfId="0" applyFont="1" applyFill="1" applyBorder="1" applyAlignment="1" applyProtection="1">
      <alignment horizontal="left" vertical="center" wrapText="1"/>
      <protection locked="0"/>
    </xf>
    <xf numFmtId="0" fontId="24" fillId="2" borderId="24" xfId="0" applyFont="1" applyFill="1" applyBorder="1" applyAlignment="1" applyProtection="1">
      <alignment horizontal="left" vertical="center" wrapText="1"/>
      <protection locked="0"/>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164" fontId="10" fillId="2" borderId="21" xfId="0" applyNumberFormat="1" applyFont="1" applyFill="1" applyBorder="1" applyAlignment="1" applyProtection="1">
      <alignment horizontal="center" vertical="center" wrapText="1"/>
      <protection locked="0"/>
    </xf>
    <xf numFmtId="164" fontId="10" fillId="2" borderId="24" xfId="0" applyNumberFormat="1" applyFont="1" applyFill="1" applyBorder="1" applyAlignment="1" applyProtection="1">
      <alignment horizontal="center" vertical="center" wrapText="1"/>
      <protection locked="0"/>
    </xf>
    <xf numFmtId="14" fontId="10" fillId="0" borderId="53" xfId="0" applyNumberFormat="1" applyFont="1" applyBorder="1" applyAlignment="1">
      <alignment horizontal="center" vertical="center" wrapText="1"/>
    </xf>
    <xf numFmtId="14" fontId="10" fillId="0" borderId="54" xfId="0" applyNumberFormat="1" applyFont="1" applyBorder="1" applyAlignment="1">
      <alignment horizontal="center" vertical="center" wrapText="1"/>
    </xf>
    <xf numFmtId="14" fontId="10" fillId="0" borderId="27" xfId="0" applyNumberFormat="1" applyFont="1" applyBorder="1" applyAlignment="1">
      <alignment horizontal="center" vertical="center" wrapText="1"/>
    </xf>
    <xf numFmtId="14" fontId="10" fillId="0" borderId="56" xfId="0" applyNumberFormat="1" applyFont="1" applyBorder="1" applyAlignment="1">
      <alignment horizontal="center" vertical="center" wrapText="1"/>
    </xf>
    <xf numFmtId="9" fontId="5" fillId="0" borderId="25" xfId="0" applyNumberFormat="1" applyFont="1" applyBorder="1" applyAlignment="1">
      <alignment horizontal="center" vertical="center"/>
    </xf>
    <xf numFmtId="9" fontId="5" fillId="0" borderId="15" xfId="0" applyNumberFormat="1" applyFont="1" applyBorder="1" applyAlignment="1">
      <alignment horizontal="center" vertical="center"/>
    </xf>
    <xf numFmtId="9" fontId="5" fillId="0" borderId="27" xfId="0" applyNumberFormat="1" applyFont="1" applyBorder="1" applyAlignment="1">
      <alignment horizontal="center" vertical="center"/>
    </xf>
    <xf numFmtId="0" fontId="8" fillId="0" borderId="15" xfId="0" applyFont="1" applyBorder="1" applyAlignment="1">
      <alignment horizontal="center" vertical="center" wrapText="1"/>
    </xf>
    <xf numFmtId="0" fontId="10" fillId="0" borderId="21" xfId="0" applyFont="1" applyBorder="1" applyAlignment="1">
      <alignment horizontal="justify" vertical="center" wrapText="1"/>
    </xf>
    <xf numFmtId="0" fontId="10" fillId="0" borderId="13" xfId="0" applyFont="1" applyBorder="1" applyAlignment="1" applyProtection="1">
      <alignment horizontal="justify" vertical="center" wrapText="1"/>
      <protection locked="0"/>
    </xf>
    <xf numFmtId="9" fontId="5"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0" fontId="8" fillId="2" borderId="50" xfId="0" applyFont="1" applyFill="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9" fontId="10" fillId="0" borderId="25" xfId="1" applyFont="1" applyFill="1" applyBorder="1" applyAlignment="1" applyProtection="1">
      <alignment horizontal="center" vertical="center" wrapText="1"/>
      <protection locked="0"/>
    </xf>
    <xf numFmtId="9" fontId="10" fillId="0" borderId="27"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0" fontId="10" fillId="2" borderId="27"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9" fontId="10" fillId="0" borderId="27" xfId="1" applyFont="1" applyFill="1" applyBorder="1" applyAlignment="1" applyProtection="1">
      <alignment horizontal="center" vertical="center" wrapText="1"/>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61" xfId="0" applyFont="1" applyBorder="1" applyAlignment="1" applyProtection="1">
      <alignment horizontal="center" vertical="center"/>
      <protection locked="0"/>
    </xf>
    <xf numFmtId="0" fontId="10" fillId="0" borderId="62" xfId="0" applyFont="1" applyBorder="1" applyAlignment="1" applyProtection="1">
      <alignment horizontal="center" vertical="center"/>
      <protection locked="0"/>
    </xf>
    <xf numFmtId="164" fontId="10" fillId="0" borderId="25" xfId="0" applyNumberFormat="1" applyFont="1" applyBorder="1" applyAlignment="1" applyProtection="1">
      <alignment horizontal="center" vertical="center"/>
      <protection locked="0"/>
    </xf>
    <xf numFmtId="164" fontId="10" fillId="0" borderId="27" xfId="0" applyNumberFormat="1" applyFont="1" applyBorder="1" applyAlignment="1" applyProtection="1">
      <alignment horizontal="center" vertical="center"/>
      <protection locked="0"/>
    </xf>
    <xf numFmtId="0" fontId="10" fillId="0" borderId="63" xfId="0" applyFont="1" applyBorder="1" applyAlignment="1" applyProtection="1">
      <alignment horizontal="center" vertical="center" wrapText="1"/>
      <protection locked="0"/>
    </xf>
    <xf numFmtId="0" fontId="10" fillId="0" borderId="64" xfId="0" applyFont="1" applyBorder="1" applyAlignment="1" applyProtection="1">
      <alignment horizontal="center" vertical="center" wrapText="1"/>
      <protection locked="0"/>
    </xf>
    <xf numFmtId="0" fontId="10" fillId="0" borderId="51"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protection locked="0"/>
    </xf>
    <xf numFmtId="0" fontId="5" fillId="2" borderId="24" xfId="0" applyFont="1" applyFill="1" applyBorder="1" applyAlignment="1">
      <alignment horizontal="center" vertical="center" wrapText="1"/>
    </xf>
    <xf numFmtId="14" fontId="10" fillId="0" borderId="21" xfId="0" applyNumberFormat="1" applyFont="1" applyBorder="1" applyAlignment="1" applyProtection="1">
      <alignment horizontal="center" vertical="center"/>
      <protection locked="0"/>
    </xf>
    <xf numFmtId="164" fontId="10" fillId="0" borderId="25" xfId="0" applyNumberFormat="1" applyFont="1" applyBorder="1" applyAlignment="1">
      <alignment horizontal="center" vertical="center"/>
    </xf>
    <xf numFmtId="164" fontId="10" fillId="0" borderId="15" xfId="0" applyNumberFormat="1" applyFont="1" applyBorder="1" applyAlignment="1">
      <alignment horizontal="center" vertical="center"/>
    </xf>
    <xf numFmtId="164" fontId="10" fillId="0" borderId="27" xfId="0" applyNumberFormat="1" applyFont="1" applyBorder="1" applyAlignment="1">
      <alignment horizontal="center" vertical="center"/>
    </xf>
    <xf numFmtId="164" fontId="10" fillId="0" borderId="53" xfId="0" applyNumberFormat="1" applyFont="1" applyBorder="1" applyAlignment="1">
      <alignment horizontal="center" vertical="center" wrapText="1"/>
    </xf>
    <xf numFmtId="164" fontId="10" fillId="0" borderId="54" xfId="0" applyNumberFormat="1" applyFont="1" applyBorder="1" applyAlignment="1">
      <alignment horizontal="center" vertical="center" wrapText="1"/>
    </xf>
    <xf numFmtId="164" fontId="10" fillId="0" borderId="56" xfId="0" applyNumberFormat="1" applyFont="1" applyBorder="1" applyAlignment="1">
      <alignment horizontal="center" vertical="center" wrapText="1"/>
    </xf>
    <xf numFmtId="0" fontId="10" fillId="2" borderId="1" xfId="0" applyFont="1" applyFill="1" applyBorder="1" applyAlignment="1">
      <alignment horizontal="justify" vertical="center" wrapText="1"/>
    </xf>
    <xf numFmtId="0" fontId="10" fillId="2" borderId="21" xfId="0" applyFont="1" applyFill="1" applyBorder="1" applyAlignment="1">
      <alignment horizontal="justify" vertical="center" wrapText="1"/>
    </xf>
    <xf numFmtId="14" fontId="10" fillId="0" borderId="24" xfId="0" applyNumberFormat="1" applyFont="1" applyBorder="1" applyAlignment="1" applyProtection="1">
      <alignment horizontal="center" vertical="center"/>
      <protection locked="0"/>
    </xf>
    <xf numFmtId="14" fontId="10" fillId="2" borderId="1" xfId="0" applyNumberFormat="1" applyFont="1" applyFill="1" applyBorder="1" applyAlignment="1" applyProtection="1">
      <alignment horizontal="center" vertical="center"/>
      <protection locked="0"/>
    </xf>
    <xf numFmtId="14" fontId="10" fillId="2" borderId="24" xfId="0" applyNumberFormat="1" applyFont="1" applyFill="1" applyBorder="1" applyAlignment="1" applyProtection="1">
      <alignment horizontal="center" vertical="center"/>
      <protection locked="0"/>
    </xf>
    <xf numFmtId="164" fontId="10" fillId="0" borderId="15" xfId="0" applyNumberFormat="1" applyFont="1" applyBorder="1" applyAlignment="1" applyProtection="1">
      <alignment horizontal="center" vertical="center" wrapText="1"/>
      <protection locked="0"/>
    </xf>
    <xf numFmtId="164" fontId="10" fillId="0" borderId="27" xfId="0" applyNumberFormat="1" applyFont="1" applyBorder="1" applyAlignment="1" applyProtection="1">
      <alignment horizontal="center" vertical="center" wrapText="1"/>
      <protection locked="0"/>
    </xf>
    <xf numFmtId="0" fontId="10" fillId="14" borderId="21" xfId="2" applyFill="1" applyBorder="1" applyAlignment="1" applyProtection="1">
      <alignment horizontal="center" vertical="center" wrapText="1"/>
      <protection locked="0"/>
    </xf>
    <xf numFmtId="0" fontId="10" fillId="14" borderId="1" xfId="2" applyFill="1" applyBorder="1" applyAlignment="1" applyProtection="1">
      <alignment horizontal="center" vertical="center" wrapText="1"/>
      <protection locked="0"/>
    </xf>
    <xf numFmtId="0" fontId="10" fillId="14" borderId="24" xfId="2" applyFill="1" applyBorder="1" applyAlignment="1" applyProtection="1">
      <alignment horizontal="center" vertical="center" wrapText="1"/>
      <protection locked="0"/>
    </xf>
    <xf numFmtId="0" fontId="8" fillId="14" borderId="2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4" borderId="24"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9" fontId="7" fillId="0" borderId="2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24" xfId="0" applyNumberFormat="1" applyFont="1" applyBorder="1" applyAlignment="1">
      <alignment horizontal="center" vertical="center"/>
    </xf>
    <xf numFmtId="0" fontId="5" fillId="2" borderId="26" xfId="0" applyFont="1" applyFill="1" applyBorder="1" applyAlignment="1" applyProtection="1">
      <alignment horizontal="center" vertical="center" wrapText="1"/>
      <protection locked="0"/>
    </xf>
    <xf numFmtId="0" fontId="7" fillId="2" borderId="31"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6" xfId="0" applyFont="1" applyFill="1" applyBorder="1" applyAlignment="1">
      <alignment horizontal="center" vertical="center" wrapText="1"/>
    </xf>
    <xf numFmtId="0" fontId="10" fillId="0" borderId="26" xfId="0" applyFont="1" applyBorder="1" applyAlignment="1" applyProtection="1">
      <alignment horizontal="center" vertical="top"/>
      <protection locked="0"/>
    </xf>
    <xf numFmtId="0" fontId="10" fillId="0" borderId="1" xfId="0" applyFont="1" applyBorder="1" applyAlignment="1" applyProtection="1">
      <alignment horizontal="center" vertical="top"/>
      <protection locked="0"/>
    </xf>
    <xf numFmtId="0" fontId="10" fillId="0" borderId="24" xfId="0" applyFont="1" applyBorder="1" applyAlignment="1" applyProtection="1">
      <alignment horizontal="center" vertical="top"/>
      <protection locked="0"/>
    </xf>
    <xf numFmtId="0" fontId="10" fillId="0" borderId="26" xfId="0"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5" fillId="2" borderId="2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0" borderId="24" xfId="0" applyFont="1" applyBorder="1" applyAlignment="1">
      <alignment horizontal="justify" vertical="center" wrapText="1"/>
    </xf>
    <xf numFmtId="9" fontId="10" fillId="0" borderId="21" xfId="1" applyFont="1" applyFill="1" applyBorder="1" applyAlignment="1" applyProtection="1">
      <alignment horizontal="justify" vertical="center" wrapText="1"/>
    </xf>
    <xf numFmtId="9" fontId="10" fillId="0" borderId="1" xfId="1" applyFont="1" applyFill="1" applyBorder="1" applyAlignment="1" applyProtection="1">
      <alignment horizontal="justify" vertical="center" wrapText="1"/>
    </xf>
    <xf numFmtId="9" fontId="10" fillId="0" borderId="24" xfId="1" applyFont="1" applyFill="1" applyBorder="1" applyAlignment="1" applyProtection="1">
      <alignment horizontal="justify" vertical="center" wrapText="1"/>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14" fontId="10" fillId="0" borderId="19" xfId="0" applyNumberFormat="1" applyFont="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5" fillId="2" borderId="24" xfId="0" applyFont="1" applyFill="1" applyBorder="1" applyAlignment="1">
      <alignment horizontal="left" vertical="center" wrapText="1"/>
    </xf>
    <xf numFmtId="164" fontId="10" fillId="2" borderId="15" xfId="0" applyNumberFormat="1" applyFont="1" applyFill="1" applyBorder="1" applyAlignment="1" applyProtection="1">
      <alignment horizontal="center" vertical="center"/>
      <protection locked="0"/>
    </xf>
    <xf numFmtId="0" fontId="10" fillId="2" borderId="15" xfId="0" applyFont="1" applyFill="1" applyBorder="1" applyAlignment="1" applyProtection="1">
      <alignment horizontal="center" vertical="center"/>
      <protection locked="0"/>
    </xf>
    <xf numFmtId="0" fontId="5" fillId="2" borderId="20" xfId="0" applyFont="1" applyFill="1" applyBorder="1" applyAlignment="1">
      <alignment horizontal="center" vertical="center"/>
    </xf>
    <xf numFmtId="0" fontId="5" fillId="2" borderId="23" xfId="0" applyFont="1" applyFill="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10" fillId="2" borderId="2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4" xfId="0" applyFont="1" applyFill="1" applyBorder="1" applyAlignment="1">
      <alignment horizontal="center" vertical="center"/>
    </xf>
    <xf numFmtId="164" fontId="10" fillId="0" borderId="19"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10" fillId="2" borderId="57" xfId="0" applyFont="1" applyFill="1" applyBorder="1" applyAlignment="1" applyProtection="1">
      <alignment horizontal="center" vertical="center" wrapText="1"/>
      <protection locked="0"/>
    </xf>
    <xf numFmtId="0" fontId="10" fillId="2" borderId="58" xfId="0" applyFont="1" applyFill="1" applyBorder="1" applyAlignment="1" applyProtection="1">
      <alignment horizontal="center" vertical="center" wrapText="1"/>
      <protection locked="0"/>
    </xf>
    <xf numFmtId="0" fontId="10" fillId="2" borderId="59" xfId="0" applyFont="1" applyFill="1" applyBorder="1" applyAlignment="1" applyProtection="1">
      <alignment horizontal="center" vertical="center" wrapText="1"/>
      <protection locked="0"/>
    </xf>
    <xf numFmtId="0" fontId="10" fillId="2" borderId="21" xfId="0" applyFont="1" applyFill="1" applyBorder="1" applyAlignment="1" applyProtection="1">
      <alignment vertical="center" wrapText="1"/>
      <protection locked="0"/>
    </xf>
    <xf numFmtId="0" fontId="10" fillId="2" borderId="1" xfId="0" applyFont="1" applyFill="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5" fillId="2" borderId="22" xfId="0" applyFont="1" applyFill="1" applyBorder="1" applyAlignment="1">
      <alignment horizontal="center" vertical="center"/>
    </xf>
    <xf numFmtId="0" fontId="5" fillId="0" borderId="21" xfId="0" applyFont="1" applyBorder="1" applyAlignment="1">
      <alignment horizontal="left" vertical="center" wrapText="1"/>
    </xf>
    <xf numFmtId="0" fontId="26" fillId="0" borderId="2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4" xfId="0" applyFont="1" applyBorder="1" applyAlignment="1">
      <alignment horizontal="center" vertical="center" wrapText="1"/>
    </xf>
    <xf numFmtId="0" fontId="7" fillId="2" borderId="21" xfId="0" applyFont="1" applyFill="1" applyBorder="1" applyAlignment="1">
      <alignment horizontal="center" vertical="center"/>
    </xf>
    <xf numFmtId="0" fontId="7" fillId="2" borderId="24" xfId="0" applyFont="1" applyFill="1" applyBorder="1" applyAlignment="1">
      <alignment horizontal="center" vertical="center"/>
    </xf>
    <xf numFmtId="0" fontId="10" fillId="0" borderId="53" xfId="0" applyFont="1" applyBorder="1" applyAlignment="1" applyProtection="1">
      <alignment horizontal="center" vertical="center" wrapText="1"/>
      <protection locked="0"/>
    </xf>
    <xf numFmtId="0" fontId="10" fillId="0" borderId="54" xfId="0" applyFont="1" applyBorder="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164" fontId="10" fillId="0" borderId="52" xfId="0" applyNumberFormat="1" applyFont="1" applyBorder="1" applyAlignment="1" applyProtection="1">
      <alignment horizontal="center" vertical="center" wrapText="1"/>
      <protection locked="0"/>
    </xf>
    <xf numFmtId="164" fontId="10" fillId="0" borderId="55" xfId="0" applyNumberFormat="1" applyFont="1" applyBorder="1" applyAlignment="1" applyProtection="1">
      <alignment horizontal="center" vertical="center" wrapText="1"/>
      <protection locked="0"/>
    </xf>
    <xf numFmtId="164" fontId="10" fillId="0" borderId="53" xfId="0" applyNumberFormat="1" applyFont="1" applyBorder="1" applyAlignment="1" applyProtection="1">
      <alignment horizontal="center" vertical="center" wrapText="1"/>
      <protection locked="0"/>
    </xf>
    <xf numFmtId="164" fontId="10" fillId="0" borderId="56"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3" xfId="0" applyFont="1" applyBorder="1" applyAlignment="1">
      <alignment horizontal="center" vertical="center" wrapText="1"/>
    </xf>
    <xf numFmtId="14" fontId="10" fillId="2" borderId="1" xfId="0" applyNumberFormat="1" applyFont="1" applyFill="1" applyBorder="1" applyAlignment="1">
      <alignment horizontal="center" vertical="center" wrapText="1"/>
    </xf>
    <xf numFmtId="165" fontId="5" fillId="2" borderId="13" xfId="3" applyNumberFormat="1" applyFont="1" applyFill="1" applyBorder="1" applyAlignment="1">
      <alignment horizontal="center" vertical="center"/>
    </xf>
    <xf numFmtId="165" fontId="5" fillId="2" borderId="15" xfId="3" applyNumberFormat="1" applyFont="1" applyFill="1" applyBorder="1" applyAlignment="1">
      <alignment horizontal="center" vertical="center"/>
    </xf>
    <xf numFmtId="165" fontId="5" fillId="2" borderId="26" xfId="3" applyNumberFormat="1" applyFont="1" applyFill="1" applyBorder="1" applyAlignment="1">
      <alignment horizontal="center" vertical="center"/>
    </xf>
    <xf numFmtId="9" fontId="10" fillId="0" borderId="15" xfId="1" applyFont="1" applyFill="1" applyBorder="1" applyAlignment="1" applyProtection="1">
      <alignment horizontal="center" vertical="center" wrapText="1"/>
    </xf>
    <xf numFmtId="0" fontId="10" fillId="2" borderId="15" xfId="2" applyFill="1" applyBorder="1" applyAlignment="1" applyProtection="1">
      <alignment horizontal="center" vertical="center" wrapText="1"/>
      <protection locked="0"/>
    </xf>
    <xf numFmtId="0" fontId="5" fillId="2" borderId="13" xfId="0" applyFont="1" applyFill="1" applyBorder="1" applyAlignment="1">
      <alignment horizontal="left" vertical="center" wrapText="1"/>
    </xf>
    <xf numFmtId="0" fontId="5" fillId="2" borderId="27" xfId="0" applyFont="1" applyFill="1" applyBorder="1" applyAlignment="1">
      <alignment horizontal="left" vertical="center" wrapText="1"/>
    </xf>
    <xf numFmtId="165" fontId="5" fillId="0" borderId="13" xfId="3" applyNumberFormat="1" applyFont="1" applyFill="1" applyBorder="1" applyAlignment="1">
      <alignment horizontal="center" vertical="center"/>
    </xf>
    <xf numFmtId="165" fontId="5" fillId="0" borderId="15" xfId="3" applyNumberFormat="1" applyFont="1" applyFill="1" applyBorder="1" applyAlignment="1">
      <alignment horizontal="center" vertical="center"/>
    </xf>
    <xf numFmtId="165" fontId="5" fillId="0" borderId="26" xfId="3" applyNumberFormat="1" applyFont="1" applyFill="1" applyBorder="1" applyAlignment="1">
      <alignment horizontal="center" vertical="center"/>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26" xfId="0" applyFont="1" applyBorder="1" applyAlignment="1">
      <alignment horizontal="left"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0" fontId="10" fillId="0" borderId="13" xfId="0" applyFont="1" applyBorder="1" applyAlignment="1">
      <alignment horizontal="left" vertical="center" wrapText="1"/>
    </xf>
    <xf numFmtId="0" fontId="10" fillId="0" borderId="26" xfId="0" applyFont="1" applyBorder="1" applyAlignment="1">
      <alignment horizontal="left" vertical="center" wrapText="1"/>
    </xf>
    <xf numFmtId="0" fontId="5" fillId="2" borderId="2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7" xfId="0" applyFont="1" applyFill="1" applyBorder="1" applyAlignment="1">
      <alignment horizontal="center" vertical="center"/>
    </xf>
    <xf numFmtId="164" fontId="10" fillId="0" borderId="21" xfId="0" applyNumberFormat="1" applyFont="1" applyBorder="1" applyAlignment="1" applyProtection="1">
      <alignment horizontal="center" vertical="center" wrapText="1"/>
      <protection locked="0"/>
    </xf>
    <xf numFmtId="164" fontId="10" fillId="0" borderId="1" xfId="0" applyNumberFormat="1" applyFont="1" applyBorder="1" applyAlignment="1" applyProtection="1">
      <alignment horizontal="center" vertical="center" wrapText="1"/>
      <protection locked="0"/>
    </xf>
    <xf numFmtId="164" fontId="10" fillId="0" borderId="24" xfId="0" applyNumberFormat="1" applyFont="1" applyBorder="1" applyAlignment="1" applyProtection="1">
      <alignment horizontal="center" vertical="center" wrapText="1"/>
      <protection locked="0"/>
    </xf>
    <xf numFmtId="0" fontId="23" fillId="0" borderId="21" xfId="0" applyFont="1" applyBorder="1" applyAlignment="1" applyProtection="1">
      <alignment horizontal="center" vertical="center"/>
      <protection locked="0"/>
    </xf>
    <xf numFmtId="0" fontId="23" fillId="0" borderId="24" xfId="0" applyFont="1" applyBorder="1" applyAlignment="1" applyProtection="1">
      <alignment horizontal="center" vertical="center"/>
      <protection locked="0"/>
    </xf>
    <xf numFmtId="0" fontId="5" fillId="2" borderId="24" xfId="0" applyFont="1" applyFill="1" applyBorder="1" applyAlignment="1">
      <alignment horizontal="justify" vertical="center" wrapText="1"/>
    </xf>
    <xf numFmtId="0" fontId="10" fillId="13" borderId="21" xfId="0" applyFont="1" applyFill="1" applyBorder="1" applyAlignment="1">
      <alignment horizontal="center" vertical="center"/>
    </xf>
    <xf numFmtId="0" fontId="10" fillId="13" borderId="1" xfId="0" applyFont="1" applyFill="1" applyBorder="1" applyAlignment="1">
      <alignment horizontal="center" vertical="center"/>
    </xf>
    <xf numFmtId="0" fontId="10" fillId="13" borderId="24"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24" xfId="0" applyFont="1" applyFill="1" applyBorder="1" applyAlignment="1">
      <alignment horizontal="center" vertical="center"/>
    </xf>
    <xf numFmtId="0" fontId="8" fillId="13" borderId="21"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4" xfId="0" applyFont="1" applyFill="1" applyBorder="1" applyAlignment="1">
      <alignment horizontal="center" vertical="center"/>
    </xf>
    <xf numFmtId="0" fontId="10" fillId="2" borderId="1" xfId="0"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protection locked="0"/>
    </xf>
    <xf numFmtId="0" fontId="5" fillId="0" borderId="19"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3" xfId="0" applyFont="1" applyBorder="1" applyAlignment="1" applyProtection="1">
      <alignment horizontal="left" vertical="center" wrapText="1"/>
      <protection locked="0"/>
    </xf>
    <xf numFmtId="0" fontId="10" fillId="0" borderId="25" xfId="4" applyFont="1" applyFill="1" applyBorder="1" applyAlignment="1" applyProtection="1">
      <alignment vertical="center" wrapText="1"/>
      <protection locked="0"/>
    </xf>
    <xf numFmtId="0" fontId="10" fillId="0" borderId="15" xfId="4" applyFont="1" applyFill="1" applyBorder="1" applyAlignment="1" applyProtection="1">
      <alignment vertical="center" wrapText="1"/>
      <protection locked="0"/>
    </xf>
    <xf numFmtId="0" fontId="10" fillId="0" borderId="27" xfId="4" applyFont="1" applyFill="1" applyBorder="1" applyAlignment="1" applyProtection="1">
      <alignment vertical="center" wrapText="1"/>
      <protection locked="0"/>
    </xf>
    <xf numFmtId="164" fontId="10" fillId="2" borderId="1" xfId="0" applyNumberFormat="1" applyFont="1" applyFill="1" applyBorder="1" applyAlignment="1" applyProtection="1">
      <alignment horizontal="center" vertical="center" wrapText="1"/>
      <protection locked="0"/>
    </xf>
    <xf numFmtId="0" fontId="23" fillId="2" borderId="1" xfId="0" applyFont="1" applyFill="1" applyBorder="1" applyAlignment="1">
      <alignment horizontal="center" vertical="center"/>
    </xf>
    <xf numFmtId="0" fontId="10" fillId="23" borderId="2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0" fillId="23" borderId="24" xfId="0" applyFont="1" applyFill="1" applyBorder="1" applyAlignment="1">
      <alignment horizontal="center" vertical="center" wrapText="1"/>
    </xf>
    <xf numFmtId="0" fontId="33" fillId="0" borderId="21" xfId="0" applyFont="1" applyBorder="1" applyAlignment="1">
      <alignment horizontal="center" vertical="center" wrapText="1"/>
    </xf>
    <xf numFmtId="0" fontId="33" fillId="0" borderId="1" xfId="0" applyFont="1" applyBorder="1" applyAlignment="1">
      <alignment horizontal="center" vertical="center" wrapText="1"/>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20" borderId="21" xfId="0" applyFont="1" applyFill="1" applyBorder="1" applyAlignment="1">
      <alignment horizontal="center" vertical="center"/>
    </xf>
    <xf numFmtId="0" fontId="10" fillId="20" borderId="1" xfId="0" applyFont="1" applyFill="1" applyBorder="1" applyAlignment="1">
      <alignment horizontal="center" vertical="center"/>
    </xf>
    <xf numFmtId="0" fontId="10" fillId="20" borderId="24" xfId="0" applyFont="1" applyFill="1" applyBorder="1" applyAlignment="1">
      <alignment horizontal="center" vertical="center"/>
    </xf>
    <xf numFmtId="0" fontId="8" fillId="20" borderId="21" xfId="0" applyFont="1" applyFill="1" applyBorder="1" applyAlignment="1">
      <alignment horizontal="center" vertical="center" wrapText="1"/>
    </xf>
    <xf numFmtId="0" fontId="8" fillId="20" borderId="1" xfId="0" applyFont="1" applyFill="1" applyBorder="1" applyAlignment="1">
      <alignment horizontal="center" vertical="center" wrapText="1"/>
    </xf>
    <xf numFmtId="0" fontId="8" fillId="20" borderId="24" xfId="0" applyFont="1" applyFill="1" applyBorder="1" applyAlignment="1">
      <alignment horizontal="center" vertical="center" wrapText="1"/>
    </xf>
    <xf numFmtId="0" fontId="10" fillId="0" borderId="15" xfId="0" applyFont="1" applyBorder="1" applyAlignment="1">
      <alignment horizontal="center" vertical="center" wrapText="1"/>
    </xf>
    <xf numFmtId="164" fontId="10" fillId="0" borderId="26" xfId="0" applyNumberFormat="1" applyFont="1" applyBorder="1" applyAlignment="1">
      <alignment horizontal="center" vertical="center"/>
    </xf>
    <xf numFmtId="164" fontId="10" fillId="0" borderId="26" xfId="0" applyNumberFormat="1" applyFont="1" applyBorder="1" applyAlignment="1">
      <alignment horizontal="center" vertical="center" wrapText="1"/>
    </xf>
    <xf numFmtId="164" fontId="10" fillId="0" borderId="26" xfId="0" applyNumberFormat="1" applyFont="1" applyBorder="1" applyAlignment="1" applyProtection="1">
      <alignment horizontal="center" vertical="center" wrapText="1"/>
      <protection locked="0"/>
    </xf>
    <xf numFmtId="0" fontId="10" fillId="22" borderId="21" xfId="0" applyFont="1" applyFill="1" applyBorder="1" applyAlignment="1" applyProtection="1">
      <alignment horizontal="center" vertical="center" wrapText="1"/>
      <protection locked="0"/>
    </xf>
    <xf numFmtId="0" fontId="10" fillId="22" borderId="1" xfId="0" applyFont="1" applyFill="1" applyBorder="1" applyAlignment="1" applyProtection="1">
      <alignment horizontal="center" vertical="center" wrapText="1"/>
      <protection locked="0"/>
    </xf>
    <xf numFmtId="164" fontId="10" fillId="0" borderId="13" xfId="0" applyNumberFormat="1" applyFont="1" applyBorder="1" applyAlignment="1">
      <alignment horizontal="center" vertical="center"/>
    </xf>
    <xf numFmtId="0" fontId="10" fillId="0" borderId="21" xfId="0" quotePrefix="1" applyFont="1" applyBorder="1" applyAlignment="1" applyProtection="1">
      <alignment horizontal="center" vertical="center" wrapText="1"/>
      <protection locked="0"/>
    </xf>
    <xf numFmtId="9" fontId="10" fillId="0" borderId="21" xfId="0" applyNumberFormat="1" applyFont="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9" fontId="10" fillId="0" borderId="24" xfId="0" applyNumberFormat="1" applyFont="1" applyBorder="1" applyAlignment="1" applyProtection="1">
      <alignment horizontal="center" vertical="center" wrapText="1"/>
      <protection locked="0"/>
    </xf>
    <xf numFmtId="0" fontId="10" fillId="6" borderId="21" xfId="0" applyFont="1" applyFill="1" applyBorder="1" applyAlignment="1" applyProtection="1">
      <alignment horizontal="center" vertical="center" wrapText="1"/>
      <protection locked="0"/>
    </xf>
    <xf numFmtId="0" fontId="10" fillId="6" borderId="24" xfId="0" applyFont="1" applyFill="1" applyBorder="1" applyAlignment="1" applyProtection="1">
      <alignment horizontal="center" vertical="center" wrapText="1"/>
      <protection locked="0"/>
    </xf>
    <xf numFmtId="0" fontId="10" fillId="0" borderId="15" xfId="0" applyFont="1" applyBorder="1" applyAlignment="1">
      <alignment horizontal="center" vertical="center"/>
    </xf>
    <xf numFmtId="0" fontId="10" fillId="6" borderId="1" xfId="0" applyFont="1" applyFill="1" applyBorder="1" applyAlignment="1" applyProtection="1">
      <alignment horizontal="center" vertical="center" wrapText="1"/>
      <protection locked="0"/>
    </xf>
    <xf numFmtId="0" fontId="10" fillId="22" borderId="24" xfId="0" applyFont="1" applyFill="1" applyBorder="1" applyAlignment="1" applyProtection="1">
      <alignment horizontal="center" vertical="center" wrapText="1"/>
      <protection locked="0"/>
    </xf>
    <xf numFmtId="0" fontId="10" fillId="14" borderId="21" xfId="0" applyFont="1" applyFill="1" applyBorder="1" applyAlignment="1" applyProtection="1">
      <alignment horizontal="left" vertical="center" wrapText="1"/>
      <protection locked="0"/>
    </xf>
    <xf numFmtId="0" fontId="10" fillId="14" borderId="24" xfId="0" applyFont="1" applyFill="1" applyBorder="1" applyAlignment="1" applyProtection="1">
      <alignment horizontal="left" vertical="center" wrapText="1"/>
      <protection locked="0"/>
    </xf>
    <xf numFmtId="0" fontId="10" fillId="21" borderId="21" xfId="0" applyFont="1" applyFill="1" applyBorder="1" applyAlignment="1" applyProtection="1">
      <alignment horizontal="center" vertical="center" wrapText="1"/>
      <protection locked="0"/>
    </xf>
    <xf numFmtId="0" fontId="10" fillId="21" borderId="1" xfId="0" applyFont="1" applyFill="1" applyBorder="1" applyAlignment="1" applyProtection="1">
      <alignment horizontal="center" vertical="center" wrapText="1"/>
      <protection locked="0"/>
    </xf>
    <xf numFmtId="0" fontId="10" fillId="21" borderId="24" xfId="0" applyFont="1" applyFill="1" applyBorder="1" applyAlignment="1" applyProtection="1">
      <alignment horizontal="center" vertical="center" wrapText="1"/>
      <protection locked="0"/>
    </xf>
    <xf numFmtId="0" fontId="8" fillId="6" borderId="21"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6" xfId="0" applyFont="1" applyFill="1" applyBorder="1" applyAlignment="1">
      <alignment horizontal="center" vertical="center" wrapText="1"/>
    </xf>
    <xf numFmtId="164" fontId="10" fillId="2" borderId="19" xfId="0" applyNumberFormat="1" applyFont="1" applyFill="1" applyBorder="1" applyAlignment="1" applyProtection="1">
      <alignment horizontal="center" vertical="center" wrapText="1"/>
      <protection locked="0"/>
    </xf>
    <xf numFmtId="0" fontId="19" fillId="0" borderId="53" xfId="4" applyFont="1" applyFill="1" applyBorder="1" applyAlignment="1" applyProtection="1">
      <alignment horizontal="center" vertical="center" wrapText="1"/>
      <protection locked="0"/>
    </xf>
    <xf numFmtId="0" fontId="19" fillId="0" borderId="54" xfId="4" applyFont="1" applyFill="1" applyBorder="1" applyAlignment="1" applyProtection="1">
      <alignment horizontal="center" vertical="center" wrapText="1"/>
      <protection locked="0"/>
    </xf>
    <xf numFmtId="0" fontId="19" fillId="0" borderId="56" xfId="4" applyFont="1" applyFill="1" applyBorder="1" applyAlignment="1" applyProtection="1">
      <alignment horizontal="center" vertical="center" wrapText="1"/>
      <protection locked="0"/>
    </xf>
    <xf numFmtId="164" fontId="10" fillId="0" borderId="53" xfId="0" applyNumberFormat="1" applyFont="1" applyBorder="1" applyAlignment="1">
      <alignment horizontal="center" vertical="center"/>
    </xf>
    <xf numFmtId="164" fontId="10" fillId="0" borderId="54" xfId="0" applyNumberFormat="1" applyFont="1" applyBorder="1" applyAlignment="1">
      <alignment horizontal="center" vertical="center"/>
    </xf>
    <xf numFmtId="164" fontId="10" fillId="0" borderId="56" xfId="0" applyNumberFormat="1" applyFont="1" applyBorder="1" applyAlignment="1">
      <alignment horizontal="center" vertical="center"/>
    </xf>
    <xf numFmtId="14" fontId="10" fillId="2" borderId="26" xfId="0" applyNumberFormat="1" applyFont="1" applyFill="1" applyBorder="1" applyAlignment="1" applyProtection="1">
      <alignment horizontal="center" vertical="center" wrapText="1"/>
      <protection locked="0"/>
    </xf>
    <xf numFmtId="0" fontId="36" fillId="0" borderId="21" xfId="4" applyFont="1" applyFill="1" applyBorder="1" applyAlignment="1" applyProtection="1">
      <alignment horizontal="left" vertical="center" wrapText="1"/>
      <protection locked="0"/>
    </xf>
    <xf numFmtId="0" fontId="36" fillId="0" borderId="1" xfId="4" applyFont="1" applyFill="1" applyBorder="1" applyAlignment="1" applyProtection="1">
      <alignment horizontal="left" vertical="center" wrapText="1"/>
      <protection locked="0"/>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9" fillId="0" borderId="0" xfId="0" applyFont="1" applyAlignment="1">
      <alignment horizontal="center"/>
    </xf>
    <xf numFmtId="0" fontId="4" fillId="18" borderId="32" xfId="0" applyFont="1" applyFill="1" applyBorder="1" applyAlignment="1">
      <alignment horizontal="center" vertical="center" wrapText="1"/>
    </xf>
    <xf numFmtId="0" fontId="4" fillId="18" borderId="33" xfId="0" applyFont="1" applyFill="1" applyBorder="1" applyAlignment="1">
      <alignment horizontal="center" vertical="center" wrapText="1"/>
    </xf>
    <xf numFmtId="0" fontId="4" fillId="18" borderId="34" xfId="0" applyFont="1" applyFill="1" applyBorder="1" applyAlignment="1">
      <alignment horizontal="center" vertical="center" wrapText="1"/>
    </xf>
    <xf numFmtId="0" fontId="4" fillId="18" borderId="35" xfId="0" applyFont="1" applyFill="1" applyBorder="1" applyAlignment="1">
      <alignment horizontal="center" vertical="center" wrapText="1"/>
    </xf>
    <xf numFmtId="0" fontId="4" fillId="18" borderId="36" xfId="0" applyFont="1" applyFill="1" applyBorder="1" applyAlignment="1">
      <alignment horizontal="center" vertical="center" wrapText="1"/>
    </xf>
    <xf numFmtId="0" fontId="4" fillId="18" borderId="39" xfId="0" applyFont="1" applyFill="1" applyBorder="1" applyAlignment="1">
      <alignment horizontal="center" vertical="center" wrapText="1"/>
    </xf>
    <xf numFmtId="0" fontId="4" fillId="18" borderId="40" xfId="0" applyFont="1" applyFill="1" applyBorder="1" applyAlignment="1">
      <alignment horizontal="center" vertical="center" wrapText="1"/>
    </xf>
    <xf numFmtId="0" fontId="4" fillId="18" borderId="38" xfId="0" applyFont="1" applyFill="1" applyBorder="1" applyAlignment="1">
      <alignment horizontal="center" vertical="center" wrapText="1"/>
    </xf>
    <xf numFmtId="0" fontId="10" fillId="0" borderId="2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13" borderId="2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24" xfId="0" applyFont="1" applyFill="1" applyBorder="1" applyAlignment="1">
      <alignment horizontal="center" vertical="center" wrapText="1"/>
    </xf>
    <xf numFmtId="0" fontId="10" fillId="24" borderId="21" xfId="0" applyFont="1" applyFill="1" applyBorder="1" applyAlignment="1" applyProtection="1">
      <alignment horizontal="center" vertical="center" wrapText="1"/>
      <protection locked="0"/>
    </xf>
    <xf numFmtId="0" fontId="10" fillId="24" borderId="1" xfId="0" applyFont="1" applyFill="1" applyBorder="1" applyAlignment="1" applyProtection="1">
      <alignment horizontal="center" vertical="center" wrapText="1"/>
      <protection locked="0"/>
    </xf>
    <xf numFmtId="0" fontId="10" fillId="24" borderId="24" xfId="0" applyFont="1" applyFill="1" applyBorder="1" applyAlignment="1" applyProtection="1">
      <alignment horizontal="center" vertical="center" wrapText="1"/>
      <protection locked="0"/>
    </xf>
    <xf numFmtId="0" fontId="7" fillId="0" borderId="7" xfId="0" applyFont="1" applyBorder="1" applyAlignment="1">
      <alignment horizontal="center" vertical="center"/>
    </xf>
  </cellXfs>
  <cellStyles count="5">
    <cellStyle name="Hipervínculo" xfId="4" builtinId="8"/>
    <cellStyle name="Millares [0]" xfId="3" builtinId="6"/>
    <cellStyle name="Normal" xfId="0" builtinId="0"/>
    <cellStyle name="Normal 2" xfId="2" xr:uid="{00000000-0005-0000-0000-000001000000}"/>
    <cellStyle name="Porcentaje" xfId="1" builtinId="5"/>
  </cellStyles>
  <dxfs count="6288">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99CC00"/>
      <color rgb="FFFFFF99"/>
      <color rgb="FF00CC66"/>
      <color rgb="FF009900"/>
      <color rgb="FF339966"/>
      <color rgb="FF339933"/>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theme" Target="theme/theme1.xml"/><Relationship Id="rId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315</xdr:row>
      <xdr:rowOff>0</xdr:rowOff>
    </xdr:from>
    <xdr:ext cx="304800" cy="304800"/>
    <xdr:sp macro="" textlink="">
      <xdr:nvSpPr>
        <xdr:cNvPr id="2" name="avatar">
          <a:extLst>
            <a:ext uri="{FF2B5EF4-FFF2-40B4-BE49-F238E27FC236}">
              <a16:creationId xmlns:a16="http://schemas.microsoft.com/office/drawing/2014/main" id="{2B7AB5AD-0061-4DD5-806B-395556BF0516}"/>
            </a:ext>
          </a:extLst>
        </xdr:cNvPr>
        <xdr:cNvSpPr>
          <a:spLocks noChangeAspect="1" noChangeArrowheads="1"/>
        </xdr:cNvSpPr>
      </xdr:nvSpPr>
      <xdr:spPr bwMode="auto">
        <a:xfrm>
          <a:off x="6791325" y="2313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316</xdr:row>
      <xdr:rowOff>0</xdr:rowOff>
    </xdr:from>
    <xdr:ext cx="304800" cy="304800"/>
    <xdr:sp macro="" textlink="">
      <xdr:nvSpPr>
        <xdr:cNvPr id="3" name="avatar">
          <a:extLst>
            <a:ext uri="{FF2B5EF4-FFF2-40B4-BE49-F238E27FC236}">
              <a16:creationId xmlns:a16="http://schemas.microsoft.com/office/drawing/2014/main" id="{0DFC642A-7146-4704-A378-6FEB214505D2}"/>
            </a:ext>
          </a:extLst>
        </xdr:cNvPr>
        <xdr:cNvSpPr>
          <a:spLocks noChangeAspect="1" noChangeArrowheads="1"/>
        </xdr:cNvSpPr>
      </xdr:nvSpPr>
      <xdr:spPr bwMode="auto">
        <a:xfrm>
          <a:off x="6791325" y="23233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119063</xdr:colOff>
      <xdr:row>0</xdr:row>
      <xdr:rowOff>63500</xdr:rowOff>
    </xdr:from>
    <xdr:to>
      <xdr:col>3</xdr:col>
      <xdr:colOff>404812</xdr:colOff>
      <xdr:row>0</xdr:row>
      <xdr:rowOff>527094</xdr:rowOff>
    </xdr:to>
    <xdr:pic>
      <xdr:nvPicPr>
        <xdr:cNvPr id="5" name="Imagen 4" descr="IMG-20220809-WA0005">
          <a:extLst>
            <a:ext uri="{FF2B5EF4-FFF2-40B4-BE49-F238E27FC236}">
              <a16:creationId xmlns:a16="http://schemas.microsoft.com/office/drawing/2014/main" id="{3E4908B7-7DE3-4F80-B323-DC2207ED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163" y="63500"/>
          <a:ext cx="2673349"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118</xdr:row>
      <xdr:rowOff>0</xdr:rowOff>
    </xdr:from>
    <xdr:to>
      <xdr:col>8</xdr:col>
      <xdr:colOff>0</xdr:colOff>
      <xdr:row>278</xdr:row>
      <xdr:rowOff>342900</xdr:rowOff>
    </xdr:to>
    <xdr:sp macro="" textlink="">
      <xdr:nvSpPr>
        <xdr:cNvPr id="6" name="Text Box 214">
          <a:extLst>
            <a:ext uri="{FF2B5EF4-FFF2-40B4-BE49-F238E27FC236}">
              <a16:creationId xmlns:a16="http://schemas.microsoft.com/office/drawing/2014/main" id="{6E4D6742-7701-43C4-9B72-D01C2E0A61F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118</xdr:row>
      <xdr:rowOff>0</xdr:rowOff>
    </xdr:from>
    <xdr:to>
      <xdr:col>8</xdr:col>
      <xdr:colOff>0</xdr:colOff>
      <xdr:row>278</xdr:row>
      <xdr:rowOff>342900</xdr:rowOff>
    </xdr:to>
    <xdr:sp macro="" textlink="">
      <xdr:nvSpPr>
        <xdr:cNvPr id="7" name="Text Box 215">
          <a:extLst>
            <a:ext uri="{FF2B5EF4-FFF2-40B4-BE49-F238E27FC236}">
              <a16:creationId xmlns:a16="http://schemas.microsoft.com/office/drawing/2014/main" id="{BD28512A-7F49-498D-92E1-C100A44D5DB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278</xdr:row>
      <xdr:rowOff>342900</xdr:rowOff>
    </xdr:to>
    <xdr:sp macro="" textlink="">
      <xdr:nvSpPr>
        <xdr:cNvPr id="8" name="Text Box 214">
          <a:extLst>
            <a:ext uri="{FF2B5EF4-FFF2-40B4-BE49-F238E27FC236}">
              <a16:creationId xmlns:a16="http://schemas.microsoft.com/office/drawing/2014/main" id="{84BFED3F-A1F0-41E6-8A7B-C1AC8A5DC91A}"/>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278</xdr:row>
      <xdr:rowOff>342900</xdr:rowOff>
    </xdr:to>
    <xdr:sp macro="" textlink="">
      <xdr:nvSpPr>
        <xdr:cNvPr id="9" name="Text Box 215">
          <a:extLst>
            <a:ext uri="{FF2B5EF4-FFF2-40B4-BE49-F238E27FC236}">
              <a16:creationId xmlns:a16="http://schemas.microsoft.com/office/drawing/2014/main" id="{50DEB2EE-9328-4F9B-AB96-D685B3D4BF4D}"/>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35719</xdr:colOff>
      <xdr:row>0</xdr:row>
      <xdr:rowOff>1</xdr:rowOff>
    </xdr:from>
    <xdr:ext cx="2559843" cy="463594"/>
    <xdr:pic>
      <xdr:nvPicPr>
        <xdr:cNvPr id="2" name="Imagen 1" descr="IMG-20220809-WA0005">
          <a:extLst>
            <a:ext uri="{FF2B5EF4-FFF2-40B4-BE49-F238E27FC236}">
              <a16:creationId xmlns:a16="http://schemas.microsoft.com/office/drawing/2014/main" id="{44898715-0D64-49D1-862B-265C158D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119062</xdr:colOff>
      <xdr:row>0</xdr:row>
      <xdr:rowOff>0</xdr:rowOff>
    </xdr:from>
    <xdr:to>
      <xdr:col>3</xdr:col>
      <xdr:colOff>142874</xdr:colOff>
      <xdr:row>0</xdr:row>
      <xdr:rowOff>463594</xdr:rowOff>
    </xdr:to>
    <xdr:pic>
      <xdr:nvPicPr>
        <xdr:cNvPr id="2" name="Imagen 1" descr="IMG-20220809-WA0005">
          <a:extLst>
            <a:ext uri="{FF2B5EF4-FFF2-40B4-BE49-F238E27FC236}">
              <a16:creationId xmlns:a16="http://schemas.microsoft.com/office/drawing/2014/main" id="{E8FDAA81-2F84-451A-A8EB-DC9E2605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0"/>
          <a:ext cx="2566987"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probadas/Matriz%20Riesgos%20Gesti&#243;n%20del%20Talento%20Hum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l%20Talento%20Humano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Recursos%20Financiero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Evaluacion%20y%20Seguimiento%20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Matriz%20Riesgos%20Proyectos%20de%20Inversi&#243;n%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Personal/Desktop/Mincomercio/Riesgos%20Materializados/MatrizdeRiesgosGestinRecursosFsicos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Mipyme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Regulaci&#243;n%20-%20Franco.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larag/AppData/Local/Microsoft/Windows/INetCache/Content.Outlook/BI4KHMN3/Matriz%20Riesgos%20Desarrollo%20Empresarial%20-%20Prod.%20y%20Compet.%20-Anyela.._%20(00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jhon%20montes/Downloads/DE-FM-022%20Matriz%20Riesgos%20GTI%202021%20-%20GTI-PR-XXX%20Gesti&#243;n%20SP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Para%20Aprobaci&#243;n%202021\Copia%20de%20Matriz%20Riesgo%20Adm.%20Prof.%20y%20Aprov.%20de%20acuerdos%20Rel.%20Com_%2019%20May%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Relacionamiento%20con%20la%20Ciudadan&#237;a%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Tecnolog&#237;as%20de%20la%20Informaci&#243;n%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E6" t="str">
            <v>LEVE</v>
          </cell>
          <cell r="F6">
            <v>0.2</v>
          </cell>
        </row>
        <row r="7">
          <cell r="E7" t="str">
            <v>MENOR</v>
          </cell>
          <cell r="F7">
            <v>0.4</v>
          </cell>
        </row>
        <row r="8">
          <cell r="E8" t="str">
            <v>MODERADO</v>
          </cell>
          <cell r="F8">
            <v>0.6</v>
          </cell>
        </row>
        <row r="9">
          <cell r="E9" t="str">
            <v>MAYOR</v>
          </cell>
          <cell r="F9">
            <v>0.8</v>
          </cell>
        </row>
        <row r="10">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incit.gov.co/getattachment/transparencia-y-acceso-a-la-informacion-publica/2-normativa/2-1-normativa-de-la-entidad-o-autoridad/politicas-lineamientos-y-manuales/2-1-5-3-manuales/2-1-5-3-6-manual-de-politicas-de-seguridad-y-priva/gtimo002-manu" TargetMode="External"/><Relationship Id="rId18" Type="http://schemas.openxmlformats.org/officeDocument/2006/relationships/hyperlink" Target="../../../../../../../:f:/g/personal/mrchacon_mincit_gov_co/Eki6ylx2jflChUQIHHVigWYB5HflC6rZpSJhuHH00YrFkg%3fe=bF2Pcs" TargetMode="External"/><Relationship Id="rId26" Type="http://schemas.openxmlformats.org/officeDocument/2006/relationships/hyperlink" Target="../../../../../../../:f:/g/personal/mrchacon_mincit_gov_co/Eqj7swjNB_1Fs5M9bVKlSDQBgGvKAdRJ0zKM-EqZIX5VQQ%3fe=qRBEhC" TargetMode="External"/><Relationship Id="rId21" Type="http://schemas.openxmlformats.org/officeDocument/2006/relationships/hyperlink" Target="../../../../../../../:f:/g/personal/mrchacon_mincit_gov_co/ErEadjpw1cFKnxHhReVP7igBLmt1i5bMkW9qnqW6gpS2FA%3fe=FcCKlv" TargetMode="External"/><Relationship Id="rId34" Type="http://schemas.openxmlformats.org/officeDocument/2006/relationships/drawing" Target="../drawings/drawing1.xml"/><Relationship Id="rId7" Type="http://schemas.openxmlformats.org/officeDocument/2006/relationships/hyperlink" Target="../../../../../../../:b:/g/personal/mrchacon_mincit_gov_co/Eb7--z8ZFalFrLZmVrQwvwgBfiA8SJWnjg6OoycmhE_cig%3fe=m3Lnme" TargetMode="External"/><Relationship Id="rId12" Type="http://schemas.openxmlformats.org/officeDocument/2006/relationships/hyperlink" Target="../../../../../../../:f:/g/personal/mrchacon_mincit_gov_co/EtgWQUFmc8pFkX3-GouElXkBmqsSNIA4se94fTnSvNXqUQ%3fe=KAOajE" TargetMode="External"/><Relationship Id="rId17" Type="http://schemas.openxmlformats.org/officeDocument/2006/relationships/hyperlink" Target="../../../../../../../:f:/g/personal/mrchacon_mincit_gov_co/ErEadjpw1cFKnxHhReVP7igBLmt1i5bMkW9qnqW6gpS2FA%3fe=BLZrmX" TargetMode="External"/><Relationship Id="rId25" Type="http://schemas.openxmlformats.org/officeDocument/2006/relationships/hyperlink" Target="../../../../../../../:b:/g/personal/mrchacon_mincit_gov_co/Ee0OHeBPuAFIp09shGiZxkIBttTChDpoVxpAPpWMTqkGIQ%3fe=Xfz0KS" TargetMode="External"/><Relationship Id="rId33" Type="http://schemas.openxmlformats.org/officeDocument/2006/relationships/printerSettings" Target="../printerSettings/printerSettings1.bin"/><Relationship Id="rId2" Type="http://schemas.openxmlformats.org/officeDocument/2006/relationships/hyperlink" Target="../../../../../../../:f:/g/personal/mrchacon_mincit_gov_co/EoadxkAA_bFMnQziNHJB_fUBqmUCJhsH95aM9IH7kpp_fQ%3fe=oqqV09" TargetMode="External"/><Relationship Id="rId16" Type="http://schemas.openxmlformats.org/officeDocument/2006/relationships/hyperlink" Target="../../../../../../../:f:/g/personal/mrchacon_mincit_gov_co/EjT4KZ4bOyRKtOGBPBOaqKUBEwJ_R4BTutWTLtMiDzmIuA%3fe=EgkJeP" TargetMode="External"/><Relationship Id="rId20" Type="http://schemas.openxmlformats.org/officeDocument/2006/relationships/hyperlink" Target="../../../../../../../:f:/g/personal/mrchacon_mincit_gov_co/Eki6ylx2jflChUQIHHVigWYB5HflC6rZpSJhuHH00YrFkg%3fe=xPG65t" TargetMode="External"/><Relationship Id="rId29" Type="http://schemas.openxmlformats.org/officeDocument/2006/relationships/hyperlink" Target="../../../../../../../:x:/g/personal/mrchacon_mincit_gov_co/Ecaf0eOwhKVKshoQyR2KtY4BAgNcnUpQPe79gDo-MRLfCw%3fe=xNeyQw" TargetMode="External"/><Relationship Id="rId1" Type="http://schemas.openxmlformats.org/officeDocument/2006/relationships/hyperlink" Target="../../../../../../../:f:/g/personal/mrchacon_mincit_gov_co/ErEadjpw1cFKnxHhReVP7igBLmt1i5bMkW9qnqW6gpS2FA%3fe=LzyOGE" TargetMode="External"/><Relationship Id="rId6" Type="http://schemas.openxmlformats.org/officeDocument/2006/relationships/hyperlink" Target="../../../../../../../mrchacon_mincit_gov_co/_layouts/15/onedrive.aspx%3fga=1&amp;id=/personal/mrchacon_mincit_gov_co/Documents/1.%20GTI%20-%20PGD%20-%20PSD/1.%20GTI%20-%20PGD/MSPI%202-%20Operaci%25C3%25B3n%202023" TargetMode="External"/><Relationship Id="rId11" Type="http://schemas.openxmlformats.org/officeDocument/2006/relationships/hyperlink" Target="../../../../../../../:f:/g/personal/mrchacon_mincit_gov_co/EtgWQUFmc8pFkX3-GouElXkBmqsSNIA4se94fTnSvNXqUQ%3fe=KAOajE" TargetMode="External"/><Relationship Id="rId24" Type="http://schemas.openxmlformats.org/officeDocument/2006/relationships/hyperlink" Target="../../../../../../../:f:/g/personal/mrchacon_mincit_gov_co/EoadxkAA_bFMnQziNHJB_fUBqmUCJhsH95aM9IH7kpp_fQ%3fe=oqqV09" TargetMode="External"/><Relationship Id="rId32" Type="http://schemas.openxmlformats.org/officeDocument/2006/relationships/hyperlink" Target="../../../../../../../:b:/g/personal/mrchacon_mincit_gov_co/Ee0OHeBPuAFIp09shGiZxkIBttTChDpoVxpAPpWMTqkGIQ%3fe=2dmTR6" TargetMode="External"/><Relationship Id="rId37" Type="http://schemas.openxmlformats.org/officeDocument/2006/relationships/comments" Target="../comments1.xml"/><Relationship Id="rId5" Type="http://schemas.openxmlformats.org/officeDocument/2006/relationships/hyperlink" Target="../../../../../../../:f:/g/personal/mrchacon_mincit_gov_co/Ep6o_tAu4wJNv5QHhGHHZqcBetGtt6xxHriQkaQUwOrRBw%3fe=iQeoP3" TargetMode="External"/><Relationship Id="rId15" Type="http://schemas.openxmlformats.org/officeDocument/2006/relationships/hyperlink" Target="../../../../../../../:f:/g/personal/mrchacon_mincit_gov_co/EtIBG6MCD1hEksUN8qKNfnkBkVpBD4JCz8RdxqOAvHCiZQ%3fe=VwhnN7" TargetMode="External"/><Relationship Id="rId23" Type="http://schemas.openxmlformats.org/officeDocument/2006/relationships/hyperlink" Target="../../../../../../../:f:/g/personal/mrchacon_mincit_gov_co/EoadxkAA_bFMnQziNHJB_fUBqmUCJhsH95aM9IH7kpp_fQ%3fe=oqqV09" TargetMode="External"/><Relationship Id="rId28" Type="http://schemas.openxmlformats.org/officeDocument/2006/relationships/hyperlink" Target="../../../../../../../:b:/g/personal/mrchacon_mincit_gov_co/Ee0OHeBPuAFIp09shGiZxkIBttTChDpoVxpAPpWMTqkGIQ%3fe=2dmTR6" TargetMode="External"/><Relationship Id="rId36" Type="http://schemas.openxmlformats.org/officeDocument/2006/relationships/vmlDrawing" Target="../drawings/vmlDrawing2.vml"/><Relationship Id="rId10" Type="http://schemas.openxmlformats.org/officeDocument/2006/relationships/hyperlink" Target="../../../../../../../:f:/g/personal/mrchacon_mincit_gov_co/EtgWQUFmc8pFkX3-GouElXkBmqsSNIA4se94fTnSvNXqUQ%3fe=KAOajE" TargetMode="External"/><Relationship Id="rId19" Type="http://schemas.openxmlformats.org/officeDocument/2006/relationships/hyperlink" Target="../../../../../../../:f:/g/personal/mrchacon_mincit_gov_co/EtIBG6MCD1hEksUN8qKNfnkBkVpBD4JCz8RdxqOAvHCiZQ%3fe=kUJRJd" TargetMode="External"/><Relationship Id="rId31" Type="http://schemas.openxmlformats.org/officeDocument/2006/relationships/hyperlink" Target="../../../../../../../:b:/g/personal/mrchacon_mincit_gov_co/Ee0OHeBPuAFIp09shGiZxkIBttTChDpoVxpAPpWMTqkGIQ%3fe=8yMpvg" TargetMode="External"/><Relationship Id="rId4" Type="http://schemas.openxmlformats.org/officeDocument/2006/relationships/hyperlink" Target="../../../../../../../mrchacon_mincit_gov_co/_layouts/15/onedrive.aspx%3fga=1&amp;id=/personal/mrchacon_mincit_gov_co/Documents/1.%20GTI%20-%20PGD%20-%20PSD/1.%20GTI%20-%20PGD/MSPI%202-%20Operaci%25C3%25B3n%202023" TargetMode="External"/><Relationship Id="rId9" Type="http://schemas.openxmlformats.org/officeDocument/2006/relationships/hyperlink" Target="../../../../../../../:f:/g/personal/mrchacon_mincit_gov_co/EtgWQUFmc8pFkX3-GouElXkBmqsSNIA4se94fTnSvNXqUQ%3fe=KAOajE" TargetMode="External"/><Relationship Id="rId14" Type="http://schemas.openxmlformats.org/officeDocument/2006/relationships/hyperlink" Target="https://www.mincit.gov.co/ministerio/planeacion/modelo-integrado-de-planeacion-y-gestion/28-04-2023-acta-no-1-2023.aspx" TargetMode="External"/><Relationship Id="rId22" Type="http://schemas.openxmlformats.org/officeDocument/2006/relationships/hyperlink" Target="../../../../../../../:f:/g/personal/mrchacon_mincit_gov_co/ErEadjpw1cFKnxHhReVP7igBLmt1i5bMkW9qnqW6gpS2FA%3fe=COLQA8" TargetMode="External"/><Relationship Id="rId27" Type="http://schemas.openxmlformats.org/officeDocument/2006/relationships/hyperlink" Target="../../../../../../../:b:/g/personal/mrchacon_mincit_gov_co/Ee0OHeBPuAFIp09shGiZxkIBttTChDpoVxpAPpWMTqkGIQ%3fe=8yMpvg" TargetMode="External"/><Relationship Id="rId30" Type="http://schemas.openxmlformats.org/officeDocument/2006/relationships/hyperlink" Target="../../../../../../../:b:/g/personal/mrchacon_mincit_gov_co/EeuF5lyWWxNCi4d02FZSGakBPtTMlvESYnlOjMlO2SWFmQ%3fe=Kt0VV0" TargetMode="External"/><Relationship Id="rId35" Type="http://schemas.openxmlformats.org/officeDocument/2006/relationships/vmlDrawing" Target="../drawings/vmlDrawing1.vml"/><Relationship Id="rId8" Type="http://schemas.openxmlformats.org/officeDocument/2006/relationships/hyperlink" Target="../../../../../../../:f:/g/personal/mrchacon_mincit_gov_co/EtgWQUFmc8pFkX3-GouElXkBmqsSNIA4se94fTnSvNXqUQ%3fe=KAOajE" TargetMode="External"/><Relationship Id="rId3" Type="http://schemas.openxmlformats.org/officeDocument/2006/relationships/hyperlink" Target="../../../../../../../:b:/g/personal/mrchacon_mincit_gov_co/Ef-DWwFBiVlArATJZu2Ar1kBuB4uqFHnmsynYNZDn3-EzA%3fe=pfl5M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H359"/>
  <sheetViews>
    <sheetView showGridLines="0" tabSelected="1" showRuler="0" showWhiteSpace="0" topLeftCell="A3" zoomScale="50" zoomScaleNormal="50" zoomScaleSheetLayoutView="110" workbookViewId="0">
      <selection activeCell="F11" sqref="F11"/>
    </sheetView>
  </sheetViews>
  <sheetFormatPr baseColWidth="10" defaultColWidth="11.453125" defaultRowHeight="14" x14ac:dyDescent="0.3"/>
  <cols>
    <col min="1" max="1" width="7.7265625" style="220" customWidth="1"/>
    <col min="2" max="2" width="10.54296875" style="2" bestFit="1" customWidth="1"/>
    <col min="3" max="3" width="23.54296875" style="1" customWidth="1"/>
    <col min="4" max="4" width="18.54296875" style="2" customWidth="1"/>
    <col min="5" max="5" width="41.453125" style="1" customWidth="1"/>
    <col min="6" max="6" width="21.54296875" style="5" customWidth="1"/>
    <col min="7" max="7" width="38.81640625" style="2" customWidth="1"/>
    <col min="8" max="8" width="8.26953125" style="1" customWidth="1"/>
    <col min="9" max="9" width="41.7265625" style="1" customWidth="1"/>
    <col min="10" max="10" width="21.7265625" style="1" customWidth="1"/>
    <col min="11" max="11" width="45.7265625" style="1" customWidth="1"/>
    <col min="12" max="12" width="19.08984375" style="1" customWidth="1"/>
    <col min="13" max="13" width="19.08984375" style="3" customWidth="1"/>
    <col min="14" max="14" width="16" style="1" customWidth="1"/>
    <col min="15" max="15" width="11.54296875" style="8" customWidth="1"/>
    <col min="16" max="16" width="31.54296875" style="2" customWidth="1"/>
    <col min="17" max="17" width="20.453125" style="1" customWidth="1"/>
    <col min="18" max="18" width="55.453125" style="2" customWidth="1"/>
    <col min="19" max="19" width="12.81640625" style="2" customWidth="1"/>
    <col min="20" max="20" width="24.7265625" style="1" customWidth="1"/>
    <col min="21" max="21" width="18" style="2" customWidth="1"/>
    <col min="22" max="22" width="24.54296875" style="2" customWidth="1"/>
    <col min="23" max="23" width="4.81640625" style="3" customWidth="1"/>
    <col min="24" max="24" width="20.7265625" style="2" customWidth="1"/>
    <col min="25" max="25" width="5.26953125" style="3" customWidth="1"/>
    <col min="26" max="26" width="22.1796875" style="2" customWidth="1"/>
    <col min="27" max="27" width="64.26953125" style="4" customWidth="1"/>
    <col min="28" max="28" width="13.81640625" style="1" customWidth="1"/>
    <col min="29" max="29" width="37" style="6" customWidth="1"/>
    <col min="30" max="30" width="16.1796875" style="2" customWidth="1"/>
    <col min="31" max="31" width="16.81640625" style="1" customWidth="1"/>
    <col min="32" max="32" width="15" style="2" customWidth="1"/>
    <col min="33" max="33" width="16" style="2" customWidth="1"/>
    <col min="34" max="34" width="14.453125" style="2" customWidth="1"/>
    <col min="35" max="35" width="15.54296875" style="2" customWidth="1"/>
    <col min="36" max="36" width="18.453125" style="2" customWidth="1"/>
    <col min="37" max="37" width="14" style="2" hidden="1" customWidth="1"/>
    <col min="38" max="38" width="24.26953125" style="2" hidden="1" customWidth="1"/>
    <col min="39" max="39" width="15.453125" style="221" customWidth="1"/>
    <col min="40" max="40" width="30.7265625" style="222" customWidth="1"/>
    <col min="41" max="42" width="4.453125" style="223" customWidth="1"/>
    <col min="43" max="43" width="53.1796875" style="222" customWidth="1"/>
    <col min="44" max="45" width="4.54296875" style="223" customWidth="1"/>
    <col min="46" max="46" width="55.54296875" style="224" customWidth="1"/>
    <col min="47" max="48" width="4.453125" style="223" customWidth="1"/>
    <col min="49" max="49" width="42.54296875" style="222" customWidth="1"/>
    <col min="50" max="51" width="4.54296875" style="223" customWidth="1"/>
    <col min="52" max="52" width="45.1796875" style="222" customWidth="1"/>
    <col min="53" max="54" width="5.7265625" style="223" customWidth="1"/>
    <col min="55" max="55" width="42.453125" style="222" customWidth="1"/>
    <col min="56" max="57" width="5.7265625" style="223" customWidth="1"/>
    <col min="58" max="58" width="49.81640625" style="35" customWidth="1"/>
    <col min="59" max="59" width="34.54296875" style="223" customWidth="1"/>
    <col min="60" max="16384" width="11.453125" style="2"/>
  </cols>
  <sheetData>
    <row r="1" spans="1:59" ht="48.5" customHeight="1" x14ac:dyDescent="0.3">
      <c r="A1" s="513"/>
      <c r="B1" s="513"/>
      <c r="C1" s="513"/>
      <c r="D1" s="513"/>
      <c r="E1" s="514" t="s">
        <v>0</v>
      </c>
      <c r="F1" s="515"/>
      <c r="G1" s="515"/>
      <c r="H1" s="515"/>
      <c r="I1" s="515"/>
      <c r="J1" s="515"/>
      <c r="K1" s="515"/>
      <c r="L1" s="516"/>
      <c r="M1" s="517" t="s">
        <v>1</v>
      </c>
      <c r="N1" s="518"/>
      <c r="O1" s="518"/>
      <c r="P1" s="519"/>
      <c r="T1" s="2"/>
      <c r="AF1" s="520"/>
      <c r="AG1" s="520"/>
      <c r="AK1" s="1"/>
      <c r="AM1" s="1"/>
      <c r="AN1" s="4"/>
      <c r="AO1" s="4"/>
      <c r="AP1" s="4"/>
      <c r="AQ1" s="5"/>
      <c r="AR1" s="6"/>
      <c r="AS1" s="4"/>
      <c r="AT1" s="1"/>
      <c r="AU1" s="2"/>
      <c r="AV1" s="1"/>
      <c r="AW1" s="5"/>
      <c r="AX1" s="5"/>
      <c r="AY1" s="7"/>
      <c r="AZ1" s="1"/>
      <c r="BA1" s="1"/>
      <c r="BB1" s="2"/>
      <c r="BC1" s="2"/>
      <c r="BD1" s="1"/>
      <c r="BE1" s="2"/>
      <c r="BF1" s="7"/>
      <c r="BG1" s="1"/>
    </row>
    <row r="2" spans="1:59" x14ac:dyDescent="0.3">
      <c r="A2" s="2"/>
      <c r="C2" s="2"/>
      <c r="E2" s="2"/>
      <c r="H2" s="2"/>
      <c r="I2" s="2"/>
      <c r="K2" s="2"/>
      <c r="T2" s="2"/>
      <c r="AK2" s="1"/>
      <c r="AM2" s="1"/>
      <c r="AN2" s="4"/>
      <c r="AO2" s="4"/>
      <c r="AP2" s="4"/>
      <c r="AQ2" s="5"/>
      <c r="AR2" s="6"/>
      <c r="AS2" s="4"/>
      <c r="AT2" s="1"/>
      <c r="AU2" s="2"/>
      <c r="AV2" s="1"/>
      <c r="AW2" s="5"/>
      <c r="AX2" s="5"/>
      <c r="AY2" s="7"/>
      <c r="AZ2" s="1"/>
      <c r="BA2" s="1"/>
      <c r="BB2" s="2"/>
      <c r="BC2" s="2"/>
      <c r="BD2" s="1"/>
      <c r="BE2" s="2"/>
      <c r="BF2" s="7"/>
      <c r="BG2" s="1"/>
    </row>
    <row r="3" spans="1:59" s="9" customFormat="1" ht="13.5" thickBot="1" x14ac:dyDescent="0.3">
      <c r="D3" s="521"/>
      <c r="E3" s="521"/>
      <c r="F3" s="521"/>
      <c r="G3" s="521"/>
      <c r="H3" s="521"/>
      <c r="J3" s="10"/>
      <c r="L3" s="10"/>
      <c r="M3" s="11"/>
      <c r="N3" s="10"/>
      <c r="O3" s="12"/>
      <c r="Q3" s="10"/>
      <c r="W3" s="11"/>
      <c r="X3" s="522"/>
      <c r="Y3" s="522"/>
      <c r="Z3" s="522"/>
      <c r="AA3" s="522"/>
      <c r="AB3" s="522"/>
      <c r="AC3" s="522"/>
      <c r="AD3" s="522"/>
      <c r="AE3" s="522"/>
      <c r="AF3" s="522"/>
      <c r="AG3" s="522"/>
      <c r="AH3" s="522"/>
      <c r="AI3" s="522"/>
      <c r="AJ3" s="522"/>
      <c r="AK3" s="10"/>
      <c r="AM3" s="10"/>
      <c r="AN3" s="13"/>
      <c r="AO3" s="13"/>
      <c r="AP3" s="13"/>
      <c r="AQ3" s="6"/>
      <c r="AR3" s="6"/>
      <c r="AS3" s="13"/>
      <c r="AT3" s="10"/>
      <c r="AV3" s="10"/>
      <c r="AW3" s="6"/>
      <c r="AX3" s="6"/>
      <c r="AY3" s="14"/>
      <c r="AZ3" s="10"/>
      <c r="BA3" s="10"/>
      <c r="BD3" s="10"/>
      <c r="BF3" s="14"/>
      <c r="BG3" s="10"/>
    </row>
    <row r="4" spans="1:59" s="9" customFormat="1" ht="12.75" customHeight="1" thickBot="1" x14ac:dyDescent="0.3">
      <c r="C4" s="547" t="s">
        <v>2</v>
      </c>
      <c r="D4" s="533" t="s">
        <v>3</v>
      </c>
      <c r="E4" s="533"/>
      <c r="F4" s="15" t="s">
        <v>4</v>
      </c>
      <c r="G4" s="548" t="s">
        <v>5</v>
      </c>
      <c r="H4" s="549"/>
      <c r="I4" s="1026" t="s">
        <v>1745</v>
      </c>
      <c r="J4" s="1026"/>
      <c r="K4" s="1026"/>
      <c r="L4" s="16"/>
      <c r="M4" s="17"/>
      <c r="N4" s="16"/>
      <c r="O4" s="18"/>
      <c r="P4" s="19"/>
      <c r="Q4" s="16"/>
      <c r="R4" s="19"/>
      <c r="T4" s="19"/>
      <c r="U4" s="19"/>
      <c r="V4" s="20"/>
      <c r="W4" s="21"/>
      <c r="X4" s="22"/>
      <c r="Y4" s="23"/>
      <c r="Z4" s="22"/>
      <c r="AA4" s="369"/>
      <c r="AB4" s="24"/>
      <c r="AC4" s="24"/>
      <c r="AD4" s="22"/>
      <c r="AE4" s="10"/>
      <c r="AF4" s="19"/>
      <c r="AG4" s="19"/>
      <c r="AH4" s="19"/>
      <c r="AI4" s="19"/>
      <c r="AJ4" s="22"/>
      <c r="AK4" s="6"/>
      <c r="AL4" s="6"/>
      <c r="AM4" s="6"/>
      <c r="AN4" s="13"/>
      <c r="AO4" s="13"/>
      <c r="AP4" s="13"/>
      <c r="AQ4" s="6"/>
      <c r="AR4" s="6"/>
      <c r="AS4" s="13"/>
      <c r="AT4" s="6"/>
      <c r="AU4" s="6"/>
      <c r="AV4" s="6"/>
      <c r="AW4" s="6"/>
      <c r="AX4" s="6"/>
      <c r="AY4" s="14"/>
      <c r="AZ4" s="6"/>
      <c r="BA4" s="6"/>
      <c r="BB4" s="6"/>
      <c r="BC4" s="6"/>
      <c r="BD4" s="6"/>
      <c r="BE4" s="6"/>
      <c r="BF4" s="14"/>
      <c r="BG4" s="10"/>
    </row>
    <row r="5" spans="1:59" s="9" customFormat="1" ht="34.5" customHeight="1" x14ac:dyDescent="0.3">
      <c r="C5" s="547"/>
      <c r="D5" s="25"/>
      <c r="E5" s="25"/>
      <c r="F5" s="26"/>
      <c r="G5" s="550" t="s">
        <v>6</v>
      </c>
      <c r="H5" s="550"/>
      <c r="I5" s="551"/>
      <c r="J5" s="551"/>
      <c r="K5" s="551"/>
      <c r="L5" s="551"/>
      <c r="M5" s="551"/>
      <c r="N5" s="551"/>
      <c r="O5" s="551"/>
      <c r="P5" s="551"/>
      <c r="Q5" s="16"/>
      <c r="R5" s="19"/>
      <c r="T5" s="19"/>
      <c r="U5" s="19"/>
      <c r="V5" s="20"/>
      <c r="W5" s="21"/>
      <c r="X5" s="27"/>
      <c r="Y5" s="28"/>
      <c r="Z5" s="27"/>
      <c r="AA5" s="369"/>
      <c r="AB5" s="24"/>
      <c r="AC5" s="24"/>
      <c r="AD5" s="27"/>
      <c r="AE5" s="24"/>
      <c r="AF5" s="27"/>
      <c r="AH5" s="19"/>
      <c r="AI5" s="19"/>
      <c r="AJ5" s="27"/>
      <c r="AK5" s="6"/>
      <c r="AL5" s="6"/>
      <c r="AM5" s="6"/>
      <c r="AN5" s="13"/>
      <c r="AO5" s="13"/>
      <c r="AP5" s="13"/>
      <c r="AQ5" s="6"/>
      <c r="AR5" s="6"/>
      <c r="AS5" s="13"/>
      <c r="AT5" s="6"/>
      <c r="AU5" s="6"/>
      <c r="AV5" s="6"/>
      <c r="AW5" s="6"/>
      <c r="AX5" s="6"/>
      <c r="AY5" s="14"/>
      <c r="AZ5" s="6"/>
      <c r="BA5" s="6"/>
      <c r="BB5" s="6"/>
      <c r="BC5" s="6"/>
      <c r="BD5" s="6"/>
      <c r="BE5" s="6"/>
      <c r="BF5" s="14"/>
      <c r="BG5" s="10"/>
    </row>
    <row r="6" spans="1:59" s="9" customFormat="1" ht="13.5" thickBot="1" x14ac:dyDescent="0.3">
      <c r="C6" s="547"/>
      <c r="D6" s="25"/>
      <c r="E6" s="25"/>
      <c r="F6" s="26"/>
      <c r="G6" s="22"/>
      <c r="H6" s="29"/>
      <c r="I6" s="10"/>
      <c r="J6" s="10"/>
      <c r="K6" s="19"/>
      <c r="L6" s="16"/>
      <c r="M6" s="17"/>
      <c r="N6" s="16"/>
      <c r="O6" s="18"/>
      <c r="P6" s="19"/>
      <c r="Q6" s="16"/>
      <c r="R6" s="19"/>
      <c r="T6" s="19"/>
      <c r="U6" s="19"/>
      <c r="V6" s="20"/>
      <c r="W6" s="21"/>
      <c r="X6" s="27"/>
      <c r="Y6" s="28"/>
      <c r="Z6" s="27"/>
      <c r="AA6" s="369"/>
      <c r="AB6" s="24"/>
      <c r="AC6" s="24"/>
      <c r="AD6" s="27"/>
      <c r="AE6" s="10"/>
      <c r="AF6" s="19"/>
      <c r="AG6" s="19"/>
      <c r="AH6" s="19"/>
      <c r="AI6" s="19"/>
      <c r="AJ6" s="27"/>
      <c r="AK6" s="6"/>
      <c r="AL6" s="6"/>
      <c r="AM6" s="6"/>
      <c r="AN6" s="13"/>
      <c r="AO6" s="13"/>
      <c r="AP6" s="13"/>
      <c r="AQ6" s="6"/>
      <c r="AR6" s="6"/>
      <c r="AS6" s="13"/>
      <c r="AT6" s="6"/>
      <c r="AU6" s="6"/>
      <c r="AV6" s="6"/>
      <c r="AW6" s="6"/>
      <c r="AX6" s="6"/>
      <c r="AY6" s="14"/>
      <c r="AZ6" s="6"/>
      <c r="BA6" s="6"/>
      <c r="BB6" s="6"/>
      <c r="BC6" s="6"/>
      <c r="BD6" s="6"/>
      <c r="BE6" s="6"/>
      <c r="BF6" s="14"/>
      <c r="BG6" s="10"/>
    </row>
    <row r="7" spans="1:59" s="9" customFormat="1" ht="13.5" thickBot="1" x14ac:dyDescent="0.3">
      <c r="C7" s="547"/>
      <c r="D7" s="533" t="s">
        <v>7</v>
      </c>
      <c r="E7" s="533"/>
      <c r="F7" s="15"/>
      <c r="G7" s="22"/>
      <c r="H7" s="30"/>
      <c r="I7" s="31"/>
      <c r="J7" s="16"/>
      <c r="K7" s="31"/>
      <c r="L7" s="16"/>
      <c r="M7" s="32"/>
      <c r="N7" s="16"/>
      <c r="O7" s="18"/>
      <c r="P7" s="31"/>
      <c r="Q7" s="16"/>
      <c r="R7" s="31"/>
      <c r="T7" s="31"/>
      <c r="U7" s="31"/>
      <c r="V7" s="20"/>
      <c r="W7" s="21"/>
      <c r="X7" s="22"/>
      <c r="Y7" s="23"/>
      <c r="Z7" s="22"/>
      <c r="AA7" s="369"/>
      <c r="AB7" s="24"/>
      <c r="AC7" s="24"/>
      <c r="AD7" s="22"/>
      <c r="AE7" s="24"/>
      <c r="AF7" s="22"/>
      <c r="AG7" s="22"/>
      <c r="AH7" s="22"/>
      <c r="AI7" s="22"/>
      <c r="AJ7" s="22"/>
      <c r="AK7" s="33"/>
      <c r="AL7" s="33"/>
      <c r="AM7" s="33"/>
      <c r="AN7" s="34"/>
      <c r="AO7" s="34"/>
      <c r="AP7" s="34"/>
      <c r="AQ7" s="33"/>
      <c r="AR7" s="33"/>
      <c r="AS7" s="34"/>
      <c r="AT7" s="33"/>
      <c r="AU7" s="35"/>
      <c r="AV7" s="35"/>
      <c r="AW7" s="35"/>
      <c r="AX7" s="35"/>
      <c r="AY7" s="36"/>
      <c r="AZ7" s="35"/>
      <c r="BA7" s="35"/>
      <c r="BB7" s="35"/>
      <c r="BC7" s="35"/>
      <c r="BD7" s="35"/>
      <c r="BE7" s="35"/>
      <c r="BF7" s="14"/>
      <c r="BG7" s="10"/>
    </row>
    <row r="8" spans="1:59" s="9" customFormat="1" ht="13.5" thickBot="1" x14ac:dyDescent="0.3">
      <c r="C8" s="37"/>
      <c r="D8" s="25"/>
      <c r="E8" s="25"/>
      <c r="F8" s="26"/>
      <c r="G8" s="22"/>
      <c r="H8" s="30"/>
      <c r="I8" s="31"/>
      <c r="J8" s="16"/>
      <c r="K8" s="31"/>
      <c r="L8" s="16"/>
      <c r="M8" s="32"/>
      <c r="N8" s="16"/>
      <c r="O8" s="18"/>
      <c r="P8" s="31"/>
      <c r="Q8" s="16"/>
      <c r="R8" s="31"/>
      <c r="T8" s="31"/>
      <c r="U8" s="31"/>
      <c r="V8" s="20"/>
      <c r="W8" s="21"/>
      <c r="X8" s="22"/>
      <c r="Y8" s="23"/>
      <c r="Z8" s="22"/>
      <c r="AA8" s="369"/>
      <c r="AB8" s="24"/>
      <c r="AC8" s="24"/>
      <c r="AD8" s="22"/>
      <c r="AE8" s="24"/>
      <c r="AF8" s="22"/>
      <c r="AG8" s="22"/>
      <c r="AH8" s="22"/>
      <c r="AI8" s="22"/>
      <c r="AJ8" s="22"/>
      <c r="AK8" s="33"/>
      <c r="AL8" s="33"/>
      <c r="AM8" s="33"/>
      <c r="AN8" s="34"/>
      <c r="AO8" s="34"/>
      <c r="AP8" s="34"/>
      <c r="AQ8" s="33"/>
      <c r="AR8" s="33"/>
      <c r="AS8" s="34"/>
      <c r="AT8" s="33"/>
      <c r="AU8" s="35"/>
      <c r="AV8" s="35"/>
      <c r="AW8" s="35"/>
      <c r="AX8" s="35"/>
      <c r="AY8" s="36"/>
      <c r="AZ8" s="35"/>
      <c r="BA8" s="35"/>
      <c r="BB8" s="35"/>
      <c r="BC8" s="35"/>
      <c r="BD8" s="35"/>
      <c r="BE8" s="35"/>
      <c r="BF8" s="14"/>
      <c r="BG8" s="10"/>
    </row>
    <row r="9" spans="1:59" s="9" customFormat="1" ht="13.5" thickBot="1" x14ac:dyDescent="0.3">
      <c r="C9" s="37"/>
      <c r="D9" s="533" t="s">
        <v>8</v>
      </c>
      <c r="E9" s="534"/>
      <c r="F9" s="15"/>
      <c r="G9" s="38"/>
      <c r="H9" s="22"/>
      <c r="I9" s="31"/>
      <c r="J9" s="16"/>
      <c r="K9" s="31"/>
      <c r="L9" s="16"/>
      <c r="M9" s="32"/>
      <c r="N9" s="16"/>
      <c r="O9" s="18"/>
      <c r="P9" s="31"/>
      <c r="Q9" s="16"/>
      <c r="R9" s="31"/>
      <c r="T9" s="31"/>
      <c r="U9" s="31"/>
      <c r="V9" s="20"/>
      <c r="W9" s="21"/>
      <c r="X9" s="22"/>
      <c r="Y9" s="23"/>
      <c r="Z9" s="22"/>
      <c r="AA9" s="369"/>
      <c r="AB9" s="24"/>
      <c r="AC9" s="24"/>
      <c r="AD9" s="22"/>
      <c r="AE9" s="24"/>
      <c r="AF9" s="22"/>
      <c r="AG9" s="22"/>
      <c r="AH9" s="22"/>
      <c r="AI9" s="22"/>
      <c r="AJ9" s="22"/>
      <c r="AK9" s="33"/>
      <c r="AL9" s="33"/>
      <c r="AM9" s="33"/>
      <c r="AN9" s="34"/>
      <c r="AO9" s="34"/>
      <c r="AP9" s="34"/>
      <c r="AQ9" s="33"/>
      <c r="AR9" s="33"/>
      <c r="AS9" s="34"/>
      <c r="AT9" s="33"/>
      <c r="AU9" s="35"/>
      <c r="AV9" s="35"/>
      <c r="AW9" s="35"/>
      <c r="AX9" s="35"/>
      <c r="AY9" s="36"/>
      <c r="AZ9" s="35"/>
      <c r="BA9" s="35"/>
      <c r="BB9" s="35"/>
      <c r="BC9" s="35"/>
      <c r="BD9" s="35"/>
      <c r="BE9" s="35"/>
      <c r="BF9" s="14"/>
      <c r="BG9" s="10"/>
    </row>
    <row r="10" spans="1:59" s="9" customFormat="1" ht="15.75" customHeight="1" x14ac:dyDescent="0.25">
      <c r="C10" s="39"/>
      <c r="D10" s="22"/>
      <c r="E10" s="22"/>
      <c r="F10" s="24"/>
      <c r="G10" s="22"/>
      <c r="H10" s="22"/>
      <c r="I10" s="30"/>
      <c r="J10" s="37"/>
      <c r="K10" s="40"/>
      <c r="L10" s="33"/>
      <c r="M10" s="41"/>
      <c r="N10" s="33"/>
      <c r="O10" s="42"/>
      <c r="P10" s="40"/>
      <c r="Q10" s="33"/>
      <c r="R10" s="40"/>
      <c r="S10" s="40"/>
      <c r="T10" s="40"/>
      <c r="U10" s="40"/>
      <c r="V10" s="33"/>
      <c r="W10" s="42"/>
      <c r="X10" s="22"/>
      <c r="Y10" s="23"/>
      <c r="Z10" s="22"/>
      <c r="AA10" s="369"/>
      <c r="AB10" s="24"/>
      <c r="AC10" s="24"/>
      <c r="AD10" s="22"/>
      <c r="AE10" s="33"/>
      <c r="AF10" s="40"/>
      <c r="AG10" s="40"/>
      <c r="AH10" s="40"/>
      <c r="AI10" s="40"/>
      <c r="AJ10" s="22"/>
      <c r="AK10" s="33"/>
      <c r="AL10" s="33"/>
      <c r="AM10" s="33"/>
      <c r="AN10" s="34"/>
      <c r="AO10" s="34"/>
      <c r="AP10" s="34"/>
      <c r="AQ10" s="33"/>
      <c r="AR10" s="33"/>
      <c r="AS10" s="34"/>
      <c r="AT10" s="35"/>
      <c r="AU10" s="35"/>
      <c r="AV10" s="35"/>
      <c r="AW10" s="35"/>
      <c r="AX10" s="35"/>
      <c r="AY10" s="36"/>
      <c r="AZ10" s="35"/>
      <c r="BA10" s="35"/>
      <c r="BB10" s="35"/>
      <c r="BC10" s="35"/>
      <c r="BD10" s="35"/>
      <c r="BF10" s="14"/>
      <c r="BG10" s="10"/>
    </row>
    <row r="11" spans="1:59" s="9" customFormat="1" ht="12.75" customHeight="1" x14ac:dyDescent="0.3">
      <c r="C11" s="43" t="s">
        <v>9</v>
      </c>
      <c r="D11" s="43"/>
      <c r="E11" s="43"/>
      <c r="F11" s="44">
        <v>45046</v>
      </c>
      <c r="G11" s="535" t="s">
        <v>10</v>
      </c>
      <c r="H11" s="535"/>
      <c r="I11" s="45">
        <v>7</v>
      </c>
      <c r="J11" s="10"/>
      <c r="K11" s="46"/>
      <c r="L11" s="33"/>
      <c r="M11" s="47"/>
      <c r="N11" s="33"/>
      <c r="O11" s="42"/>
      <c r="P11" s="46"/>
      <c r="Q11" s="33"/>
      <c r="R11" s="46"/>
      <c r="S11" s="40"/>
      <c r="T11" s="40"/>
      <c r="U11" s="33"/>
      <c r="V11" s="536"/>
      <c r="W11" s="536"/>
      <c r="X11" s="536"/>
      <c r="Y11" s="536"/>
      <c r="Z11" s="536"/>
      <c r="AA11" s="536"/>
      <c r="AB11" s="536"/>
      <c r="AC11" s="536"/>
      <c r="AD11" s="536"/>
      <c r="AE11" s="536"/>
      <c r="AF11" s="536"/>
      <c r="AG11" s="536"/>
      <c r="AH11" s="536"/>
      <c r="AI11" s="536"/>
      <c r="AJ11" s="33"/>
      <c r="AK11" s="33"/>
      <c r="AL11" s="33"/>
      <c r="AM11" s="33"/>
      <c r="AN11" s="34"/>
      <c r="AO11" s="34"/>
      <c r="AP11" s="34"/>
      <c r="AQ11" s="33"/>
      <c r="AR11" s="33"/>
      <c r="AS11" s="34"/>
      <c r="AT11" s="35"/>
      <c r="AU11" s="35"/>
      <c r="AV11" s="35"/>
      <c r="AW11" s="35"/>
      <c r="AX11" s="35"/>
      <c r="AY11" s="36"/>
      <c r="AZ11" s="35"/>
      <c r="BA11" s="35"/>
      <c r="BB11" s="35"/>
      <c r="BC11" s="35"/>
      <c r="BD11" s="10"/>
      <c r="BF11" s="14"/>
      <c r="BG11" s="10"/>
    </row>
    <row r="12" spans="1:59" s="9" customFormat="1" ht="13" x14ac:dyDescent="0.25">
      <c r="C12" s="43"/>
      <c r="D12" s="13"/>
      <c r="E12" s="33"/>
      <c r="F12" s="33"/>
      <c r="G12" s="33"/>
      <c r="H12" s="33"/>
      <c r="I12" s="33"/>
      <c r="J12" s="33"/>
      <c r="K12" s="33"/>
      <c r="L12" s="33"/>
      <c r="M12" s="42"/>
      <c r="N12" s="33"/>
      <c r="O12" s="42"/>
      <c r="P12" s="33"/>
      <c r="Q12" s="33"/>
      <c r="R12" s="33"/>
      <c r="S12" s="33"/>
      <c r="T12" s="33"/>
      <c r="U12" s="33"/>
      <c r="V12" s="33"/>
      <c r="W12" s="42"/>
      <c r="X12" s="33"/>
      <c r="Y12" s="42"/>
      <c r="Z12" s="33"/>
      <c r="AA12" s="34"/>
      <c r="AB12" s="33"/>
      <c r="AC12" s="33"/>
      <c r="AD12" s="33"/>
      <c r="AE12" s="33"/>
      <c r="AF12" s="33"/>
      <c r="AG12" s="33"/>
      <c r="AH12" s="33"/>
      <c r="AI12" s="33"/>
      <c r="AJ12" s="33"/>
      <c r="AK12" s="33"/>
      <c r="AL12" s="33"/>
      <c r="AM12" s="33"/>
      <c r="AN12" s="34"/>
      <c r="AO12" s="34"/>
      <c r="AP12" s="34"/>
      <c r="AQ12" s="33"/>
      <c r="AR12" s="33"/>
      <c r="AS12" s="34"/>
      <c r="AT12" s="35"/>
      <c r="AU12" s="35"/>
      <c r="AV12" s="35"/>
      <c r="AW12" s="35"/>
      <c r="AX12" s="35"/>
      <c r="AY12" s="36"/>
      <c r="AZ12" s="35"/>
      <c r="BA12" s="35"/>
      <c r="BB12" s="35"/>
      <c r="BC12" s="35"/>
      <c r="BD12" s="10"/>
      <c r="BF12" s="14"/>
      <c r="BG12" s="10"/>
    </row>
    <row r="13" spans="1:59" ht="31.5" customHeight="1" x14ac:dyDescent="0.3">
      <c r="A13" s="537" t="s">
        <v>11</v>
      </c>
      <c r="B13" s="538"/>
      <c r="C13" s="538"/>
      <c r="D13" s="538"/>
      <c r="E13" s="538"/>
      <c r="F13" s="538"/>
      <c r="G13" s="538"/>
      <c r="H13" s="538"/>
      <c r="I13" s="538"/>
      <c r="J13" s="538"/>
      <c r="K13" s="539"/>
      <c r="L13" s="540" t="s">
        <v>12</v>
      </c>
      <c r="M13" s="541"/>
      <c r="N13" s="541"/>
      <c r="O13" s="541"/>
      <c r="P13" s="541"/>
      <c r="Q13" s="542"/>
      <c r="R13" s="543" t="s">
        <v>13</v>
      </c>
      <c r="S13" s="543"/>
      <c r="T13" s="543"/>
      <c r="U13" s="543"/>
      <c r="V13" s="543"/>
      <c r="W13" s="543"/>
      <c r="X13" s="543"/>
      <c r="Y13" s="543"/>
      <c r="Z13" s="543"/>
      <c r="AA13" s="543"/>
      <c r="AB13" s="543"/>
      <c r="AC13" s="543"/>
      <c r="AD13" s="543"/>
      <c r="AE13" s="544" t="s">
        <v>14</v>
      </c>
      <c r="AF13" s="545"/>
      <c r="AG13" s="545"/>
      <c r="AH13" s="545"/>
      <c r="AI13" s="545"/>
      <c r="AJ13" s="546"/>
      <c r="AK13" s="593" t="s">
        <v>15</v>
      </c>
      <c r="AL13" s="595" t="s">
        <v>16</v>
      </c>
      <c r="AM13" s="597" t="s">
        <v>17</v>
      </c>
      <c r="AN13" s="558"/>
      <c r="AO13" s="558"/>
      <c r="AP13" s="558"/>
      <c r="AQ13" s="558"/>
      <c r="AR13" s="558"/>
      <c r="AS13" s="558"/>
      <c r="AT13" s="558"/>
      <c r="AU13" s="558"/>
      <c r="AV13" s="558"/>
      <c r="AW13" s="558"/>
      <c r="AX13" s="558"/>
      <c r="AY13" s="558"/>
      <c r="AZ13" s="558"/>
      <c r="BA13" s="558"/>
      <c r="BB13" s="558"/>
      <c r="BC13" s="558"/>
      <c r="BD13" s="558"/>
      <c r="BE13" s="558"/>
      <c r="BF13" s="558"/>
      <c r="BG13" s="558"/>
    </row>
    <row r="14" spans="1:59" ht="29.25" customHeight="1" x14ac:dyDescent="0.3">
      <c r="A14" s="526" t="s">
        <v>18</v>
      </c>
      <c r="B14" s="526"/>
      <c r="C14" s="527" t="s">
        <v>19</v>
      </c>
      <c r="D14" s="529" t="s">
        <v>20</v>
      </c>
      <c r="E14" s="529" t="s">
        <v>21</v>
      </c>
      <c r="F14" s="529" t="s">
        <v>22</v>
      </c>
      <c r="G14" s="529" t="s">
        <v>23</v>
      </c>
      <c r="H14" s="531" t="s">
        <v>24</v>
      </c>
      <c r="I14" s="529" t="s">
        <v>25</v>
      </c>
      <c r="J14" s="529" t="s">
        <v>26</v>
      </c>
      <c r="K14" s="529" t="s">
        <v>27</v>
      </c>
      <c r="L14" s="577" t="s">
        <v>28</v>
      </c>
      <c r="M14" s="575" t="s">
        <v>29</v>
      </c>
      <c r="N14" s="577" t="s">
        <v>30</v>
      </c>
      <c r="O14" s="575" t="s">
        <v>31</v>
      </c>
      <c r="P14" s="577" t="s">
        <v>32</v>
      </c>
      <c r="Q14" s="579" t="s">
        <v>33</v>
      </c>
      <c r="R14" s="572" t="s">
        <v>34</v>
      </c>
      <c r="S14" s="582" t="s">
        <v>35</v>
      </c>
      <c r="T14" s="583"/>
      <c r="U14" s="581" t="s">
        <v>36</v>
      </c>
      <c r="V14" s="572" t="s">
        <v>37</v>
      </c>
      <c r="W14" s="572"/>
      <c r="X14" s="572" t="s">
        <v>38</v>
      </c>
      <c r="Y14" s="572"/>
      <c r="Z14" s="572" t="s">
        <v>39</v>
      </c>
      <c r="AA14" s="572"/>
      <c r="AB14" s="572" t="s">
        <v>40</v>
      </c>
      <c r="AC14" s="572"/>
      <c r="AD14" s="573" t="s">
        <v>41</v>
      </c>
      <c r="AE14" s="562" t="s">
        <v>28</v>
      </c>
      <c r="AF14" s="560" t="s">
        <v>29</v>
      </c>
      <c r="AG14" s="562" t="s">
        <v>30</v>
      </c>
      <c r="AH14" s="564" t="s">
        <v>31</v>
      </c>
      <c r="AI14" s="566" t="s">
        <v>42</v>
      </c>
      <c r="AJ14" s="568" t="s">
        <v>43</v>
      </c>
      <c r="AK14" s="593"/>
      <c r="AL14" s="596"/>
      <c r="AM14" s="570" t="s">
        <v>44</v>
      </c>
      <c r="AN14" s="558" t="s">
        <v>45</v>
      </c>
      <c r="AO14" s="558" t="s">
        <v>46</v>
      </c>
      <c r="AP14" s="558"/>
      <c r="AQ14" s="558"/>
      <c r="AR14" s="558" t="s">
        <v>47</v>
      </c>
      <c r="AS14" s="558"/>
      <c r="AT14" s="558"/>
      <c r="AU14" s="558" t="s">
        <v>48</v>
      </c>
      <c r="AV14" s="558"/>
      <c r="AW14" s="558"/>
      <c r="AX14" s="558" t="s">
        <v>49</v>
      </c>
      <c r="AY14" s="558"/>
      <c r="AZ14" s="558"/>
      <c r="BA14" s="558" t="s">
        <v>50</v>
      </c>
      <c r="BB14" s="558"/>
      <c r="BC14" s="558"/>
      <c r="BD14" s="558" t="s">
        <v>51</v>
      </c>
      <c r="BE14" s="558"/>
      <c r="BF14" s="558"/>
      <c r="BG14" s="558" t="s">
        <v>52</v>
      </c>
    </row>
    <row r="15" spans="1:59" s="5" customFormat="1" ht="33" customHeight="1" thickBot="1" x14ac:dyDescent="0.4">
      <c r="A15" s="48" t="s">
        <v>53</v>
      </c>
      <c r="B15" s="48" t="s">
        <v>54</v>
      </c>
      <c r="C15" s="528"/>
      <c r="D15" s="530"/>
      <c r="E15" s="530"/>
      <c r="F15" s="530"/>
      <c r="G15" s="530"/>
      <c r="H15" s="532"/>
      <c r="I15" s="530"/>
      <c r="J15" s="530"/>
      <c r="K15" s="530"/>
      <c r="L15" s="578"/>
      <c r="M15" s="576"/>
      <c r="N15" s="578"/>
      <c r="O15" s="576"/>
      <c r="P15" s="578"/>
      <c r="Q15" s="580"/>
      <c r="R15" s="581"/>
      <c r="S15" s="49" t="s">
        <v>55</v>
      </c>
      <c r="T15" s="49" t="s">
        <v>56</v>
      </c>
      <c r="U15" s="584"/>
      <c r="V15" s="591" t="s">
        <v>57</v>
      </c>
      <c r="W15" s="592"/>
      <c r="X15" s="591" t="s">
        <v>58</v>
      </c>
      <c r="Y15" s="592"/>
      <c r="Z15" s="49" t="s">
        <v>59</v>
      </c>
      <c r="AA15" s="49" t="s">
        <v>60</v>
      </c>
      <c r="AB15" s="49" t="s">
        <v>61</v>
      </c>
      <c r="AC15" s="49" t="s">
        <v>62</v>
      </c>
      <c r="AD15" s="574"/>
      <c r="AE15" s="563"/>
      <c r="AF15" s="561"/>
      <c r="AG15" s="563"/>
      <c r="AH15" s="565"/>
      <c r="AI15" s="567"/>
      <c r="AJ15" s="569"/>
      <c r="AK15" s="594"/>
      <c r="AL15" s="596"/>
      <c r="AM15" s="571" t="s">
        <v>44</v>
      </c>
      <c r="AN15" s="559"/>
      <c r="AO15" s="50" t="s">
        <v>63</v>
      </c>
      <c r="AP15" s="50" t="s">
        <v>64</v>
      </c>
      <c r="AQ15" s="50" t="s">
        <v>65</v>
      </c>
      <c r="AR15" s="50" t="s">
        <v>63</v>
      </c>
      <c r="AS15" s="50" t="s">
        <v>64</v>
      </c>
      <c r="AT15" s="50" t="s">
        <v>65</v>
      </c>
      <c r="AU15" s="50" t="s">
        <v>63</v>
      </c>
      <c r="AV15" s="50" t="s">
        <v>64</v>
      </c>
      <c r="AW15" s="50" t="s">
        <v>65</v>
      </c>
      <c r="AX15" s="50" t="s">
        <v>63</v>
      </c>
      <c r="AY15" s="50" t="s">
        <v>64</v>
      </c>
      <c r="AZ15" s="50" t="s">
        <v>65</v>
      </c>
      <c r="BA15" s="50" t="s">
        <v>63</v>
      </c>
      <c r="BB15" s="50" t="s">
        <v>64</v>
      </c>
      <c r="BC15" s="50" t="s">
        <v>65</v>
      </c>
      <c r="BD15" s="50" t="s">
        <v>63</v>
      </c>
      <c r="BE15" s="50" t="s">
        <v>64</v>
      </c>
      <c r="BF15" s="50" t="s">
        <v>65</v>
      </c>
      <c r="BG15" s="559"/>
    </row>
    <row r="16" spans="1:59" ht="79.5" hidden="1" customHeight="1" thickBot="1" x14ac:dyDescent="0.35">
      <c r="A16" s="51" t="s">
        <v>4</v>
      </c>
      <c r="B16" s="52"/>
      <c r="C16" s="53" t="s">
        <v>66</v>
      </c>
      <c r="D16" s="54" t="s">
        <v>67</v>
      </c>
      <c r="E16" s="54" t="s">
        <v>68</v>
      </c>
      <c r="F16" s="54" t="s">
        <v>69</v>
      </c>
      <c r="G16" s="55" t="s">
        <v>70</v>
      </c>
      <c r="H16" s="108" t="s">
        <v>71</v>
      </c>
      <c r="I16" s="56" t="s">
        <v>72</v>
      </c>
      <c r="J16" s="54" t="s">
        <v>73</v>
      </c>
      <c r="K16" s="54" t="s">
        <v>74</v>
      </c>
      <c r="L16" s="54" t="s">
        <v>75</v>
      </c>
      <c r="M16" s="57">
        <f>VLOOKUP(L16,'[2]Datos Validacion'!$C$6:$D$10,2,0)</f>
        <v>0.6</v>
      </c>
      <c r="N16" s="58" t="s">
        <v>76</v>
      </c>
      <c r="O16" s="59">
        <f>VLOOKUP(N16,'[2]Datos Validacion'!$E$6:$F$15,2,0)</f>
        <v>0.4</v>
      </c>
      <c r="P16" s="60" t="s">
        <v>77</v>
      </c>
      <c r="Q16" s="61" t="s">
        <v>78</v>
      </c>
      <c r="R16" s="55" t="s">
        <v>79</v>
      </c>
      <c r="S16" s="62" t="s">
        <v>80</v>
      </c>
      <c r="T16" s="54" t="s">
        <v>68</v>
      </c>
      <c r="U16" s="62" t="s">
        <v>81</v>
      </c>
      <c r="V16" s="62" t="s">
        <v>82</v>
      </c>
      <c r="W16" s="57">
        <f>VLOOKUP(V16,'[2]Datos Validacion'!$K$6:$L$8,2,0)</f>
        <v>0.25</v>
      </c>
      <c r="X16" s="53" t="s">
        <v>83</v>
      </c>
      <c r="Y16" s="57">
        <f>VLOOKUP(X16,'[2]Datos Validacion'!$M$6:$N$7,2,0)</f>
        <v>0.25</v>
      </c>
      <c r="Z16" s="62" t="s">
        <v>84</v>
      </c>
      <c r="AA16" s="218" t="s">
        <v>85</v>
      </c>
      <c r="AB16" s="62" t="s">
        <v>86</v>
      </c>
      <c r="AC16" s="53" t="s">
        <v>87</v>
      </c>
      <c r="AD16" s="290">
        <f t="shared" ref="AD16" si="0">+W16+Y16</f>
        <v>0.5</v>
      </c>
      <c r="AE16" s="64" t="str">
        <f t="shared" ref="AE16" si="1">IF(AF16&lt;=20%,"MUY BAJA",IF(AF16&lt;=40%,"BAJA",IF(AF16&lt;=60%,"MEDIA",IF(AF16&lt;=80%,"ALTA","MUY ALTA"))))</f>
        <v>BAJA</v>
      </c>
      <c r="AF16" s="64">
        <f t="shared" ref="AF16" si="2">IF(OR(V16="prevenir",V16="detectar"),(M16-(M16*AD16)), M16)</f>
        <v>0.3</v>
      </c>
      <c r="AG16" s="64" t="str">
        <f t="shared" ref="AG16" si="3">IF(AH16&lt;=20%,"LEVE",IF(AH16&lt;=40%,"MENOR",IF(AH16&lt;=60%,"MODERADO",IF(AH16&lt;=80%,"MAYOR","CATASTROFICO"))))</f>
        <v>MENOR</v>
      </c>
      <c r="AH16" s="64">
        <f t="shared" ref="AH16" si="4">IF(V16="corregir",(O16-(O16*AD16)), O16)</f>
        <v>0.4</v>
      </c>
      <c r="AI16" s="61" t="s">
        <v>78</v>
      </c>
      <c r="AJ16" s="54" t="s">
        <v>88</v>
      </c>
      <c r="AK16" s="65"/>
      <c r="AL16" s="66"/>
      <c r="AM16" s="306"/>
      <c r="AN16" s="108"/>
      <c r="AO16" s="363"/>
      <c r="AP16" s="388"/>
      <c r="AQ16" s="147"/>
      <c r="AR16" s="363"/>
      <c r="AS16" s="363"/>
      <c r="AT16" s="145"/>
      <c r="AU16" s="363"/>
      <c r="AV16" s="363"/>
      <c r="AW16" s="150"/>
      <c r="AX16" s="363"/>
      <c r="AY16" s="363"/>
      <c r="AZ16" s="389"/>
      <c r="BA16" s="363"/>
      <c r="BB16" s="363"/>
      <c r="BC16" s="147"/>
      <c r="BD16" s="363"/>
      <c r="BE16" s="363"/>
      <c r="BF16" s="147"/>
      <c r="BG16" s="390"/>
    </row>
    <row r="17" spans="1:59" s="76" customFormat="1" ht="38.25" hidden="1" customHeight="1" x14ac:dyDescent="0.35">
      <c r="A17" s="552" t="s">
        <v>4</v>
      </c>
      <c r="B17" s="555"/>
      <c r="C17" s="436" t="s">
        <v>66</v>
      </c>
      <c r="D17" s="436" t="s">
        <v>89</v>
      </c>
      <c r="E17" s="436" t="s">
        <v>90</v>
      </c>
      <c r="F17" s="472" t="s">
        <v>69</v>
      </c>
      <c r="G17" s="589" t="s">
        <v>91</v>
      </c>
      <c r="H17" s="555" t="s">
        <v>92</v>
      </c>
      <c r="I17" s="472" t="s">
        <v>93</v>
      </c>
      <c r="J17" s="472" t="s">
        <v>73</v>
      </c>
      <c r="K17" s="472" t="s">
        <v>94</v>
      </c>
      <c r="L17" s="460" t="s">
        <v>75</v>
      </c>
      <c r="M17" s="433">
        <f>VLOOKUP(L17,'[3]Datos Validacion'!$C$6:$D$10,2,0)</f>
        <v>0.6</v>
      </c>
      <c r="N17" s="481" t="s">
        <v>78</v>
      </c>
      <c r="O17" s="484">
        <f>VLOOKUP(N17,'[3]Datos Validacion'!$E$6:$F$15,2,0)</f>
        <v>0.6</v>
      </c>
      <c r="P17" s="436" t="s">
        <v>95</v>
      </c>
      <c r="Q17" s="457" t="s">
        <v>78</v>
      </c>
      <c r="R17" s="70" t="s">
        <v>96</v>
      </c>
      <c r="S17" s="71" t="s">
        <v>80</v>
      </c>
      <c r="T17" s="72" t="s">
        <v>97</v>
      </c>
      <c r="U17" s="71" t="s">
        <v>81</v>
      </c>
      <c r="V17" s="71" t="s">
        <v>82</v>
      </c>
      <c r="W17" s="73">
        <f>VLOOKUP(V17,'[3]Datos Validacion'!$K$6:$L$8,2,0)</f>
        <v>0.25</v>
      </c>
      <c r="X17" s="72" t="s">
        <v>98</v>
      </c>
      <c r="Y17" s="73">
        <f>VLOOKUP(X17,'[3]Datos Validacion'!$M$6:$N$7,2,0)</f>
        <v>0.15</v>
      </c>
      <c r="Z17" s="71" t="s">
        <v>84</v>
      </c>
      <c r="AA17" s="283" t="s">
        <v>99</v>
      </c>
      <c r="AB17" s="75" t="s">
        <v>86</v>
      </c>
      <c r="AC17" s="141" t="s">
        <v>100</v>
      </c>
      <c r="AD17" s="291">
        <f>+W17+Y17</f>
        <v>0.4</v>
      </c>
      <c r="AE17" s="246" t="str">
        <f>IF(AF17&lt;=20%,"MUY BAJA",IF(AF17&lt;=40%,"BAJA",IF(AF17&lt;=60%,"MEDIA",IF(AF17&lt;=80%,"ALTA","MUY ALTA"))))</f>
        <v>BAJA</v>
      </c>
      <c r="AF17" s="246">
        <f>IF(OR(V17="prevenir",V17="detectar"),(M17-(M17*AD17)), M17)</f>
        <v>0.36</v>
      </c>
      <c r="AG17" s="586" t="str">
        <f>IF(AH17&lt;=20%,"LEVE",IF(AH17&lt;=40%,"MENOR",IF(AH17&lt;=60%,"MODERADO",IF(AH17&lt;=80%,"MAYOR","CATASTROFICO"))))</f>
        <v>MODERADO</v>
      </c>
      <c r="AH17" s="586">
        <f>IF(V17="corregir",(O17-(O17*AD17)), O17)</f>
        <v>0.6</v>
      </c>
      <c r="AI17" s="457" t="s">
        <v>78</v>
      </c>
      <c r="AJ17" s="460" t="s">
        <v>88</v>
      </c>
      <c r="AK17" s="619"/>
      <c r="AL17" s="466"/>
      <c r="AM17" s="585"/>
      <c r="AN17" s="613"/>
      <c r="AO17" s="616"/>
      <c r="AP17" s="607"/>
      <c r="AQ17" s="604"/>
      <c r="AR17" s="607"/>
      <c r="AS17" s="607"/>
      <c r="AT17" s="604"/>
      <c r="AU17" s="607"/>
      <c r="AV17" s="607"/>
      <c r="AW17" s="610"/>
      <c r="AX17" s="607"/>
      <c r="AY17" s="607"/>
      <c r="AZ17" s="604"/>
      <c r="BA17" s="607"/>
      <c r="BB17" s="607"/>
      <c r="BC17" s="610"/>
      <c r="BD17" s="607"/>
      <c r="BE17" s="607"/>
      <c r="BF17" s="598"/>
      <c r="BG17" s="601"/>
    </row>
    <row r="18" spans="1:59" s="76" customFormat="1" ht="75" hidden="1" x14ac:dyDescent="0.35">
      <c r="A18" s="553"/>
      <c r="B18" s="556"/>
      <c r="C18" s="437"/>
      <c r="D18" s="437"/>
      <c r="E18" s="437"/>
      <c r="F18" s="473"/>
      <c r="G18" s="590"/>
      <c r="H18" s="556"/>
      <c r="I18" s="473"/>
      <c r="J18" s="473"/>
      <c r="K18" s="473"/>
      <c r="L18" s="461"/>
      <c r="M18" s="434"/>
      <c r="N18" s="482"/>
      <c r="O18" s="485"/>
      <c r="P18" s="437"/>
      <c r="Q18" s="458"/>
      <c r="R18" s="77" t="s">
        <v>101</v>
      </c>
      <c r="S18" s="78" t="s">
        <v>80</v>
      </c>
      <c r="T18" s="79" t="s">
        <v>97</v>
      </c>
      <c r="U18" s="78" t="s">
        <v>81</v>
      </c>
      <c r="V18" s="78" t="s">
        <v>82</v>
      </c>
      <c r="W18" s="80">
        <f>VLOOKUP(V18,'[3]Datos Validacion'!$K$6:$L$8,2,0)</f>
        <v>0.25</v>
      </c>
      <c r="X18" s="79" t="s">
        <v>98</v>
      </c>
      <c r="Y18" s="80">
        <f>VLOOKUP(X18,'[3]Datos Validacion'!$M$6:$N$7,2,0)</f>
        <v>0.15</v>
      </c>
      <c r="Z18" s="78" t="s">
        <v>84</v>
      </c>
      <c r="AA18" s="155" t="s">
        <v>102</v>
      </c>
      <c r="AB18" s="82" t="s">
        <v>86</v>
      </c>
      <c r="AC18" s="95" t="s">
        <v>103</v>
      </c>
      <c r="AD18" s="292">
        <f t="shared" ref="AD18:AD21" si="5">+W18+Y18</f>
        <v>0.4</v>
      </c>
      <c r="AE18" s="258" t="str">
        <f t="shared" ref="AE18:AE38" si="6">IF(AF18&lt;=20%,"MUY BAJA",IF(AF18&lt;=40%,"BAJA",IF(AF18&lt;=60%,"MEDIA",IF(AF18&lt;=80%,"ALTA","MUY ALTA"))))</f>
        <v>BAJA</v>
      </c>
      <c r="AF18" s="255">
        <f>+AF17-(AF17*AD18)</f>
        <v>0.216</v>
      </c>
      <c r="AG18" s="587"/>
      <c r="AH18" s="587"/>
      <c r="AI18" s="458"/>
      <c r="AJ18" s="461"/>
      <c r="AK18" s="620"/>
      <c r="AL18" s="467"/>
      <c r="AM18" s="446"/>
      <c r="AN18" s="614"/>
      <c r="AO18" s="617"/>
      <c r="AP18" s="608"/>
      <c r="AQ18" s="605"/>
      <c r="AR18" s="608"/>
      <c r="AS18" s="608"/>
      <c r="AT18" s="605"/>
      <c r="AU18" s="608"/>
      <c r="AV18" s="608"/>
      <c r="AW18" s="611"/>
      <c r="AX18" s="608"/>
      <c r="AY18" s="608"/>
      <c r="AZ18" s="605"/>
      <c r="BA18" s="608"/>
      <c r="BB18" s="608"/>
      <c r="BC18" s="611"/>
      <c r="BD18" s="608"/>
      <c r="BE18" s="608"/>
      <c r="BF18" s="599"/>
      <c r="BG18" s="602"/>
    </row>
    <row r="19" spans="1:59" s="76" customFormat="1" ht="25" hidden="1" x14ac:dyDescent="0.35">
      <c r="A19" s="553"/>
      <c r="B19" s="556"/>
      <c r="C19" s="437"/>
      <c r="D19" s="437"/>
      <c r="E19" s="437"/>
      <c r="F19" s="473"/>
      <c r="G19" s="590"/>
      <c r="H19" s="556"/>
      <c r="I19" s="473"/>
      <c r="J19" s="473"/>
      <c r="K19" s="473"/>
      <c r="L19" s="461"/>
      <c r="M19" s="434"/>
      <c r="N19" s="482"/>
      <c r="O19" s="485"/>
      <c r="P19" s="437"/>
      <c r="Q19" s="458"/>
      <c r="R19" s="77" t="s">
        <v>104</v>
      </c>
      <c r="S19" s="78" t="s">
        <v>80</v>
      </c>
      <c r="T19" s="79" t="s">
        <v>97</v>
      </c>
      <c r="U19" s="78" t="s">
        <v>81</v>
      </c>
      <c r="V19" s="78" t="s">
        <v>82</v>
      </c>
      <c r="W19" s="80">
        <f>VLOOKUP(V19,'[3]Datos Validacion'!$K$6:$L$8,2,0)</f>
        <v>0.25</v>
      </c>
      <c r="X19" s="79" t="s">
        <v>98</v>
      </c>
      <c r="Y19" s="80">
        <f>VLOOKUP(X19,'[3]Datos Validacion'!$M$6:$N$7,2,0)</f>
        <v>0.15</v>
      </c>
      <c r="Z19" s="78" t="s">
        <v>84</v>
      </c>
      <c r="AA19" s="155" t="s">
        <v>105</v>
      </c>
      <c r="AB19" s="82" t="s">
        <v>86</v>
      </c>
      <c r="AC19" s="95" t="s">
        <v>100</v>
      </c>
      <c r="AD19" s="292">
        <f t="shared" si="5"/>
        <v>0.4</v>
      </c>
      <c r="AE19" s="258" t="str">
        <f t="shared" si="6"/>
        <v>MUY BAJA</v>
      </c>
      <c r="AF19" s="255">
        <f t="shared" ref="AF19:AF21" si="7">+AF18-(AF18*AD19)</f>
        <v>0.12959999999999999</v>
      </c>
      <c r="AG19" s="587"/>
      <c r="AH19" s="587"/>
      <c r="AI19" s="458"/>
      <c r="AJ19" s="461"/>
      <c r="AK19" s="620"/>
      <c r="AL19" s="467"/>
      <c r="AM19" s="446"/>
      <c r="AN19" s="614"/>
      <c r="AO19" s="617"/>
      <c r="AP19" s="608"/>
      <c r="AQ19" s="605"/>
      <c r="AR19" s="608"/>
      <c r="AS19" s="608"/>
      <c r="AT19" s="605"/>
      <c r="AU19" s="608"/>
      <c r="AV19" s="608"/>
      <c r="AW19" s="611"/>
      <c r="AX19" s="608"/>
      <c r="AY19" s="608"/>
      <c r="AZ19" s="605"/>
      <c r="BA19" s="608"/>
      <c r="BB19" s="608"/>
      <c r="BC19" s="611"/>
      <c r="BD19" s="608"/>
      <c r="BE19" s="608"/>
      <c r="BF19" s="599"/>
      <c r="BG19" s="602"/>
    </row>
    <row r="20" spans="1:59" s="76" customFormat="1" ht="37.5" hidden="1" x14ac:dyDescent="0.35">
      <c r="A20" s="553"/>
      <c r="B20" s="556"/>
      <c r="C20" s="437"/>
      <c r="D20" s="437"/>
      <c r="E20" s="437"/>
      <c r="F20" s="83" t="s">
        <v>106</v>
      </c>
      <c r="G20" s="84" t="s">
        <v>107</v>
      </c>
      <c r="H20" s="556"/>
      <c r="I20" s="473"/>
      <c r="J20" s="473"/>
      <c r="K20" s="473"/>
      <c r="L20" s="461"/>
      <c r="M20" s="434"/>
      <c r="N20" s="482"/>
      <c r="O20" s="485"/>
      <c r="P20" s="437"/>
      <c r="Q20" s="458"/>
      <c r="R20" s="77" t="s">
        <v>108</v>
      </c>
      <c r="S20" s="78" t="s">
        <v>80</v>
      </c>
      <c r="T20" s="79" t="s">
        <v>97</v>
      </c>
      <c r="U20" s="78" t="s">
        <v>81</v>
      </c>
      <c r="V20" s="78" t="s">
        <v>82</v>
      </c>
      <c r="W20" s="80">
        <f>VLOOKUP(V20,'[3]Datos Validacion'!$K$6:$L$8,2,0)</f>
        <v>0.25</v>
      </c>
      <c r="X20" s="79" t="s">
        <v>98</v>
      </c>
      <c r="Y20" s="80">
        <f>VLOOKUP(X20,'[3]Datos Validacion'!$M$6:$N$7,2,0)</f>
        <v>0.15</v>
      </c>
      <c r="Z20" s="78" t="s">
        <v>84</v>
      </c>
      <c r="AA20" s="155" t="s">
        <v>109</v>
      </c>
      <c r="AB20" s="82" t="s">
        <v>86</v>
      </c>
      <c r="AC20" s="95" t="s">
        <v>100</v>
      </c>
      <c r="AD20" s="292">
        <f t="shared" si="5"/>
        <v>0.4</v>
      </c>
      <c r="AE20" s="258" t="str">
        <f t="shared" si="6"/>
        <v>MUY BAJA</v>
      </c>
      <c r="AF20" s="255">
        <f t="shared" si="7"/>
        <v>7.7759999999999996E-2</v>
      </c>
      <c r="AG20" s="587"/>
      <c r="AH20" s="587"/>
      <c r="AI20" s="458"/>
      <c r="AJ20" s="461"/>
      <c r="AK20" s="620"/>
      <c r="AL20" s="467"/>
      <c r="AM20" s="446"/>
      <c r="AN20" s="614"/>
      <c r="AO20" s="617"/>
      <c r="AP20" s="608"/>
      <c r="AQ20" s="605"/>
      <c r="AR20" s="608"/>
      <c r="AS20" s="608"/>
      <c r="AT20" s="605"/>
      <c r="AU20" s="608"/>
      <c r="AV20" s="608"/>
      <c r="AW20" s="611"/>
      <c r="AX20" s="608"/>
      <c r="AY20" s="608"/>
      <c r="AZ20" s="605"/>
      <c r="BA20" s="608"/>
      <c r="BB20" s="608"/>
      <c r="BC20" s="611"/>
      <c r="BD20" s="608"/>
      <c r="BE20" s="608"/>
      <c r="BF20" s="599"/>
      <c r="BG20" s="602"/>
    </row>
    <row r="21" spans="1:59" s="93" customFormat="1" ht="38" hidden="1" thickBot="1" x14ac:dyDescent="0.35">
      <c r="A21" s="554"/>
      <c r="B21" s="557"/>
      <c r="C21" s="438"/>
      <c r="D21" s="438"/>
      <c r="E21" s="438"/>
      <c r="F21" s="85" t="s">
        <v>106</v>
      </c>
      <c r="G21" s="86" t="s">
        <v>110</v>
      </c>
      <c r="H21" s="557"/>
      <c r="I21" s="474"/>
      <c r="J21" s="474"/>
      <c r="K21" s="474"/>
      <c r="L21" s="462"/>
      <c r="M21" s="435"/>
      <c r="N21" s="483"/>
      <c r="O21" s="486"/>
      <c r="P21" s="438"/>
      <c r="Q21" s="459"/>
      <c r="R21" s="87" t="s">
        <v>111</v>
      </c>
      <c r="S21" s="88" t="s">
        <v>80</v>
      </c>
      <c r="T21" s="89" t="s">
        <v>97</v>
      </c>
      <c r="U21" s="88" t="s">
        <v>81</v>
      </c>
      <c r="V21" s="88" t="s">
        <v>82</v>
      </c>
      <c r="W21" s="90">
        <f>VLOOKUP(V21,'[3]Datos Validacion'!$K$6:$L$8,2,0)</f>
        <v>0.25</v>
      </c>
      <c r="X21" s="89" t="s">
        <v>98</v>
      </c>
      <c r="Y21" s="90">
        <f>VLOOKUP(X21,'[3]Datos Validacion'!$M$6:$N$7,2,0)</f>
        <v>0.15</v>
      </c>
      <c r="Z21" s="88" t="s">
        <v>84</v>
      </c>
      <c r="AA21" s="156" t="s">
        <v>112</v>
      </c>
      <c r="AB21" s="92" t="s">
        <v>86</v>
      </c>
      <c r="AC21" s="97" t="s">
        <v>100</v>
      </c>
      <c r="AD21" s="293">
        <f t="shared" si="5"/>
        <v>0.4</v>
      </c>
      <c r="AE21" s="257" t="str">
        <f t="shared" si="6"/>
        <v>MUY BAJA</v>
      </c>
      <c r="AF21" s="256">
        <f t="shared" si="7"/>
        <v>4.6655999999999996E-2</v>
      </c>
      <c r="AG21" s="588"/>
      <c r="AH21" s="588"/>
      <c r="AI21" s="459"/>
      <c r="AJ21" s="462"/>
      <c r="AK21" s="621"/>
      <c r="AL21" s="468"/>
      <c r="AM21" s="447"/>
      <c r="AN21" s="615"/>
      <c r="AO21" s="618"/>
      <c r="AP21" s="609"/>
      <c r="AQ21" s="606"/>
      <c r="AR21" s="609"/>
      <c r="AS21" s="609"/>
      <c r="AT21" s="606"/>
      <c r="AU21" s="609"/>
      <c r="AV21" s="609"/>
      <c r="AW21" s="612"/>
      <c r="AX21" s="609"/>
      <c r="AY21" s="609"/>
      <c r="AZ21" s="606"/>
      <c r="BA21" s="609"/>
      <c r="BB21" s="609"/>
      <c r="BC21" s="612"/>
      <c r="BD21" s="609"/>
      <c r="BE21" s="609"/>
      <c r="BF21" s="600"/>
      <c r="BG21" s="603"/>
    </row>
    <row r="22" spans="1:59" s="93" customFormat="1" ht="73.5" hidden="1" customHeight="1" thickBot="1" x14ac:dyDescent="0.35">
      <c r="A22" s="552" t="s">
        <v>4</v>
      </c>
      <c r="B22" s="555"/>
      <c r="C22" s="436" t="s">
        <v>66</v>
      </c>
      <c r="D22" s="460" t="s">
        <v>113</v>
      </c>
      <c r="E22" s="460" t="s">
        <v>114</v>
      </c>
      <c r="F22" s="460" t="s">
        <v>69</v>
      </c>
      <c r="G22" s="436" t="s">
        <v>115</v>
      </c>
      <c r="H22" s="555" t="s">
        <v>116</v>
      </c>
      <c r="I22" s="436" t="s">
        <v>117</v>
      </c>
      <c r="J22" s="460" t="s">
        <v>73</v>
      </c>
      <c r="K22" s="436" t="s">
        <v>118</v>
      </c>
      <c r="L22" s="460" t="s">
        <v>119</v>
      </c>
      <c r="M22" s="433">
        <f>VLOOKUP(L22,'[2]Datos Validacion'!$C$6:$D$10,2,0)</f>
        <v>0.2</v>
      </c>
      <c r="N22" s="481" t="s">
        <v>78</v>
      </c>
      <c r="O22" s="484">
        <f>VLOOKUP(N22,'[2]Datos Validacion'!$E$6:$F$15,2,0)</f>
        <v>0.6</v>
      </c>
      <c r="P22" s="436" t="s">
        <v>120</v>
      </c>
      <c r="Q22" s="457" t="s">
        <v>78</v>
      </c>
      <c r="R22" s="70" t="s">
        <v>121</v>
      </c>
      <c r="S22" s="71" t="s">
        <v>80</v>
      </c>
      <c r="T22" s="72" t="s">
        <v>122</v>
      </c>
      <c r="U22" s="71" t="s">
        <v>81</v>
      </c>
      <c r="V22" s="71" t="s">
        <v>82</v>
      </c>
      <c r="W22" s="73">
        <f>VLOOKUP(V22,'[3]Datos Validacion'!$K$6:$L$8,2,0)</f>
        <v>0.25</v>
      </c>
      <c r="X22" s="72" t="s">
        <v>98</v>
      </c>
      <c r="Y22" s="73">
        <f>VLOOKUP(X22,'[3]Datos Validacion'!$M$6:$N$7,2,0)</f>
        <v>0.15</v>
      </c>
      <c r="Z22" s="71" t="s">
        <v>84</v>
      </c>
      <c r="AA22" s="283" t="s">
        <v>123</v>
      </c>
      <c r="AB22" s="75" t="s">
        <v>86</v>
      </c>
      <c r="AC22" s="141" t="s">
        <v>124</v>
      </c>
      <c r="AD22" s="291">
        <f>+W22+Y22</f>
        <v>0.4</v>
      </c>
      <c r="AE22" s="246" t="str">
        <f t="shared" si="6"/>
        <v>MUY BAJA</v>
      </c>
      <c r="AF22" s="246">
        <f t="shared" ref="AF22" si="8">IF(OR(V22="prevenir",V22="detectar"),(M22-(M22*AD22)), M22)</f>
        <v>0.12</v>
      </c>
      <c r="AG22" s="586" t="str">
        <f t="shared" ref="AG22" si="9">IF(AH22&lt;=20%,"LEVE",IF(AH22&lt;=40%,"MENOR",IF(AH22&lt;=60%,"MODERADO",IF(AH22&lt;=80%,"MAYOR","CATASTROFICO"))))</f>
        <v>MODERADO</v>
      </c>
      <c r="AH22" s="586">
        <f t="shared" ref="AH22" si="10">IF(V22="corregir",(O22-(O22*AD22)), O22)</f>
        <v>0.6</v>
      </c>
      <c r="AI22" s="457" t="s">
        <v>78</v>
      </c>
      <c r="AJ22" s="460" t="s">
        <v>88</v>
      </c>
      <c r="AK22" s="619"/>
      <c r="AL22" s="466"/>
      <c r="AM22" s="629"/>
      <c r="AN22" s="391"/>
      <c r="AO22" s="622"/>
      <c r="AP22" s="622"/>
      <c r="AQ22" s="625"/>
      <c r="AR22" s="622"/>
      <c r="AS22" s="622"/>
      <c r="AT22" s="625"/>
      <c r="AU22" s="622"/>
      <c r="AV22" s="622"/>
      <c r="AW22" s="625"/>
      <c r="AX22" s="622"/>
      <c r="AY22" s="622"/>
      <c r="AZ22" s="625"/>
      <c r="BA22" s="622"/>
      <c r="BB22" s="622"/>
      <c r="BC22" s="625"/>
      <c r="BD22" s="622"/>
      <c r="BE22" s="622"/>
      <c r="BF22" s="625"/>
      <c r="BG22" s="628"/>
    </row>
    <row r="23" spans="1:59" s="93" customFormat="1" ht="81" hidden="1" customHeight="1" thickBot="1" x14ac:dyDescent="0.35">
      <c r="A23" s="553"/>
      <c r="B23" s="556"/>
      <c r="C23" s="437"/>
      <c r="D23" s="461"/>
      <c r="E23" s="461"/>
      <c r="F23" s="461"/>
      <c r="G23" s="437"/>
      <c r="H23" s="556"/>
      <c r="I23" s="437"/>
      <c r="J23" s="461"/>
      <c r="K23" s="437"/>
      <c r="L23" s="461"/>
      <c r="M23" s="434"/>
      <c r="N23" s="482"/>
      <c r="O23" s="485"/>
      <c r="P23" s="437"/>
      <c r="Q23" s="458"/>
      <c r="R23" s="77" t="s">
        <v>126</v>
      </c>
      <c r="S23" s="78" t="s">
        <v>80</v>
      </c>
      <c r="T23" s="79" t="s">
        <v>127</v>
      </c>
      <c r="U23" s="78" t="s">
        <v>81</v>
      </c>
      <c r="V23" s="78" t="s">
        <v>82</v>
      </c>
      <c r="W23" s="80">
        <f>VLOOKUP(V23,'[3]Datos Validacion'!$K$6:$L$8,2,0)</f>
        <v>0.25</v>
      </c>
      <c r="X23" s="79" t="s">
        <v>98</v>
      </c>
      <c r="Y23" s="80">
        <f>VLOOKUP(X23,'[3]Datos Validacion'!$M$6:$N$7,2,0)</f>
        <v>0.15</v>
      </c>
      <c r="Z23" s="78" t="s">
        <v>84</v>
      </c>
      <c r="AA23" s="155" t="s">
        <v>128</v>
      </c>
      <c r="AB23" s="82" t="s">
        <v>86</v>
      </c>
      <c r="AC23" s="95" t="s">
        <v>129</v>
      </c>
      <c r="AD23" s="292">
        <f t="shared" ref="AD23:AD30" si="11">+W23+Y23</f>
        <v>0.4</v>
      </c>
      <c r="AE23" s="258" t="str">
        <f t="shared" si="6"/>
        <v>MUY BAJA</v>
      </c>
      <c r="AF23" s="255">
        <f>+AF22-(AF22*AD23)</f>
        <v>7.1999999999999995E-2</v>
      </c>
      <c r="AG23" s="587"/>
      <c r="AH23" s="587"/>
      <c r="AI23" s="458"/>
      <c r="AJ23" s="461"/>
      <c r="AK23" s="620"/>
      <c r="AL23" s="467"/>
      <c r="AM23" s="861"/>
      <c r="AN23" s="391"/>
      <c r="AO23" s="623"/>
      <c r="AP23" s="623"/>
      <c r="AQ23" s="626"/>
      <c r="AR23" s="623"/>
      <c r="AS23" s="623"/>
      <c r="AT23" s="626"/>
      <c r="AU23" s="623"/>
      <c r="AV23" s="623"/>
      <c r="AW23" s="626"/>
      <c r="AX23" s="623"/>
      <c r="AY23" s="623"/>
      <c r="AZ23" s="626"/>
      <c r="BA23" s="623"/>
      <c r="BB23" s="623"/>
      <c r="BC23" s="626"/>
      <c r="BD23" s="623"/>
      <c r="BE23" s="623"/>
      <c r="BF23" s="626"/>
      <c r="BG23" s="628"/>
    </row>
    <row r="24" spans="1:59" s="93" customFormat="1" ht="82.5" hidden="1" customHeight="1" thickBot="1" x14ac:dyDescent="0.35">
      <c r="A24" s="553"/>
      <c r="B24" s="556"/>
      <c r="C24" s="437"/>
      <c r="D24" s="461"/>
      <c r="E24" s="461"/>
      <c r="F24" s="461"/>
      <c r="G24" s="437"/>
      <c r="H24" s="556"/>
      <c r="I24" s="437"/>
      <c r="J24" s="461"/>
      <c r="K24" s="437"/>
      <c r="L24" s="461"/>
      <c r="M24" s="434"/>
      <c r="N24" s="482"/>
      <c r="O24" s="485"/>
      <c r="P24" s="437"/>
      <c r="Q24" s="458"/>
      <c r="R24" s="94" t="s">
        <v>130</v>
      </c>
      <c r="S24" s="78" t="s">
        <v>80</v>
      </c>
      <c r="T24" s="95" t="s">
        <v>114</v>
      </c>
      <c r="U24" s="78" t="s">
        <v>81</v>
      </c>
      <c r="V24" s="78" t="s">
        <v>82</v>
      </c>
      <c r="W24" s="80">
        <f>VLOOKUP(V24,'[3]Datos Validacion'!$K$6:$L$8,2,0)</f>
        <v>0.25</v>
      </c>
      <c r="X24" s="79" t="s">
        <v>98</v>
      </c>
      <c r="Y24" s="80">
        <f>VLOOKUP(X24,'[3]Datos Validacion'!$M$6:$N$7,2,0)</f>
        <v>0.15</v>
      </c>
      <c r="Z24" s="78" t="s">
        <v>84</v>
      </c>
      <c r="AA24" s="155" t="s">
        <v>131</v>
      </c>
      <c r="AB24" s="82" t="s">
        <v>86</v>
      </c>
      <c r="AC24" s="95" t="s">
        <v>132</v>
      </c>
      <c r="AD24" s="292">
        <f t="shared" si="11"/>
        <v>0.4</v>
      </c>
      <c r="AE24" s="258" t="str">
        <f t="shared" si="6"/>
        <v>MUY BAJA</v>
      </c>
      <c r="AF24" s="255">
        <f t="shared" ref="AF24:AF26" si="12">+AF23-(AF23*AD24)</f>
        <v>4.3199999999999995E-2</v>
      </c>
      <c r="AG24" s="587"/>
      <c r="AH24" s="587"/>
      <c r="AI24" s="458"/>
      <c r="AJ24" s="461"/>
      <c r="AK24" s="620"/>
      <c r="AL24" s="467"/>
      <c r="AM24" s="861"/>
      <c r="AN24" s="391"/>
      <c r="AO24" s="623"/>
      <c r="AP24" s="623"/>
      <c r="AQ24" s="626"/>
      <c r="AR24" s="623"/>
      <c r="AS24" s="623"/>
      <c r="AT24" s="626"/>
      <c r="AU24" s="623"/>
      <c r="AV24" s="623"/>
      <c r="AW24" s="626"/>
      <c r="AX24" s="623"/>
      <c r="AY24" s="623"/>
      <c r="AZ24" s="626"/>
      <c r="BA24" s="623"/>
      <c r="BB24" s="623"/>
      <c r="BC24" s="626"/>
      <c r="BD24" s="623"/>
      <c r="BE24" s="623"/>
      <c r="BF24" s="626"/>
      <c r="BG24" s="628"/>
    </row>
    <row r="25" spans="1:59" s="93" customFormat="1" ht="90" hidden="1" customHeight="1" thickBot="1" x14ac:dyDescent="0.35">
      <c r="A25" s="553"/>
      <c r="B25" s="556"/>
      <c r="C25" s="437"/>
      <c r="D25" s="461"/>
      <c r="E25" s="461"/>
      <c r="F25" s="461"/>
      <c r="G25" s="437"/>
      <c r="H25" s="556"/>
      <c r="I25" s="437"/>
      <c r="J25" s="461"/>
      <c r="K25" s="437"/>
      <c r="L25" s="461"/>
      <c r="M25" s="434"/>
      <c r="N25" s="482"/>
      <c r="O25" s="485"/>
      <c r="P25" s="437"/>
      <c r="Q25" s="458"/>
      <c r="R25" s="94" t="s">
        <v>133</v>
      </c>
      <c r="S25" s="78" t="s">
        <v>80</v>
      </c>
      <c r="T25" s="95" t="s">
        <v>134</v>
      </c>
      <c r="U25" s="78" t="s">
        <v>81</v>
      </c>
      <c r="V25" s="78" t="s">
        <v>82</v>
      </c>
      <c r="W25" s="80">
        <f>VLOOKUP(V25,'[3]Datos Validacion'!$K$6:$L$8,2,0)</f>
        <v>0.25</v>
      </c>
      <c r="X25" s="79" t="s">
        <v>98</v>
      </c>
      <c r="Y25" s="80">
        <f>VLOOKUP(X25,'[3]Datos Validacion'!$M$6:$N$7,2,0)</f>
        <v>0.15</v>
      </c>
      <c r="Z25" s="78" t="s">
        <v>84</v>
      </c>
      <c r="AA25" s="155" t="s">
        <v>135</v>
      </c>
      <c r="AB25" s="82" t="s">
        <v>86</v>
      </c>
      <c r="AC25" s="95" t="s">
        <v>136</v>
      </c>
      <c r="AD25" s="292">
        <f t="shared" si="11"/>
        <v>0.4</v>
      </c>
      <c r="AE25" s="258" t="str">
        <f t="shared" si="6"/>
        <v>MUY BAJA</v>
      </c>
      <c r="AF25" s="255">
        <f t="shared" si="12"/>
        <v>2.5919999999999995E-2</v>
      </c>
      <c r="AG25" s="587"/>
      <c r="AH25" s="587"/>
      <c r="AI25" s="458"/>
      <c r="AJ25" s="461"/>
      <c r="AK25" s="620"/>
      <c r="AL25" s="467"/>
      <c r="AM25" s="861"/>
      <c r="AN25" s="391"/>
      <c r="AO25" s="623"/>
      <c r="AP25" s="623"/>
      <c r="AQ25" s="626"/>
      <c r="AR25" s="623"/>
      <c r="AS25" s="623"/>
      <c r="AT25" s="626"/>
      <c r="AU25" s="623"/>
      <c r="AV25" s="623"/>
      <c r="AW25" s="626"/>
      <c r="AX25" s="623"/>
      <c r="AY25" s="623"/>
      <c r="AZ25" s="626"/>
      <c r="BA25" s="623"/>
      <c r="BB25" s="623"/>
      <c r="BC25" s="626"/>
      <c r="BD25" s="623"/>
      <c r="BE25" s="623"/>
      <c r="BF25" s="626"/>
      <c r="BG25" s="628"/>
    </row>
    <row r="26" spans="1:59" s="93" customFormat="1" ht="90.75" hidden="1" customHeight="1" thickBot="1" x14ac:dyDescent="0.35">
      <c r="A26" s="554"/>
      <c r="B26" s="557"/>
      <c r="C26" s="438"/>
      <c r="D26" s="462"/>
      <c r="E26" s="462"/>
      <c r="F26" s="462"/>
      <c r="G26" s="438"/>
      <c r="H26" s="557"/>
      <c r="I26" s="438"/>
      <c r="J26" s="462"/>
      <c r="K26" s="438"/>
      <c r="L26" s="462"/>
      <c r="M26" s="435"/>
      <c r="N26" s="483"/>
      <c r="O26" s="486"/>
      <c r="P26" s="438"/>
      <c r="Q26" s="459"/>
      <c r="R26" s="96" t="s">
        <v>137</v>
      </c>
      <c r="S26" s="88" t="s">
        <v>80</v>
      </c>
      <c r="T26" s="97" t="s">
        <v>134</v>
      </c>
      <c r="U26" s="88" t="s">
        <v>81</v>
      </c>
      <c r="V26" s="88" t="s">
        <v>82</v>
      </c>
      <c r="W26" s="90">
        <f>VLOOKUP(V26,'[3]Datos Validacion'!$K$6:$L$8,2,0)</f>
        <v>0.25</v>
      </c>
      <c r="X26" s="89" t="s">
        <v>98</v>
      </c>
      <c r="Y26" s="90">
        <f>VLOOKUP(X26,'[3]Datos Validacion'!$M$6:$N$7,2,0)</f>
        <v>0.15</v>
      </c>
      <c r="Z26" s="88" t="s">
        <v>84</v>
      </c>
      <c r="AA26" s="156" t="s">
        <v>138</v>
      </c>
      <c r="AB26" s="92" t="s">
        <v>86</v>
      </c>
      <c r="AC26" s="97" t="s">
        <v>139</v>
      </c>
      <c r="AD26" s="293">
        <f t="shared" si="11"/>
        <v>0.4</v>
      </c>
      <c r="AE26" s="257" t="str">
        <f t="shared" si="6"/>
        <v>MUY BAJA</v>
      </c>
      <c r="AF26" s="256">
        <f t="shared" si="12"/>
        <v>1.5551999999999996E-2</v>
      </c>
      <c r="AG26" s="588"/>
      <c r="AH26" s="588"/>
      <c r="AI26" s="459"/>
      <c r="AJ26" s="462"/>
      <c r="AK26" s="621"/>
      <c r="AL26" s="468"/>
      <c r="AM26" s="630"/>
      <c r="AN26" s="394"/>
      <c r="AO26" s="624"/>
      <c r="AP26" s="624"/>
      <c r="AQ26" s="627"/>
      <c r="AR26" s="624"/>
      <c r="AS26" s="624"/>
      <c r="AT26" s="627"/>
      <c r="AU26" s="624"/>
      <c r="AV26" s="624"/>
      <c r="AW26" s="627"/>
      <c r="AX26" s="624"/>
      <c r="AY26" s="624"/>
      <c r="AZ26" s="627"/>
      <c r="BA26" s="624"/>
      <c r="BB26" s="624"/>
      <c r="BC26" s="627"/>
      <c r="BD26" s="624"/>
      <c r="BE26" s="624"/>
      <c r="BF26" s="627"/>
      <c r="BG26" s="628"/>
    </row>
    <row r="27" spans="1:59" s="93" customFormat="1" ht="86.25" hidden="1" customHeight="1" thickBot="1" x14ac:dyDescent="0.35">
      <c r="A27" s="51" t="s">
        <v>4</v>
      </c>
      <c r="B27" s="98"/>
      <c r="C27" s="99" t="s">
        <v>66</v>
      </c>
      <c r="D27" s="99" t="s">
        <v>140</v>
      </c>
      <c r="E27" s="54" t="s">
        <v>125</v>
      </c>
      <c r="F27" s="54" t="s">
        <v>69</v>
      </c>
      <c r="G27" s="100" t="s">
        <v>141</v>
      </c>
      <c r="H27" s="62" t="s">
        <v>142</v>
      </c>
      <c r="I27" s="100" t="s">
        <v>143</v>
      </c>
      <c r="J27" s="54" t="s">
        <v>73</v>
      </c>
      <c r="K27" s="99" t="s">
        <v>144</v>
      </c>
      <c r="L27" s="54" t="s">
        <v>119</v>
      </c>
      <c r="M27" s="57">
        <f>VLOOKUP(L27,'[2]Datos Validacion'!$C$6:$D$10,2,0)</f>
        <v>0.2</v>
      </c>
      <c r="N27" s="58" t="s">
        <v>76</v>
      </c>
      <c r="O27" s="59">
        <f>VLOOKUP(N27,'[2]Datos Validacion'!$E$6:$F$15,2,0)</f>
        <v>0.4</v>
      </c>
      <c r="P27" s="101" t="s">
        <v>145</v>
      </c>
      <c r="Q27" s="61" t="s">
        <v>148</v>
      </c>
      <c r="R27" s="102" t="s">
        <v>146</v>
      </c>
      <c r="S27" s="62" t="s">
        <v>80</v>
      </c>
      <c r="T27" s="54" t="s">
        <v>125</v>
      </c>
      <c r="U27" s="62" t="s">
        <v>81</v>
      </c>
      <c r="V27" s="62" t="s">
        <v>82</v>
      </c>
      <c r="W27" s="57">
        <f>VLOOKUP(V27,'[2]Datos Validacion'!$K$6:$L$8,2,0)</f>
        <v>0.25</v>
      </c>
      <c r="X27" s="53" t="s">
        <v>98</v>
      </c>
      <c r="Y27" s="57">
        <f>VLOOKUP(X27,'[2]Datos Validacion'!$M$6:$N$7,2,0)</f>
        <v>0.15</v>
      </c>
      <c r="Z27" s="62" t="s">
        <v>84</v>
      </c>
      <c r="AA27" s="370" t="s">
        <v>123</v>
      </c>
      <c r="AB27" s="62" t="s">
        <v>86</v>
      </c>
      <c r="AC27" s="180" t="s">
        <v>147</v>
      </c>
      <c r="AD27" s="290">
        <f t="shared" si="11"/>
        <v>0.4</v>
      </c>
      <c r="AE27" s="64" t="str">
        <f t="shared" si="6"/>
        <v>MUY BAJA</v>
      </c>
      <c r="AF27" s="64">
        <f t="shared" ref="AF27:AF29" si="13">IF(OR(V27="prevenir",V27="detectar"),(M27-(M27*AD27)), M27)</f>
        <v>0.12</v>
      </c>
      <c r="AG27" s="64" t="str">
        <f t="shared" ref="AG27:AG29" si="14">IF(AH27&lt;=20%,"LEVE",IF(AH27&lt;=40%,"MENOR",IF(AH27&lt;=60%,"MODERADO",IF(AH27&lt;=80%,"MAYOR","CATASTROFICO"))))</f>
        <v>MENOR</v>
      </c>
      <c r="AH27" s="64">
        <f t="shared" ref="AH27:AH29" si="15">IF(V27="corregir",(O27-(O27*AD27)), O27)</f>
        <v>0.4</v>
      </c>
      <c r="AI27" s="61" t="s">
        <v>148</v>
      </c>
      <c r="AJ27" s="54" t="s">
        <v>88</v>
      </c>
      <c r="AK27" s="103"/>
      <c r="AL27" s="103"/>
      <c r="AM27" s="297"/>
      <c r="AN27" s="301"/>
      <c r="AO27" s="395"/>
      <c r="AP27" s="387"/>
      <c r="AQ27" s="105"/>
      <c r="AR27" s="387"/>
      <c r="AS27" s="395"/>
      <c r="AT27" s="105"/>
      <c r="AU27" s="387"/>
      <c r="AV27" s="395"/>
      <c r="AW27" s="105"/>
      <c r="AX27" s="387"/>
      <c r="AY27" s="395"/>
      <c r="AZ27" s="105"/>
      <c r="BA27" s="387"/>
      <c r="BB27" s="395"/>
      <c r="BC27" s="105"/>
      <c r="BD27" s="395"/>
      <c r="BE27" s="387"/>
      <c r="BF27" s="105"/>
      <c r="BG27" s="105"/>
    </row>
    <row r="28" spans="1:59" ht="183.75" hidden="1" customHeight="1" thickBot="1" x14ac:dyDescent="0.35">
      <c r="A28" s="51" t="s">
        <v>4</v>
      </c>
      <c r="B28" s="106"/>
      <c r="C28" s="99" t="s">
        <v>66</v>
      </c>
      <c r="D28" s="107" t="s">
        <v>149</v>
      </c>
      <c r="E28" s="108" t="s">
        <v>125</v>
      </c>
      <c r="F28" s="108" t="s">
        <v>69</v>
      </c>
      <c r="G28" s="105" t="s">
        <v>150</v>
      </c>
      <c r="H28" s="109" t="s">
        <v>151</v>
      </c>
      <c r="I28" s="105" t="s">
        <v>152</v>
      </c>
      <c r="J28" s="108" t="s">
        <v>73</v>
      </c>
      <c r="K28" s="107" t="s">
        <v>153</v>
      </c>
      <c r="L28" s="108" t="s">
        <v>154</v>
      </c>
      <c r="M28" s="110">
        <f>VLOOKUP(L28,'[2]Datos Validacion'!$C$6:$D$10,2,0)</f>
        <v>0.4</v>
      </c>
      <c r="N28" s="58" t="s">
        <v>76</v>
      </c>
      <c r="O28" s="111">
        <f>VLOOKUP(N28,'[2]Datos Validacion'!$E$6:$F$15,2,0)</f>
        <v>0.4</v>
      </c>
      <c r="P28" s="107" t="s">
        <v>155</v>
      </c>
      <c r="Q28" s="112" t="s">
        <v>78</v>
      </c>
      <c r="R28" s="113" t="s">
        <v>156</v>
      </c>
      <c r="S28" s="109" t="s">
        <v>80</v>
      </c>
      <c r="T28" s="108" t="s">
        <v>125</v>
      </c>
      <c r="U28" s="109" t="s">
        <v>81</v>
      </c>
      <c r="V28" s="109" t="s">
        <v>82</v>
      </c>
      <c r="W28" s="110">
        <f>VLOOKUP(V28,'[2]Datos Validacion'!$K$6:$L$8,2,0)</f>
        <v>0.25</v>
      </c>
      <c r="X28" s="114" t="s">
        <v>98</v>
      </c>
      <c r="Y28" s="110">
        <f>VLOOKUP(X28,'[2]Datos Validacion'!$M$6:$N$7,2,0)</f>
        <v>0.15</v>
      </c>
      <c r="Z28" s="109" t="s">
        <v>84</v>
      </c>
      <c r="AA28" s="371" t="s">
        <v>157</v>
      </c>
      <c r="AB28" s="109" t="s">
        <v>86</v>
      </c>
      <c r="AC28" s="114" t="s">
        <v>158</v>
      </c>
      <c r="AD28" s="294">
        <f t="shared" si="11"/>
        <v>0.4</v>
      </c>
      <c r="AE28" s="116" t="str">
        <f t="shared" si="6"/>
        <v>BAJA</v>
      </c>
      <c r="AF28" s="116">
        <f t="shared" si="13"/>
        <v>0.24</v>
      </c>
      <c r="AG28" s="116" t="str">
        <f t="shared" si="14"/>
        <v>MENOR</v>
      </c>
      <c r="AH28" s="116">
        <f t="shared" si="15"/>
        <v>0.4</v>
      </c>
      <c r="AI28" s="112" t="s">
        <v>78</v>
      </c>
      <c r="AJ28" s="108" t="s">
        <v>88</v>
      </c>
      <c r="AK28" s="117"/>
      <c r="AL28" s="117"/>
      <c r="AM28" s="297"/>
      <c r="AN28" s="301"/>
      <c r="AO28" s="392"/>
      <c r="AP28" s="385"/>
      <c r="AQ28" s="393"/>
      <c r="AR28" s="385"/>
      <c r="AS28" s="392"/>
      <c r="AT28" s="393"/>
      <c r="AU28" s="385"/>
      <c r="AV28" s="392"/>
      <c r="AW28" s="331"/>
      <c r="AX28" s="385"/>
      <c r="AY28" s="392"/>
      <c r="AZ28" s="393"/>
      <c r="BA28" s="385"/>
      <c r="BB28" s="392"/>
      <c r="BC28" s="393"/>
      <c r="BD28" s="392"/>
      <c r="BE28" s="385"/>
      <c r="BF28" s="393"/>
      <c r="BG28" s="393"/>
    </row>
    <row r="29" spans="1:59" ht="82.5" hidden="1" customHeight="1" thickBot="1" x14ac:dyDescent="0.35">
      <c r="A29" s="552" t="s">
        <v>4</v>
      </c>
      <c r="B29" s="616"/>
      <c r="C29" s="478" t="s">
        <v>66</v>
      </c>
      <c r="D29" s="472" t="s">
        <v>159</v>
      </c>
      <c r="E29" s="472" t="s">
        <v>160</v>
      </c>
      <c r="F29" s="300" t="s">
        <v>69</v>
      </c>
      <c r="G29" s="472" t="s">
        <v>161</v>
      </c>
      <c r="H29" s="616" t="s">
        <v>162</v>
      </c>
      <c r="I29" s="631" t="s">
        <v>163</v>
      </c>
      <c r="J29" s="472" t="s">
        <v>73</v>
      </c>
      <c r="K29" s="633" t="s">
        <v>164</v>
      </c>
      <c r="L29" s="460" t="s">
        <v>154</v>
      </c>
      <c r="M29" s="433">
        <f>VLOOKUP(L29,'[2]Datos Validacion'!$C$6:$D$10,2,0)</f>
        <v>0.4</v>
      </c>
      <c r="N29" s="481" t="s">
        <v>76</v>
      </c>
      <c r="O29" s="484">
        <f>VLOOKUP(N29,'[2]Datos Validacion'!$E$6:$F$15,2,0)</f>
        <v>0.4</v>
      </c>
      <c r="P29" s="436" t="s">
        <v>155</v>
      </c>
      <c r="Q29" s="457" t="s">
        <v>78</v>
      </c>
      <c r="R29" s="118" t="s">
        <v>165</v>
      </c>
      <c r="S29" s="71" t="s">
        <v>80</v>
      </c>
      <c r="T29" s="118" t="s">
        <v>166</v>
      </c>
      <c r="U29" s="71" t="s">
        <v>81</v>
      </c>
      <c r="V29" s="71" t="s">
        <v>82</v>
      </c>
      <c r="W29" s="73">
        <f>VLOOKUP(V29,'[2]Datos Validacion'!$K$6:$L$8,2,0)</f>
        <v>0.25</v>
      </c>
      <c r="X29" s="72" t="s">
        <v>98</v>
      </c>
      <c r="Y29" s="73">
        <f>VLOOKUP(X29,'[2]Datos Validacion'!$M$6:$N$7,2,0)</f>
        <v>0.15</v>
      </c>
      <c r="Z29" s="71" t="s">
        <v>84</v>
      </c>
      <c r="AA29" s="127" t="s">
        <v>167</v>
      </c>
      <c r="AB29" s="71" t="s">
        <v>86</v>
      </c>
      <c r="AC29" s="72" t="s">
        <v>168</v>
      </c>
      <c r="AD29" s="291">
        <f t="shared" si="11"/>
        <v>0.4</v>
      </c>
      <c r="AE29" s="246" t="str">
        <f t="shared" si="6"/>
        <v>BAJA</v>
      </c>
      <c r="AF29" s="246">
        <f t="shared" si="13"/>
        <v>0.24</v>
      </c>
      <c r="AG29" s="586" t="str">
        <f t="shared" si="14"/>
        <v>MENOR</v>
      </c>
      <c r="AH29" s="586">
        <f t="shared" si="15"/>
        <v>0.4</v>
      </c>
      <c r="AI29" s="457" t="s">
        <v>148</v>
      </c>
      <c r="AJ29" s="460" t="s">
        <v>88</v>
      </c>
      <c r="AK29" s="466"/>
      <c r="AL29" s="466"/>
      <c r="AM29" s="629"/>
      <c r="AN29" s="652"/>
      <c r="AO29" s="650"/>
      <c r="AP29" s="650"/>
      <c r="AQ29" s="652"/>
      <c r="AR29" s="650"/>
      <c r="AS29" s="650"/>
      <c r="AT29" s="652"/>
      <c r="AU29" s="650"/>
      <c r="AV29" s="650"/>
      <c r="AW29" s="652"/>
      <c r="AX29" s="650"/>
      <c r="AY29" s="650"/>
      <c r="AZ29" s="652"/>
      <c r="BA29" s="650"/>
      <c r="BB29" s="650"/>
      <c r="BC29" s="652"/>
      <c r="BD29" s="650"/>
      <c r="BE29" s="650"/>
      <c r="BF29" s="652"/>
      <c r="BG29" s="638"/>
    </row>
    <row r="30" spans="1:59" ht="88.5" hidden="1" customHeight="1" thickBot="1" x14ac:dyDescent="0.35">
      <c r="A30" s="554"/>
      <c r="B30" s="618"/>
      <c r="C30" s="480"/>
      <c r="D30" s="474"/>
      <c r="E30" s="474"/>
      <c r="F30" s="85" t="s">
        <v>69</v>
      </c>
      <c r="G30" s="474"/>
      <c r="H30" s="618"/>
      <c r="I30" s="632"/>
      <c r="J30" s="474"/>
      <c r="K30" s="634"/>
      <c r="L30" s="462"/>
      <c r="M30" s="435"/>
      <c r="N30" s="483"/>
      <c r="O30" s="486"/>
      <c r="P30" s="438"/>
      <c r="Q30" s="459"/>
      <c r="R30" s="120" t="s">
        <v>169</v>
      </c>
      <c r="S30" s="88" t="s">
        <v>80</v>
      </c>
      <c r="T30" s="120" t="s">
        <v>170</v>
      </c>
      <c r="U30" s="88" t="s">
        <v>81</v>
      </c>
      <c r="V30" s="88" t="s">
        <v>82</v>
      </c>
      <c r="W30" s="90">
        <f>VLOOKUP(V30,'[2]Datos Validacion'!$K$6:$L$8,2,0)</f>
        <v>0.25</v>
      </c>
      <c r="X30" s="89" t="s">
        <v>98</v>
      </c>
      <c r="Y30" s="90">
        <f>VLOOKUP(X30,'[2]Datos Validacion'!$M$6:$N$7,2,0)</f>
        <v>0.15</v>
      </c>
      <c r="Z30" s="88" t="s">
        <v>84</v>
      </c>
      <c r="AA30" s="129" t="s">
        <v>167</v>
      </c>
      <c r="AB30" s="88" t="s">
        <v>86</v>
      </c>
      <c r="AC30" s="89" t="s">
        <v>171</v>
      </c>
      <c r="AD30" s="293">
        <f t="shared" si="11"/>
        <v>0.4</v>
      </c>
      <c r="AE30" s="257" t="str">
        <f t="shared" si="6"/>
        <v>MUY BAJA</v>
      </c>
      <c r="AF30" s="256">
        <f>+AF29-(AF29*AD30)</f>
        <v>0.14399999999999999</v>
      </c>
      <c r="AG30" s="588"/>
      <c r="AH30" s="588"/>
      <c r="AI30" s="459"/>
      <c r="AJ30" s="462"/>
      <c r="AK30" s="468"/>
      <c r="AL30" s="468"/>
      <c r="AM30" s="630"/>
      <c r="AN30" s="653"/>
      <c r="AO30" s="651"/>
      <c r="AP30" s="651"/>
      <c r="AQ30" s="653"/>
      <c r="AR30" s="651"/>
      <c r="AS30" s="651"/>
      <c r="AT30" s="653"/>
      <c r="AU30" s="651"/>
      <c r="AV30" s="651"/>
      <c r="AW30" s="653"/>
      <c r="AX30" s="651"/>
      <c r="AY30" s="651"/>
      <c r="AZ30" s="653"/>
      <c r="BA30" s="651"/>
      <c r="BB30" s="651"/>
      <c r="BC30" s="653"/>
      <c r="BD30" s="651"/>
      <c r="BE30" s="651"/>
      <c r="BF30" s="653"/>
      <c r="BG30" s="638"/>
    </row>
    <row r="31" spans="1:59" s="76" customFormat="1" ht="59.25" hidden="1" customHeight="1" thickBot="1" x14ac:dyDescent="0.4">
      <c r="A31" s="639" t="s">
        <v>4</v>
      </c>
      <c r="B31" s="642"/>
      <c r="C31" s="645" t="s">
        <v>172</v>
      </c>
      <c r="D31" s="645" t="s">
        <v>173</v>
      </c>
      <c r="E31" s="645" t="s">
        <v>174</v>
      </c>
      <c r="F31" s="645" t="s">
        <v>106</v>
      </c>
      <c r="G31" s="648" t="s">
        <v>175</v>
      </c>
      <c r="H31" s="555" t="s">
        <v>176</v>
      </c>
      <c r="I31" s="460" t="s">
        <v>177</v>
      </c>
      <c r="J31" s="460" t="s">
        <v>73</v>
      </c>
      <c r="K31" s="460" t="s">
        <v>178</v>
      </c>
      <c r="L31" s="460" t="s">
        <v>154</v>
      </c>
      <c r="M31" s="433">
        <f>VLOOKUP(L31,'[4]Datos Validacion'!$C$6:$D$10,2,0)</f>
        <v>0.4</v>
      </c>
      <c r="N31" s="481" t="s">
        <v>76</v>
      </c>
      <c r="O31" s="484">
        <f>VLOOKUP(N31,'[4]Datos Validacion'!$E$6:$F$15,2,0)</f>
        <v>0.4</v>
      </c>
      <c r="P31" s="436" t="s">
        <v>179</v>
      </c>
      <c r="Q31" s="457" t="s">
        <v>78</v>
      </c>
      <c r="R31" s="70" t="s">
        <v>180</v>
      </c>
      <c r="S31" s="71" t="s">
        <v>80</v>
      </c>
      <c r="T31" s="72" t="s">
        <v>181</v>
      </c>
      <c r="U31" s="71" t="s">
        <v>81</v>
      </c>
      <c r="V31" s="71" t="s">
        <v>82</v>
      </c>
      <c r="W31" s="73">
        <f>VLOOKUP(V31,'[4]Datos Validacion'!$K$6:$L$8,2,0)</f>
        <v>0.25</v>
      </c>
      <c r="X31" s="72" t="s">
        <v>83</v>
      </c>
      <c r="Y31" s="73">
        <f>VLOOKUP(X31,'[4]Datos Validacion'!$M$6:$N$7,2,0)</f>
        <v>0.25</v>
      </c>
      <c r="Z31" s="71" t="s">
        <v>84</v>
      </c>
      <c r="AA31" s="127" t="s">
        <v>182</v>
      </c>
      <c r="AB31" s="71" t="s">
        <v>86</v>
      </c>
      <c r="AC31" s="72" t="s">
        <v>183</v>
      </c>
      <c r="AD31" s="291">
        <f>+W31+Y31</f>
        <v>0.5</v>
      </c>
      <c r="AE31" s="246" t="str">
        <f t="shared" si="6"/>
        <v>MUY BAJA</v>
      </c>
      <c r="AF31" s="246">
        <f>IF(OR(V31="prevenir",V31="detectar"),(M31-(M31*AD31)), M31)</f>
        <v>0.2</v>
      </c>
      <c r="AG31" s="586" t="str">
        <f>IF(AH31&lt;=20%,"LEVE",IF(AH31&lt;=40%,"MENOR",IF(AH31&lt;=60%,"MODERADO",IF(AH31&lt;=80%,"MAYOR","CATASTROFICO"))))</f>
        <v>MENOR</v>
      </c>
      <c r="AH31" s="586">
        <f>IF(V31="corregir",(O31-(O31*AD31)), O31)</f>
        <v>0.4</v>
      </c>
      <c r="AI31" s="457" t="s">
        <v>148</v>
      </c>
      <c r="AJ31" s="460" t="s">
        <v>88</v>
      </c>
      <c r="AK31" s="466"/>
      <c r="AL31" s="466"/>
      <c r="AM31" s="469"/>
      <c r="AN31" s="436"/>
      <c r="AO31" s="635"/>
      <c r="AP31" s="466"/>
      <c r="AQ31" s="658"/>
      <c r="AR31" s="466"/>
      <c r="AS31" s="635"/>
      <c r="AT31" s="664"/>
      <c r="AU31" s="466"/>
      <c r="AV31" s="635"/>
      <c r="AW31" s="658"/>
      <c r="AX31" s="466"/>
      <c r="AY31" s="635"/>
      <c r="AZ31" s="664"/>
      <c r="BA31" s="635"/>
      <c r="BB31" s="635"/>
      <c r="BC31" s="667"/>
      <c r="BD31" s="635"/>
      <c r="BE31" s="466"/>
      <c r="BF31" s="658"/>
      <c r="BG31" s="700"/>
    </row>
    <row r="32" spans="1:59" s="76" customFormat="1" ht="62.25" hidden="1" customHeight="1" thickBot="1" x14ac:dyDescent="0.4">
      <c r="A32" s="640"/>
      <c r="B32" s="643"/>
      <c r="C32" s="646"/>
      <c r="D32" s="646"/>
      <c r="E32" s="646"/>
      <c r="F32" s="646"/>
      <c r="G32" s="649"/>
      <c r="H32" s="556"/>
      <c r="I32" s="461"/>
      <c r="J32" s="461"/>
      <c r="K32" s="461"/>
      <c r="L32" s="461"/>
      <c r="M32" s="434"/>
      <c r="N32" s="482"/>
      <c r="O32" s="485"/>
      <c r="P32" s="437"/>
      <c r="Q32" s="458"/>
      <c r="R32" s="77" t="s">
        <v>184</v>
      </c>
      <c r="S32" s="78" t="s">
        <v>80</v>
      </c>
      <c r="T32" s="79" t="s">
        <v>185</v>
      </c>
      <c r="U32" s="78" t="s">
        <v>81</v>
      </c>
      <c r="V32" s="78" t="s">
        <v>186</v>
      </c>
      <c r="W32" s="80">
        <f>VLOOKUP(V32,'[4]Datos Validacion'!$K$6:$L$8,2,0)</f>
        <v>0.15</v>
      </c>
      <c r="X32" s="79" t="s">
        <v>83</v>
      </c>
      <c r="Y32" s="80">
        <f>VLOOKUP(X32,'[4]Datos Validacion'!$M$6:$N$7,2,0)</f>
        <v>0.25</v>
      </c>
      <c r="Z32" s="78" t="s">
        <v>84</v>
      </c>
      <c r="AA32" s="128" t="s">
        <v>187</v>
      </c>
      <c r="AB32" s="78" t="s">
        <v>86</v>
      </c>
      <c r="AC32" s="79" t="s">
        <v>188</v>
      </c>
      <c r="AD32" s="292">
        <f>+W32+Y32</f>
        <v>0.4</v>
      </c>
      <c r="AE32" s="258" t="str">
        <f t="shared" si="6"/>
        <v>MUY BAJA</v>
      </c>
      <c r="AF32" s="255">
        <f>+AF31-(AF31*AD32)</f>
        <v>0.12</v>
      </c>
      <c r="AG32" s="587"/>
      <c r="AH32" s="587"/>
      <c r="AI32" s="458"/>
      <c r="AJ32" s="461"/>
      <c r="AK32" s="467"/>
      <c r="AL32" s="467"/>
      <c r="AM32" s="470"/>
      <c r="AN32" s="437"/>
      <c r="AO32" s="636"/>
      <c r="AP32" s="467"/>
      <c r="AQ32" s="659"/>
      <c r="AR32" s="467"/>
      <c r="AS32" s="636"/>
      <c r="AT32" s="665"/>
      <c r="AU32" s="467"/>
      <c r="AV32" s="636"/>
      <c r="AW32" s="659"/>
      <c r="AX32" s="467"/>
      <c r="AY32" s="636"/>
      <c r="AZ32" s="665"/>
      <c r="BA32" s="636"/>
      <c r="BB32" s="636"/>
      <c r="BC32" s="668"/>
      <c r="BD32" s="636"/>
      <c r="BE32" s="467"/>
      <c r="BF32" s="659"/>
      <c r="BG32" s="700"/>
    </row>
    <row r="33" spans="1:59" ht="79.5" hidden="1" customHeight="1" thickBot="1" x14ac:dyDescent="0.35">
      <c r="A33" s="640"/>
      <c r="B33" s="643"/>
      <c r="C33" s="646"/>
      <c r="D33" s="646"/>
      <c r="E33" s="646"/>
      <c r="F33" s="646"/>
      <c r="G33" s="123" t="s">
        <v>189</v>
      </c>
      <c r="H33" s="556"/>
      <c r="I33" s="461"/>
      <c r="J33" s="461"/>
      <c r="K33" s="461"/>
      <c r="L33" s="461"/>
      <c r="M33" s="434"/>
      <c r="N33" s="482"/>
      <c r="O33" s="485"/>
      <c r="P33" s="437"/>
      <c r="Q33" s="458"/>
      <c r="R33" s="77" t="s">
        <v>190</v>
      </c>
      <c r="S33" s="78" t="s">
        <v>80</v>
      </c>
      <c r="T33" s="79" t="s">
        <v>191</v>
      </c>
      <c r="U33" s="78" t="s">
        <v>81</v>
      </c>
      <c r="V33" s="78" t="s">
        <v>82</v>
      </c>
      <c r="W33" s="80">
        <f>VLOOKUP(V33,'[4]Datos Validacion'!$K$6:$L$8,2,0)</f>
        <v>0.25</v>
      </c>
      <c r="X33" s="79" t="s">
        <v>98</v>
      </c>
      <c r="Y33" s="80">
        <f>VLOOKUP(X33,'[4]Datos Validacion'!$M$6:$N$7,2,0)</f>
        <v>0.15</v>
      </c>
      <c r="Z33" s="78" t="s">
        <v>84</v>
      </c>
      <c r="AA33" s="128" t="s">
        <v>192</v>
      </c>
      <c r="AB33" s="78" t="s">
        <v>86</v>
      </c>
      <c r="AC33" s="79" t="s">
        <v>193</v>
      </c>
      <c r="AD33" s="292">
        <f t="shared" ref="AD33:AD38" si="16">+W33+Y33</f>
        <v>0.4</v>
      </c>
      <c r="AE33" s="258" t="str">
        <f t="shared" si="6"/>
        <v>MUY BAJA</v>
      </c>
      <c r="AF33" s="255">
        <f t="shared" ref="AF33:AF35" si="17">+AF32-(AF32*AD33)</f>
        <v>7.1999999999999995E-2</v>
      </c>
      <c r="AG33" s="587"/>
      <c r="AH33" s="587"/>
      <c r="AI33" s="458"/>
      <c r="AJ33" s="461"/>
      <c r="AK33" s="467"/>
      <c r="AL33" s="467"/>
      <c r="AM33" s="470"/>
      <c r="AN33" s="437"/>
      <c r="AO33" s="636"/>
      <c r="AP33" s="467"/>
      <c r="AQ33" s="659"/>
      <c r="AR33" s="467"/>
      <c r="AS33" s="636"/>
      <c r="AT33" s="665"/>
      <c r="AU33" s="467"/>
      <c r="AV33" s="636"/>
      <c r="AW33" s="659"/>
      <c r="AX33" s="467"/>
      <c r="AY33" s="636"/>
      <c r="AZ33" s="665"/>
      <c r="BA33" s="636"/>
      <c r="BB33" s="636"/>
      <c r="BC33" s="668"/>
      <c r="BD33" s="636"/>
      <c r="BE33" s="467"/>
      <c r="BF33" s="659"/>
      <c r="BG33" s="700"/>
    </row>
    <row r="34" spans="1:59" ht="53.25" hidden="1" customHeight="1" thickBot="1" x14ac:dyDescent="0.35">
      <c r="A34" s="640"/>
      <c r="B34" s="643"/>
      <c r="C34" s="646"/>
      <c r="D34" s="646"/>
      <c r="E34" s="646"/>
      <c r="F34" s="646"/>
      <c r="G34" s="123" t="s">
        <v>194</v>
      </c>
      <c r="H34" s="556"/>
      <c r="I34" s="461"/>
      <c r="J34" s="461"/>
      <c r="K34" s="461"/>
      <c r="L34" s="461"/>
      <c r="M34" s="434"/>
      <c r="N34" s="482"/>
      <c r="O34" s="485"/>
      <c r="P34" s="437"/>
      <c r="Q34" s="458"/>
      <c r="R34" s="77" t="s">
        <v>195</v>
      </c>
      <c r="S34" s="78" t="s">
        <v>80</v>
      </c>
      <c r="T34" s="79" t="s">
        <v>191</v>
      </c>
      <c r="U34" s="78" t="s">
        <v>81</v>
      </c>
      <c r="V34" s="78" t="s">
        <v>186</v>
      </c>
      <c r="W34" s="80">
        <f>VLOOKUP(V34,'[4]Datos Validacion'!$K$6:$L$8,2,0)</f>
        <v>0.15</v>
      </c>
      <c r="X34" s="79" t="s">
        <v>98</v>
      </c>
      <c r="Y34" s="80">
        <f>VLOOKUP(X34,'[4]Datos Validacion'!$M$6:$N$7,2,0)</f>
        <v>0.15</v>
      </c>
      <c r="Z34" s="78" t="s">
        <v>84</v>
      </c>
      <c r="AA34" s="128" t="s">
        <v>196</v>
      </c>
      <c r="AB34" s="78" t="s">
        <v>86</v>
      </c>
      <c r="AC34" s="79" t="s">
        <v>197</v>
      </c>
      <c r="AD34" s="292">
        <f t="shared" si="16"/>
        <v>0.3</v>
      </c>
      <c r="AE34" s="258" t="str">
        <f t="shared" si="6"/>
        <v>MUY BAJA</v>
      </c>
      <c r="AF34" s="255">
        <f t="shared" si="17"/>
        <v>5.04E-2</v>
      </c>
      <c r="AG34" s="587"/>
      <c r="AH34" s="587"/>
      <c r="AI34" s="458"/>
      <c r="AJ34" s="461"/>
      <c r="AK34" s="467"/>
      <c r="AL34" s="467"/>
      <c r="AM34" s="470"/>
      <c r="AN34" s="437"/>
      <c r="AO34" s="636"/>
      <c r="AP34" s="467"/>
      <c r="AQ34" s="659"/>
      <c r="AR34" s="467"/>
      <c r="AS34" s="636"/>
      <c r="AT34" s="665"/>
      <c r="AU34" s="467"/>
      <c r="AV34" s="636"/>
      <c r="AW34" s="659"/>
      <c r="AX34" s="467"/>
      <c r="AY34" s="636"/>
      <c r="AZ34" s="665"/>
      <c r="BA34" s="636"/>
      <c r="BB34" s="636"/>
      <c r="BC34" s="668"/>
      <c r="BD34" s="636"/>
      <c r="BE34" s="467"/>
      <c r="BF34" s="659"/>
      <c r="BG34" s="700"/>
    </row>
    <row r="35" spans="1:59" ht="84" hidden="1" customHeight="1" thickBot="1" x14ac:dyDescent="0.35">
      <c r="A35" s="641"/>
      <c r="B35" s="644"/>
      <c r="C35" s="647"/>
      <c r="D35" s="647"/>
      <c r="E35" s="647"/>
      <c r="F35" s="647"/>
      <c r="G35" s="124" t="s">
        <v>198</v>
      </c>
      <c r="H35" s="557"/>
      <c r="I35" s="462"/>
      <c r="J35" s="462"/>
      <c r="K35" s="462"/>
      <c r="L35" s="462"/>
      <c r="M35" s="435"/>
      <c r="N35" s="483"/>
      <c r="O35" s="486"/>
      <c r="P35" s="438"/>
      <c r="Q35" s="459"/>
      <c r="R35" s="87" t="s">
        <v>199</v>
      </c>
      <c r="S35" s="88" t="s">
        <v>80</v>
      </c>
      <c r="T35" s="89" t="s">
        <v>200</v>
      </c>
      <c r="U35" s="88" t="s">
        <v>81</v>
      </c>
      <c r="V35" s="88" t="s">
        <v>82</v>
      </c>
      <c r="W35" s="90">
        <f>VLOOKUP(V35,'[4]Datos Validacion'!$K$6:$L$8,2,0)</f>
        <v>0.25</v>
      </c>
      <c r="X35" s="89" t="s">
        <v>83</v>
      </c>
      <c r="Y35" s="90">
        <f>VLOOKUP(X35,'[4]Datos Validacion'!$M$6:$N$7,2,0)</f>
        <v>0.25</v>
      </c>
      <c r="Z35" s="88" t="s">
        <v>84</v>
      </c>
      <c r="AA35" s="359" t="s">
        <v>201</v>
      </c>
      <c r="AB35" s="88" t="s">
        <v>86</v>
      </c>
      <c r="AC35" s="88" t="s">
        <v>202</v>
      </c>
      <c r="AD35" s="293">
        <f t="shared" si="16"/>
        <v>0.5</v>
      </c>
      <c r="AE35" s="257" t="str">
        <f t="shared" si="6"/>
        <v>MUY BAJA</v>
      </c>
      <c r="AF35" s="256">
        <f t="shared" si="17"/>
        <v>2.52E-2</v>
      </c>
      <c r="AG35" s="588"/>
      <c r="AH35" s="588"/>
      <c r="AI35" s="459"/>
      <c r="AJ35" s="462"/>
      <c r="AK35" s="468"/>
      <c r="AL35" s="468"/>
      <c r="AM35" s="471"/>
      <c r="AN35" s="438"/>
      <c r="AO35" s="637"/>
      <c r="AP35" s="468"/>
      <c r="AQ35" s="660"/>
      <c r="AR35" s="468"/>
      <c r="AS35" s="637"/>
      <c r="AT35" s="666"/>
      <c r="AU35" s="468"/>
      <c r="AV35" s="637"/>
      <c r="AW35" s="660"/>
      <c r="AX35" s="468"/>
      <c r="AY35" s="637"/>
      <c r="AZ35" s="666"/>
      <c r="BA35" s="637"/>
      <c r="BB35" s="637"/>
      <c r="BC35" s="669"/>
      <c r="BD35" s="637"/>
      <c r="BE35" s="468"/>
      <c r="BF35" s="660"/>
      <c r="BG35" s="700"/>
    </row>
    <row r="36" spans="1:59" ht="53.25" hidden="1" customHeight="1" thickBot="1" x14ac:dyDescent="0.35">
      <c r="A36" s="661" t="s">
        <v>4</v>
      </c>
      <c r="B36" s="555"/>
      <c r="C36" s="645" t="s">
        <v>172</v>
      </c>
      <c r="D36" s="645" t="s">
        <v>203</v>
      </c>
      <c r="E36" s="645" t="s">
        <v>204</v>
      </c>
      <c r="F36" s="460" t="s">
        <v>106</v>
      </c>
      <c r="G36" s="645" t="s">
        <v>205</v>
      </c>
      <c r="H36" s="555" t="s">
        <v>206</v>
      </c>
      <c r="I36" s="472" t="s">
        <v>207</v>
      </c>
      <c r="J36" s="460" t="s">
        <v>73</v>
      </c>
      <c r="K36" s="460" t="s">
        <v>208</v>
      </c>
      <c r="L36" s="460" t="s">
        <v>154</v>
      </c>
      <c r="M36" s="433">
        <f>VLOOKUP(L36,'[4]Datos Validacion'!$C$6:$D$10,2,0)</f>
        <v>0.4</v>
      </c>
      <c r="N36" s="481" t="s">
        <v>76</v>
      </c>
      <c r="O36" s="484">
        <f>VLOOKUP(N36,'[4]Datos Validacion'!$E$6:$F$15,2,0)</f>
        <v>0.4</v>
      </c>
      <c r="P36" s="436" t="s">
        <v>209</v>
      </c>
      <c r="Q36" s="457" t="s">
        <v>78</v>
      </c>
      <c r="R36" s="70" t="s">
        <v>180</v>
      </c>
      <c r="S36" s="71" t="s">
        <v>80</v>
      </c>
      <c r="T36" s="72" t="s">
        <v>181</v>
      </c>
      <c r="U36" s="71" t="s">
        <v>81</v>
      </c>
      <c r="V36" s="71" t="s">
        <v>82</v>
      </c>
      <c r="W36" s="73">
        <f>VLOOKUP(V36,'[4]Datos Validacion'!$K$6:$L$8,2,0)</f>
        <v>0.25</v>
      </c>
      <c r="X36" s="72" t="s">
        <v>83</v>
      </c>
      <c r="Y36" s="73">
        <f>VLOOKUP(X36,'[4]Datos Validacion'!$M$6:$N$7,2,0)</f>
        <v>0.25</v>
      </c>
      <c r="Z36" s="71" t="s">
        <v>84</v>
      </c>
      <c r="AA36" s="127" t="s">
        <v>182</v>
      </c>
      <c r="AB36" s="71" t="s">
        <v>86</v>
      </c>
      <c r="AC36" s="72" t="s">
        <v>210</v>
      </c>
      <c r="AD36" s="291">
        <f t="shared" si="16"/>
        <v>0.5</v>
      </c>
      <c r="AE36" s="246" t="str">
        <f t="shared" si="6"/>
        <v>MUY BAJA</v>
      </c>
      <c r="AF36" s="246">
        <f>IF(OR(V36="prevenir",V36="detectar"),(M36-(M36*AD36)), M36)</f>
        <v>0.2</v>
      </c>
      <c r="AG36" s="586" t="str">
        <f>IF(AH36&lt;=20%,"LEVE",IF(AH36&lt;=40%,"MENOR",IF(AH36&lt;=60%,"MODERADO",IF(AH36&lt;=80%,"MAYOR","CATASTROFICO"))))</f>
        <v>MENOR</v>
      </c>
      <c r="AH36" s="586">
        <f>IF(V36="corregir",(O36-(O36*AD36)), O36)</f>
        <v>0.4</v>
      </c>
      <c r="AI36" s="457" t="s">
        <v>148</v>
      </c>
      <c r="AJ36" s="460" t="s">
        <v>88</v>
      </c>
      <c r="AK36" s="466"/>
      <c r="AL36" s="466"/>
      <c r="AM36" s="469"/>
      <c r="AN36" s="523"/>
      <c r="AO36" s="466"/>
      <c r="AP36" s="466"/>
      <c r="AQ36" s="664"/>
      <c r="AR36" s="466"/>
      <c r="AS36" s="466"/>
      <c r="AT36" s="664"/>
      <c r="AU36" s="466"/>
      <c r="AV36" s="466"/>
      <c r="AW36" s="664"/>
      <c r="AX36" s="466"/>
      <c r="AY36" s="466"/>
      <c r="AZ36" s="664"/>
      <c r="BA36" s="466"/>
      <c r="BB36" s="466"/>
      <c r="BC36" s="503"/>
      <c r="BD36" s="466"/>
      <c r="BE36" s="466"/>
      <c r="BF36" s="673"/>
      <c r="BG36" s="672"/>
    </row>
    <row r="37" spans="1:59" ht="53.25" hidden="1" customHeight="1" thickBot="1" x14ac:dyDescent="0.35">
      <c r="A37" s="662"/>
      <c r="B37" s="556"/>
      <c r="C37" s="646"/>
      <c r="D37" s="646"/>
      <c r="E37" s="646"/>
      <c r="F37" s="461"/>
      <c r="G37" s="646"/>
      <c r="H37" s="556"/>
      <c r="I37" s="473"/>
      <c r="J37" s="461"/>
      <c r="K37" s="461"/>
      <c r="L37" s="461"/>
      <c r="M37" s="434"/>
      <c r="N37" s="482"/>
      <c r="O37" s="485"/>
      <c r="P37" s="437"/>
      <c r="Q37" s="458"/>
      <c r="R37" s="77" t="s">
        <v>211</v>
      </c>
      <c r="S37" s="78" t="s">
        <v>80</v>
      </c>
      <c r="T37" s="79" t="s">
        <v>181</v>
      </c>
      <c r="U37" s="78" t="s">
        <v>81</v>
      </c>
      <c r="V37" s="78" t="s">
        <v>82</v>
      </c>
      <c r="W37" s="80">
        <v>0.25</v>
      </c>
      <c r="X37" s="79" t="s">
        <v>98</v>
      </c>
      <c r="Y37" s="80">
        <v>0.15</v>
      </c>
      <c r="Z37" s="78" t="s">
        <v>84</v>
      </c>
      <c r="AA37" s="128" t="s">
        <v>212</v>
      </c>
      <c r="AB37" s="78" t="s">
        <v>86</v>
      </c>
      <c r="AC37" s="79" t="s">
        <v>213</v>
      </c>
      <c r="AD37" s="292">
        <v>0.5</v>
      </c>
      <c r="AE37" s="258" t="str">
        <f t="shared" si="6"/>
        <v>MUY BAJA</v>
      </c>
      <c r="AF37" s="258">
        <f>+AF36-(AF36*AD37)</f>
        <v>0.1</v>
      </c>
      <c r="AG37" s="587"/>
      <c r="AH37" s="587"/>
      <c r="AI37" s="458"/>
      <c r="AJ37" s="461"/>
      <c r="AK37" s="467"/>
      <c r="AL37" s="467"/>
      <c r="AM37" s="470"/>
      <c r="AN37" s="524"/>
      <c r="AO37" s="467"/>
      <c r="AP37" s="467"/>
      <c r="AQ37" s="665"/>
      <c r="AR37" s="467"/>
      <c r="AS37" s="467"/>
      <c r="AT37" s="665"/>
      <c r="AU37" s="467"/>
      <c r="AV37" s="467"/>
      <c r="AW37" s="665"/>
      <c r="AX37" s="467"/>
      <c r="AY37" s="467"/>
      <c r="AZ37" s="665"/>
      <c r="BA37" s="467"/>
      <c r="BB37" s="467"/>
      <c r="BC37" s="504"/>
      <c r="BD37" s="467"/>
      <c r="BE37" s="467"/>
      <c r="BF37" s="673"/>
      <c r="BG37" s="672"/>
    </row>
    <row r="38" spans="1:59" ht="39" hidden="1" customHeight="1" thickBot="1" x14ac:dyDescent="0.35">
      <c r="A38" s="662"/>
      <c r="B38" s="556"/>
      <c r="C38" s="646"/>
      <c r="D38" s="646"/>
      <c r="E38" s="646"/>
      <c r="F38" s="461"/>
      <c r="G38" s="123" t="s">
        <v>214</v>
      </c>
      <c r="H38" s="556"/>
      <c r="I38" s="473"/>
      <c r="J38" s="461"/>
      <c r="K38" s="461"/>
      <c r="L38" s="461"/>
      <c r="M38" s="434"/>
      <c r="N38" s="482"/>
      <c r="O38" s="485"/>
      <c r="P38" s="437"/>
      <c r="Q38" s="458"/>
      <c r="R38" s="665" t="s">
        <v>215</v>
      </c>
      <c r="S38" s="556" t="s">
        <v>80</v>
      </c>
      <c r="T38" s="646" t="s">
        <v>216</v>
      </c>
      <c r="U38" s="556" t="s">
        <v>81</v>
      </c>
      <c r="V38" s="556" t="s">
        <v>186</v>
      </c>
      <c r="W38" s="434">
        <f>VLOOKUP(V38,'[4]Datos Validacion'!$K$6:$L$8,2,0)</f>
        <v>0.15</v>
      </c>
      <c r="X38" s="646" t="s">
        <v>98</v>
      </c>
      <c r="Y38" s="434">
        <f>VLOOKUP(X38,'[4]Datos Validacion'!$M$6:$N$7,2,0)</f>
        <v>0.15</v>
      </c>
      <c r="Z38" s="556" t="s">
        <v>84</v>
      </c>
      <c r="AA38" s="428" t="s">
        <v>217</v>
      </c>
      <c r="AB38" s="556" t="s">
        <v>86</v>
      </c>
      <c r="AC38" s="437" t="s">
        <v>213</v>
      </c>
      <c r="AD38" s="674">
        <f t="shared" si="16"/>
        <v>0.3</v>
      </c>
      <c r="AE38" s="587" t="str">
        <f t="shared" si="6"/>
        <v>MUY BAJA</v>
      </c>
      <c r="AF38" s="587">
        <f>+AF37-(AF37*AD38)</f>
        <v>7.0000000000000007E-2</v>
      </c>
      <c r="AG38" s="587"/>
      <c r="AH38" s="587"/>
      <c r="AI38" s="458"/>
      <c r="AJ38" s="461"/>
      <c r="AK38" s="467"/>
      <c r="AL38" s="467"/>
      <c r="AM38" s="470"/>
      <c r="AN38" s="524"/>
      <c r="AO38" s="467"/>
      <c r="AP38" s="467"/>
      <c r="AQ38" s="670"/>
      <c r="AR38" s="467"/>
      <c r="AS38" s="467"/>
      <c r="AT38" s="665"/>
      <c r="AU38" s="467"/>
      <c r="AV38" s="467"/>
      <c r="AW38" s="665"/>
      <c r="AX38" s="467"/>
      <c r="AY38" s="467"/>
      <c r="AZ38" s="665"/>
      <c r="BA38" s="467"/>
      <c r="BB38" s="467"/>
      <c r="BC38" s="504"/>
      <c r="BD38" s="467"/>
      <c r="BE38" s="467"/>
      <c r="BF38" s="673"/>
      <c r="BG38" s="672"/>
    </row>
    <row r="39" spans="1:59" ht="80.25" hidden="1" customHeight="1" thickBot="1" x14ac:dyDescent="0.35">
      <c r="A39" s="663"/>
      <c r="B39" s="557"/>
      <c r="C39" s="647"/>
      <c r="D39" s="647"/>
      <c r="E39" s="647"/>
      <c r="F39" s="462"/>
      <c r="G39" s="124" t="s">
        <v>218</v>
      </c>
      <c r="H39" s="557"/>
      <c r="I39" s="474"/>
      <c r="J39" s="462"/>
      <c r="K39" s="462"/>
      <c r="L39" s="462"/>
      <c r="M39" s="435"/>
      <c r="N39" s="483"/>
      <c r="O39" s="486"/>
      <c r="P39" s="438"/>
      <c r="Q39" s="459"/>
      <c r="R39" s="666"/>
      <c r="S39" s="557"/>
      <c r="T39" s="647"/>
      <c r="U39" s="557"/>
      <c r="V39" s="557"/>
      <c r="W39" s="435"/>
      <c r="X39" s="647"/>
      <c r="Y39" s="435"/>
      <c r="Z39" s="557"/>
      <c r="AA39" s="429"/>
      <c r="AB39" s="557"/>
      <c r="AC39" s="438"/>
      <c r="AD39" s="675"/>
      <c r="AE39" s="588"/>
      <c r="AF39" s="588"/>
      <c r="AG39" s="588"/>
      <c r="AH39" s="588"/>
      <c r="AI39" s="459"/>
      <c r="AJ39" s="462"/>
      <c r="AK39" s="468"/>
      <c r="AL39" s="468"/>
      <c r="AM39" s="471"/>
      <c r="AN39" s="525"/>
      <c r="AO39" s="468"/>
      <c r="AP39" s="468"/>
      <c r="AQ39" s="671"/>
      <c r="AR39" s="468"/>
      <c r="AS39" s="468"/>
      <c r="AT39" s="666"/>
      <c r="AU39" s="468"/>
      <c r="AV39" s="468"/>
      <c r="AW39" s="666"/>
      <c r="AX39" s="468"/>
      <c r="AY39" s="468"/>
      <c r="AZ39" s="666"/>
      <c r="BA39" s="468"/>
      <c r="BB39" s="468"/>
      <c r="BC39" s="505"/>
      <c r="BD39" s="468"/>
      <c r="BE39" s="468"/>
      <c r="BF39" s="673"/>
      <c r="BG39" s="672"/>
    </row>
    <row r="40" spans="1:59" ht="99" hidden="1" customHeight="1" thickBot="1" x14ac:dyDescent="0.35">
      <c r="A40" s="51" t="s">
        <v>4</v>
      </c>
      <c r="B40" s="106"/>
      <c r="C40" s="114" t="s">
        <v>172</v>
      </c>
      <c r="D40" s="114" t="s">
        <v>219</v>
      </c>
      <c r="E40" s="108" t="s">
        <v>1748</v>
      </c>
      <c r="F40" s="108" t="s">
        <v>69</v>
      </c>
      <c r="G40" s="311" t="s">
        <v>221</v>
      </c>
      <c r="H40" s="108" t="s">
        <v>222</v>
      </c>
      <c r="I40" s="108" t="s">
        <v>223</v>
      </c>
      <c r="J40" s="54" t="s">
        <v>73</v>
      </c>
      <c r="K40" s="54" t="s">
        <v>224</v>
      </c>
      <c r="L40" s="54" t="s">
        <v>154</v>
      </c>
      <c r="M40" s="57">
        <f>VLOOKUP(L40,'[4]Datos Validacion'!$C$6:$D$10,2,0)</f>
        <v>0.4</v>
      </c>
      <c r="N40" s="58" t="s">
        <v>225</v>
      </c>
      <c r="O40" s="59">
        <f>VLOOKUP(N40,'[4]Datos Validacion'!$E$6:$F$15,2,0)</f>
        <v>0.2</v>
      </c>
      <c r="P40" s="60" t="s">
        <v>226</v>
      </c>
      <c r="Q40" s="61" t="s">
        <v>148</v>
      </c>
      <c r="R40" s="55" t="s">
        <v>227</v>
      </c>
      <c r="S40" s="62" t="s">
        <v>80</v>
      </c>
      <c r="T40" s="53" t="s">
        <v>228</v>
      </c>
      <c r="U40" s="62" t="s">
        <v>81</v>
      </c>
      <c r="V40" s="62" t="s">
        <v>82</v>
      </c>
      <c r="W40" s="57">
        <f>VLOOKUP(V40,'[4]Datos Validacion'!$K$6:$L$8,2,0)</f>
        <v>0.25</v>
      </c>
      <c r="X40" s="53" t="s">
        <v>98</v>
      </c>
      <c r="Y40" s="57">
        <f>VLOOKUP(X40,'[4]Datos Validacion'!$M$6:$N$7,2,0)</f>
        <v>0.15</v>
      </c>
      <c r="Z40" s="62" t="s">
        <v>84</v>
      </c>
      <c r="AA40" s="218" t="s">
        <v>229</v>
      </c>
      <c r="AB40" s="62" t="s">
        <v>86</v>
      </c>
      <c r="AC40" s="53" t="s">
        <v>230</v>
      </c>
      <c r="AD40" s="290">
        <f>+W40+Y40</f>
        <v>0.4</v>
      </c>
      <c r="AE40" s="64" t="str">
        <f>IF(AF40&lt;=20%,"MUY BAJA",IF(AF40&lt;=40%,"BAJA",IF(AF40&lt;=60%,"MEDIA",IF(AF40&lt;=80%,"ALTA","MUY ALTA"))))</f>
        <v>BAJA</v>
      </c>
      <c r="AF40" s="64">
        <f>IF(OR(V40="prevenir",V40="detectar"),(M40-(M40*AD40)), M40)</f>
        <v>0.24</v>
      </c>
      <c r="AG40" s="64" t="str">
        <f>IF(AH40&lt;=20%,"LEVE",IF(AH40&lt;=40%,"MENOR",IF(AH40&lt;=60%,"MODERADO",IF(AH40&lt;=80%,"MAYOR","CATASTROFICO"))))</f>
        <v>LEVE</v>
      </c>
      <c r="AH40" s="64">
        <f>IF(V40="corregir",(O40-(O40*AD40)), O40)</f>
        <v>0.2</v>
      </c>
      <c r="AI40" s="61" t="s">
        <v>148</v>
      </c>
      <c r="AJ40" s="54" t="s">
        <v>88</v>
      </c>
      <c r="AK40" s="66"/>
      <c r="AL40" s="66"/>
      <c r="AM40" s="67"/>
      <c r="AN40" s="99"/>
      <c r="AO40" s="68"/>
      <c r="AP40" s="68"/>
      <c r="AQ40" s="55"/>
      <c r="AR40" s="68"/>
      <c r="AS40" s="68"/>
      <c r="AT40" s="55"/>
      <c r="AU40" s="68"/>
      <c r="AV40" s="68"/>
      <c r="AW40" s="55"/>
      <c r="AX40" s="68"/>
      <c r="AY40" s="68"/>
      <c r="AZ40" s="55"/>
      <c r="BA40" s="68"/>
      <c r="BB40" s="68"/>
      <c r="BC40" s="55"/>
      <c r="BD40" s="68"/>
      <c r="BE40" s="68"/>
      <c r="BF40" s="54"/>
      <c r="BG40" s="383"/>
    </row>
    <row r="41" spans="1:59" ht="121.5" hidden="1" customHeight="1" thickBot="1" x14ac:dyDescent="0.35">
      <c r="A41" s="51" t="s">
        <v>4</v>
      </c>
      <c r="B41" s="109"/>
      <c r="C41" s="114" t="s">
        <v>172</v>
      </c>
      <c r="D41" s="114" t="s">
        <v>219</v>
      </c>
      <c r="E41" s="108" t="s">
        <v>220</v>
      </c>
      <c r="F41" s="108" t="s">
        <v>69</v>
      </c>
      <c r="G41" s="311" t="s">
        <v>231</v>
      </c>
      <c r="H41" s="108" t="s">
        <v>232</v>
      </c>
      <c r="I41" s="108" t="s">
        <v>233</v>
      </c>
      <c r="J41" s="54" t="s">
        <v>73</v>
      </c>
      <c r="K41" s="54" t="s">
        <v>224</v>
      </c>
      <c r="L41" s="54" t="s">
        <v>154</v>
      </c>
      <c r="M41" s="57">
        <f>VLOOKUP(L41,'[4]Datos Validacion'!$C$6:$D$10,2,0)</f>
        <v>0.4</v>
      </c>
      <c r="N41" s="58" t="s">
        <v>78</v>
      </c>
      <c r="O41" s="59">
        <f>VLOOKUP(N41,'[4]Datos Validacion'!$E$6:$F$15,2,0)</f>
        <v>0.6</v>
      </c>
      <c r="P41" s="60" t="s">
        <v>234</v>
      </c>
      <c r="Q41" s="61" t="s">
        <v>78</v>
      </c>
      <c r="R41" s="55" t="s">
        <v>235</v>
      </c>
      <c r="S41" s="62" t="s">
        <v>80</v>
      </c>
      <c r="T41" s="53" t="s">
        <v>236</v>
      </c>
      <c r="U41" s="62" t="s">
        <v>81</v>
      </c>
      <c r="V41" s="62" t="s">
        <v>82</v>
      </c>
      <c r="W41" s="57">
        <f>VLOOKUP(V41,'[4]Datos Validacion'!$K$6:$L$8,2,0)</f>
        <v>0.25</v>
      </c>
      <c r="X41" s="53" t="s">
        <v>98</v>
      </c>
      <c r="Y41" s="57">
        <f>VLOOKUP(X41,'[4]Datos Validacion'!$M$6:$N$7,2,0)</f>
        <v>0.15</v>
      </c>
      <c r="Z41" s="62" t="s">
        <v>84</v>
      </c>
      <c r="AA41" s="372" t="s">
        <v>237</v>
      </c>
      <c r="AB41" s="62" t="s">
        <v>86</v>
      </c>
      <c r="AC41" s="53" t="s">
        <v>238</v>
      </c>
      <c r="AD41" s="290">
        <f>+W41+Y41</f>
        <v>0.4</v>
      </c>
      <c r="AE41" s="64" t="str">
        <f>IF(AF41&lt;=20%,"MUY BAJA",IF(AF41&lt;=40%,"BAJA",IF(AF41&lt;=60%,"MEDIA",IF(AF41&lt;=80%,"ALTA","MUY ALTA"))))</f>
        <v>BAJA</v>
      </c>
      <c r="AF41" s="64">
        <f>IF(OR(V41="prevenir",V41="detectar"),(M41-(M41*AD41)), M41)</f>
        <v>0.24</v>
      </c>
      <c r="AG41" s="64" t="str">
        <f>IF(AH41&lt;=20%,"LEVE",IF(AH41&lt;=40%,"MENOR",IF(AH41&lt;=60%,"MODERADO",IF(AH41&lt;=80%,"MAYOR","CATASTROFICO"))))</f>
        <v>MODERADO</v>
      </c>
      <c r="AH41" s="64">
        <f>IF(V41="corregir",(O41-(O41*AD41)), O41)</f>
        <v>0.6</v>
      </c>
      <c r="AI41" s="61" t="s">
        <v>78</v>
      </c>
      <c r="AJ41" s="54" t="s">
        <v>239</v>
      </c>
      <c r="AK41" s="66"/>
      <c r="AL41" s="60"/>
      <c r="AM41" s="67"/>
      <c r="AN41" s="99"/>
      <c r="AO41" s="68"/>
      <c r="AP41" s="68"/>
      <c r="AQ41" s="55"/>
      <c r="AR41" s="68"/>
      <c r="AS41" s="68"/>
      <c r="AT41" s="55"/>
      <c r="AU41" s="68"/>
      <c r="AV41" s="68"/>
      <c r="AW41" s="55"/>
      <c r="AX41" s="68"/>
      <c r="AY41" s="68"/>
      <c r="AZ41" s="55"/>
      <c r="BA41" s="68"/>
      <c r="BB41" s="68"/>
      <c r="BC41" s="55"/>
      <c r="BD41" s="68"/>
      <c r="BE41" s="68"/>
      <c r="BF41" s="54"/>
      <c r="BG41" s="383"/>
    </row>
    <row r="42" spans="1:59" s="76" customFormat="1" ht="47.25" hidden="1" customHeight="1" thickBot="1" x14ac:dyDescent="0.4">
      <c r="A42" s="661" t="s">
        <v>4</v>
      </c>
      <c r="B42" s="555"/>
      <c r="C42" s="589" t="s">
        <v>1451</v>
      </c>
      <c r="D42" s="472" t="s">
        <v>1452</v>
      </c>
      <c r="E42" s="472" t="s">
        <v>1453</v>
      </c>
      <c r="F42" s="300" t="s">
        <v>69</v>
      </c>
      <c r="G42" s="307" t="s">
        <v>1454</v>
      </c>
      <c r="H42" s="472" t="s">
        <v>1455</v>
      </c>
      <c r="I42" s="472" t="s">
        <v>1456</v>
      </c>
      <c r="J42" s="460" t="s">
        <v>73</v>
      </c>
      <c r="K42" s="460" t="s">
        <v>1457</v>
      </c>
      <c r="L42" s="460" t="s">
        <v>154</v>
      </c>
      <c r="M42" s="433">
        <f>VLOOKUP(L42,'[5]Datos Validacion'!$C$6:$D$10,2,0)</f>
        <v>0.4</v>
      </c>
      <c r="N42" s="481" t="s">
        <v>225</v>
      </c>
      <c r="O42" s="484">
        <f>VLOOKUP(N42,'[5]Datos Validacion'!$E$6:$F$15,2,0)</f>
        <v>0.2</v>
      </c>
      <c r="P42" s="436" t="s">
        <v>1458</v>
      </c>
      <c r="Q42" s="457" t="s">
        <v>148</v>
      </c>
      <c r="R42" s="70" t="s">
        <v>1459</v>
      </c>
      <c r="S42" s="71" t="s">
        <v>80</v>
      </c>
      <c r="T42" s="72" t="s">
        <v>1460</v>
      </c>
      <c r="U42" s="71" t="s">
        <v>240</v>
      </c>
      <c r="V42" s="71" t="s">
        <v>82</v>
      </c>
      <c r="W42" s="73">
        <f>VLOOKUP(V42,'[5]Datos Validacion'!$K$6:$L$8,2,0)</f>
        <v>0.25</v>
      </c>
      <c r="X42" s="72" t="s">
        <v>98</v>
      </c>
      <c r="Y42" s="73">
        <f>VLOOKUP(X42,'[5]Datos Validacion'!$M$6:$N$7,2,0)</f>
        <v>0.15</v>
      </c>
      <c r="Z42" s="71" t="s">
        <v>84</v>
      </c>
      <c r="AA42" s="127" t="s">
        <v>1461</v>
      </c>
      <c r="AB42" s="71" t="s">
        <v>86</v>
      </c>
      <c r="AC42" s="72" t="s">
        <v>1462</v>
      </c>
      <c r="AD42" s="334">
        <f t="shared" ref="AD42:AD49" si="18">+W42+Y42</f>
        <v>0.4</v>
      </c>
      <c r="AE42" s="246" t="str">
        <f t="shared" ref="AE42:AE48" si="19">IF(AF42&lt;=20%,"MUY BAJA",IF(AF42&lt;=40%,"BAJA",IF(AF42&lt;=60%,"MEDIA",IF(AF42&lt;=80%,"ALTA","MUY ALTA"))))</f>
        <v>BAJA</v>
      </c>
      <c r="AF42" s="246">
        <f>IF(OR(V42="prevenir",V42="detectar"),(M42-(M42*AD42)), M42)</f>
        <v>0.24</v>
      </c>
      <c r="AG42" s="586" t="str">
        <f>IF(AH42&lt;=20%,"LEVE",IF(AH42&lt;=40%,"MENOR",IF(AH42&lt;=60%,"MODERADO",IF(AH42&lt;=80%,"MAYOR","CATASTROFICO"))))</f>
        <v>LEVE</v>
      </c>
      <c r="AH42" s="586">
        <f>IF(V42="corregir",(O42-(O42*AD42)), O42)</f>
        <v>0.2</v>
      </c>
      <c r="AI42" s="457" t="s">
        <v>148</v>
      </c>
      <c r="AJ42" s="460" t="s">
        <v>88</v>
      </c>
      <c r="AK42" s="466"/>
      <c r="AL42" s="466"/>
      <c r="AM42" s="469"/>
      <c r="AN42" s="460"/>
      <c r="AO42" s="466"/>
      <c r="AP42" s="466"/>
      <c r="AQ42" s="506"/>
      <c r="AR42" s="466"/>
      <c r="AS42" s="466"/>
      <c r="AT42" s="506"/>
      <c r="AU42" s="466"/>
      <c r="AV42" s="466"/>
      <c r="AW42" s="506"/>
      <c r="AX42" s="466"/>
      <c r="AY42" s="466"/>
      <c r="AZ42" s="506"/>
      <c r="BA42" s="466"/>
      <c r="BB42" s="466"/>
      <c r="BC42" s="506"/>
      <c r="BD42" s="466"/>
      <c r="BE42" s="466"/>
      <c r="BF42" s="460"/>
      <c r="BG42" s="399"/>
    </row>
    <row r="43" spans="1:59" ht="30.75" hidden="1" customHeight="1" thickBot="1" x14ac:dyDescent="0.35">
      <c r="A43" s="662"/>
      <c r="B43" s="556"/>
      <c r="C43" s="590"/>
      <c r="D43" s="473"/>
      <c r="E43" s="473"/>
      <c r="F43" s="473" t="s">
        <v>69</v>
      </c>
      <c r="G43" s="848" t="s">
        <v>1463</v>
      </c>
      <c r="H43" s="473"/>
      <c r="I43" s="473"/>
      <c r="J43" s="461"/>
      <c r="K43" s="461"/>
      <c r="L43" s="461"/>
      <c r="M43" s="434"/>
      <c r="N43" s="482"/>
      <c r="O43" s="485"/>
      <c r="P43" s="437"/>
      <c r="Q43" s="458"/>
      <c r="R43" s="77" t="s">
        <v>1464</v>
      </c>
      <c r="S43" s="78" t="s">
        <v>80</v>
      </c>
      <c r="T43" s="79" t="s">
        <v>1465</v>
      </c>
      <c r="U43" s="78" t="s">
        <v>240</v>
      </c>
      <c r="V43" s="78" t="s">
        <v>82</v>
      </c>
      <c r="W43" s="80">
        <f>VLOOKUP(V43,'[5]Datos Validacion'!$K$6:$L$8,2,0)</f>
        <v>0.25</v>
      </c>
      <c r="X43" s="79" t="s">
        <v>98</v>
      </c>
      <c r="Y43" s="80">
        <f>VLOOKUP(X43,'[5]Datos Validacion'!$M$6:$N$7,2,0)</f>
        <v>0.15</v>
      </c>
      <c r="Z43" s="78" t="s">
        <v>84</v>
      </c>
      <c r="AA43" s="128" t="s">
        <v>1466</v>
      </c>
      <c r="AB43" s="79" t="s">
        <v>86</v>
      </c>
      <c r="AC43" s="79" t="s">
        <v>1466</v>
      </c>
      <c r="AD43" s="335">
        <f t="shared" si="18"/>
        <v>0.4</v>
      </c>
      <c r="AE43" s="258" t="str">
        <f t="shared" si="19"/>
        <v>MUY BAJA</v>
      </c>
      <c r="AF43" s="255">
        <f>+AF42-(AF42*AD43)</f>
        <v>0.14399999999999999</v>
      </c>
      <c r="AG43" s="587"/>
      <c r="AH43" s="587"/>
      <c r="AI43" s="458"/>
      <c r="AJ43" s="461"/>
      <c r="AK43" s="467"/>
      <c r="AL43" s="467"/>
      <c r="AM43" s="470"/>
      <c r="AN43" s="461"/>
      <c r="AO43" s="467"/>
      <c r="AP43" s="467"/>
      <c r="AQ43" s="507"/>
      <c r="AR43" s="467"/>
      <c r="AS43" s="467"/>
      <c r="AT43" s="507"/>
      <c r="AU43" s="467"/>
      <c r="AV43" s="467"/>
      <c r="AW43" s="507"/>
      <c r="AX43" s="467"/>
      <c r="AY43" s="467"/>
      <c r="AZ43" s="507"/>
      <c r="BA43" s="467"/>
      <c r="BB43" s="467"/>
      <c r="BC43" s="507"/>
      <c r="BD43" s="467"/>
      <c r="BE43" s="467"/>
      <c r="BF43" s="461"/>
      <c r="BG43" s="399"/>
    </row>
    <row r="44" spans="1:59" ht="36.75" hidden="1" customHeight="1" thickBot="1" x14ac:dyDescent="0.35">
      <c r="A44" s="663"/>
      <c r="B44" s="557"/>
      <c r="C44" s="811"/>
      <c r="D44" s="474"/>
      <c r="E44" s="474"/>
      <c r="F44" s="474"/>
      <c r="G44" s="934"/>
      <c r="H44" s="474"/>
      <c r="I44" s="474"/>
      <c r="J44" s="462"/>
      <c r="K44" s="462"/>
      <c r="L44" s="462"/>
      <c r="M44" s="435"/>
      <c r="N44" s="483"/>
      <c r="O44" s="486"/>
      <c r="P44" s="438"/>
      <c r="Q44" s="459"/>
      <c r="R44" s="87" t="s">
        <v>1467</v>
      </c>
      <c r="S44" s="88" t="s">
        <v>80</v>
      </c>
      <c r="T44" s="89" t="s">
        <v>1465</v>
      </c>
      <c r="U44" s="88" t="s">
        <v>81</v>
      </c>
      <c r="V44" s="88" t="s">
        <v>82</v>
      </c>
      <c r="W44" s="90">
        <f>VLOOKUP(V44,'[5]Datos Validacion'!$K$6:$L$8,2,0)</f>
        <v>0.25</v>
      </c>
      <c r="X44" s="89" t="s">
        <v>98</v>
      </c>
      <c r="Y44" s="90">
        <f>VLOOKUP(X44,'[5]Datos Validacion'!$M$6:$N$7,2,0)</f>
        <v>0.15</v>
      </c>
      <c r="Z44" s="88" t="s">
        <v>84</v>
      </c>
      <c r="AA44" s="129" t="s">
        <v>1468</v>
      </c>
      <c r="AB44" s="89" t="s">
        <v>86</v>
      </c>
      <c r="AC44" s="89" t="s">
        <v>1469</v>
      </c>
      <c r="AD44" s="336">
        <f t="shared" si="18"/>
        <v>0.4</v>
      </c>
      <c r="AE44" s="257" t="str">
        <f t="shared" si="19"/>
        <v>MUY BAJA</v>
      </c>
      <c r="AF44" s="313">
        <f>+AF43-(AF43*AD44)</f>
        <v>8.6399999999999991E-2</v>
      </c>
      <c r="AG44" s="588"/>
      <c r="AH44" s="588"/>
      <c r="AI44" s="459"/>
      <c r="AJ44" s="462"/>
      <c r="AK44" s="468"/>
      <c r="AL44" s="468"/>
      <c r="AM44" s="471"/>
      <c r="AN44" s="462"/>
      <c r="AO44" s="468"/>
      <c r="AP44" s="468"/>
      <c r="AQ44" s="508"/>
      <c r="AR44" s="468"/>
      <c r="AS44" s="468"/>
      <c r="AT44" s="508"/>
      <c r="AU44" s="468"/>
      <c r="AV44" s="468"/>
      <c r="AW44" s="508"/>
      <c r="AX44" s="468"/>
      <c r="AY44" s="468"/>
      <c r="AZ44" s="508"/>
      <c r="BA44" s="468"/>
      <c r="BB44" s="468"/>
      <c r="BC44" s="508"/>
      <c r="BD44" s="468"/>
      <c r="BE44" s="468"/>
      <c r="BF44" s="462"/>
      <c r="BG44" s="399"/>
    </row>
    <row r="45" spans="1:59" ht="66.75" hidden="1" customHeight="1" thickBot="1" x14ac:dyDescent="0.35">
      <c r="A45" s="661" t="s">
        <v>4</v>
      </c>
      <c r="B45" s="555"/>
      <c r="C45" s="589" t="s">
        <v>1451</v>
      </c>
      <c r="D45" s="472" t="s">
        <v>1452</v>
      </c>
      <c r="E45" s="472" t="s">
        <v>1470</v>
      </c>
      <c r="F45" s="300" t="s">
        <v>69</v>
      </c>
      <c r="G45" s="307" t="s">
        <v>1471</v>
      </c>
      <c r="H45" s="472" t="s">
        <v>1472</v>
      </c>
      <c r="I45" s="472" t="s">
        <v>1473</v>
      </c>
      <c r="J45" s="460" t="s">
        <v>73</v>
      </c>
      <c r="K45" s="460" t="s">
        <v>1474</v>
      </c>
      <c r="L45" s="460" t="s">
        <v>154</v>
      </c>
      <c r="M45" s="433">
        <f>VLOOKUP(L45,'[5]Datos Validacion'!$C$6:$D$10,2,0)</f>
        <v>0.4</v>
      </c>
      <c r="N45" s="481" t="s">
        <v>76</v>
      </c>
      <c r="O45" s="484">
        <f>VLOOKUP(N45,'[5]Datos Validacion'!$E$6:$F$15,2,0)</f>
        <v>0.4</v>
      </c>
      <c r="P45" s="436" t="s">
        <v>241</v>
      </c>
      <c r="Q45" s="457" t="s">
        <v>78</v>
      </c>
      <c r="R45" s="70" t="s">
        <v>1475</v>
      </c>
      <c r="S45" s="71" t="s">
        <v>80</v>
      </c>
      <c r="T45" s="72" t="s">
        <v>1460</v>
      </c>
      <c r="U45" s="71" t="s">
        <v>81</v>
      </c>
      <c r="V45" s="71" t="s">
        <v>82</v>
      </c>
      <c r="W45" s="73">
        <f>VLOOKUP(V45,'[5]Datos Validacion'!$K$6:$L$8,2,0)</f>
        <v>0.25</v>
      </c>
      <c r="X45" s="72" t="s">
        <v>98</v>
      </c>
      <c r="Y45" s="73">
        <f>VLOOKUP(X45,'[5]Datos Validacion'!$M$6:$N$7,2,0)</f>
        <v>0.15</v>
      </c>
      <c r="Z45" s="71" t="s">
        <v>84</v>
      </c>
      <c r="AA45" s="127" t="s">
        <v>1476</v>
      </c>
      <c r="AB45" s="71" t="s">
        <v>86</v>
      </c>
      <c r="AC45" s="72" t="s">
        <v>1477</v>
      </c>
      <c r="AD45" s="334">
        <f t="shared" si="18"/>
        <v>0.4</v>
      </c>
      <c r="AE45" s="246" t="str">
        <f t="shared" si="19"/>
        <v>BAJA</v>
      </c>
      <c r="AF45" s="254">
        <f>IF(OR(V45="prevenir",V45="detectar"),(M45-(M45*AD45)), M45)</f>
        <v>0.24</v>
      </c>
      <c r="AG45" s="586" t="str">
        <f>IF(AH45&lt;=20%,"LEVE",IF(AH45&lt;=40%,"MENOR",IF(AH45&lt;=60%,"MODERADO",IF(AH45&lt;=80%,"MAYOR","CATASTROFICO"))))</f>
        <v>MENOR</v>
      </c>
      <c r="AH45" s="586">
        <f>IF(V45="corregir",(O45-(O45*AD45)), O45)</f>
        <v>0.4</v>
      </c>
      <c r="AI45" s="457" t="s">
        <v>148</v>
      </c>
      <c r="AJ45" s="460" t="s">
        <v>88</v>
      </c>
      <c r="AK45" s="466"/>
      <c r="AL45" s="466"/>
      <c r="AM45" s="469"/>
      <c r="AN45" s="460"/>
      <c r="AO45" s="466"/>
      <c r="AP45" s="466"/>
      <c r="AQ45" s="506"/>
      <c r="AR45" s="466"/>
      <c r="AS45" s="466"/>
      <c r="AT45" s="506"/>
      <c r="AU45" s="466"/>
      <c r="AV45" s="466"/>
      <c r="AW45" s="506"/>
      <c r="AX45" s="466"/>
      <c r="AY45" s="466"/>
      <c r="AZ45" s="506"/>
      <c r="BA45" s="466"/>
      <c r="BB45" s="466"/>
      <c r="BC45" s="506"/>
      <c r="BD45" s="466"/>
      <c r="BE45" s="466"/>
      <c r="BF45" s="460"/>
      <c r="BG45" s="399"/>
    </row>
    <row r="46" spans="1:59" ht="45" hidden="1" customHeight="1" thickBot="1" x14ac:dyDescent="0.35">
      <c r="A46" s="662"/>
      <c r="B46" s="556"/>
      <c r="C46" s="590"/>
      <c r="D46" s="473"/>
      <c r="E46" s="473"/>
      <c r="F46" s="473" t="s">
        <v>69</v>
      </c>
      <c r="G46" s="848" t="s">
        <v>1478</v>
      </c>
      <c r="H46" s="473"/>
      <c r="I46" s="473"/>
      <c r="J46" s="461"/>
      <c r="K46" s="461"/>
      <c r="L46" s="461"/>
      <c r="M46" s="434"/>
      <c r="N46" s="482"/>
      <c r="O46" s="485"/>
      <c r="P46" s="437"/>
      <c r="Q46" s="458"/>
      <c r="R46" s="77" t="s">
        <v>1479</v>
      </c>
      <c r="S46" s="78" t="s">
        <v>80</v>
      </c>
      <c r="T46" s="79" t="s">
        <v>1480</v>
      </c>
      <c r="U46" s="78" t="s">
        <v>81</v>
      </c>
      <c r="V46" s="78" t="s">
        <v>186</v>
      </c>
      <c r="W46" s="80">
        <f>VLOOKUP(V46,'[5]Datos Validacion'!$K$6:$L$8,2,0)</f>
        <v>0.15</v>
      </c>
      <c r="X46" s="79" t="s">
        <v>98</v>
      </c>
      <c r="Y46" s="80">
        <f>VLOOKUP(X46,'[5]Datos Validacion'!$M$6:$N$7,2,0)</f>
        <v>0.15</v>
      </c>
      <c r="Z46" s="78" t="s">
        <v>84</v>
      </c>
      <c r="AA46" s="128" t="s">
        <v>242</v>
      </c>
      <c r="AB46" s="78" t="s">
        <v>86</v>
      </c>
      <c r="AC46" s="79" t="s">
        <v>1481</v>
      </c>
      <c r="AD46" s="335">
        <f t="shared" si="18"/>
        <v>0.3</v>
      </c>
      <c r="AE46" s="258" t="str">
        <f t="shared" si="19"/>
        <v>MUY BAJA</v>
      </c>
      <c r="AF46" s="255">
        <f>+AF45-(AF45*AD46)</f>
        <v>0.16799999999999998</v>
      </c>
      <c r="AG46" s="587"/>
      <c r="AH46" s="587"/>
      <c r="AI46" s="458"/>
      <c r="AJ46" s="461"/>
      <c r="AK46" s="467"/>
      <c r="AL46" s="467"/>
      <c r="AM46" s="470"/>
      <c r="AN46" s="461"/>
      <c r="AO46" s="467"/>
      <c r="AP46" s="467"/>
      <c r="AQ46" s="507"/>
      <c r="AR46" s="467"/>
      <c r="AS46" s="467"/>
      <c r="AT46" s="507"/>
      <c r="AU46" s="467"/>
      <c r="AV46" s="467"/>
      <c r="AW46" s="507"/>
      <c r="AX46" s="467"/>
      <c r="AY46" s="467"/>
      <c r="AZ46" s="507"/>
      <c r="BA46" s="467"/>
      <c r="BB46" s="467"/>
      <c r="BC46" s="507"/>
      <c r="BD46" s="467"/>
      <c r="BE46" s="467"/>
      <c r="BF46" s="461"/>
      <c r="BG46" s="399"/>
    </row>
    <row r="47" spans="1:59" ht="25.5" hidden="1" thickBot="1" x14ac:dyDescent="0.35">
      <c r="A47" s="663"/>
      <c r="B47" s="557"/>
      <c r="C47" s="811"/>
      <c r="D47" s="474"/>
      <c r="E47" s="474"/>
      <c r="F47" s="474"/>
      <c r="G47" s="934"/>
      <c r="H47" s="474"/>
      <c r="I47" s="474"/>
      <c r="J47" s="462"/>
      <c r="K47" s="462"/>
      <c r="L47" s="462"/>
      <c r="M47" s="435"/>
      <c r="N47" s="483"/>
      <c r="O47" s="486"/>
      <c r="P47" s="438"/>
      <c r="Q47" s="459"/>
      <c r="R47" s="87" t="s">
        <v>1482</v>
      </c>
      <c r="S47" s="88" t="s">
        <v>80</v>
      </c>
      <c r="T47" s="89" t="s">
        <v>1483</v>
      </c>
      <c r="U47" s="88" t="s">
        <v>81</v>
      </c>
      <c r="V47" s="88" t="s">
        <v>186</v>
      </c>
      <c r="W47" s="90">
        <f>VLOOKUP(V47,'[5]Datos Validacion'!$K$6:$L$8,2,0)</f>
        <v>0.15</v>
      </c>
      <c r="X47" s="89" t="s">
        <v>98</v>
      </c>
      <c r="Y47" s="90">
        <f>VLOOKUP(X47,'[5]Datos Validacion'!$M$6:$N$7,2,0)</f>
        <v>0.15</v>
      </c>
      <c r="Z47" s="88" t="s">
        <v>84</v>
      </c>
      <c r="AA47" s="129" t="s">
        <v>1484</v>
      </c>
      <c r="AB47" s="88" t="s">
        <v>86</v>
      </c>
      <c r="AC47" s="88" t="s">
        <v>1485</v>
      </c>
      <c r="AD47" s="336">
        <f t="shared" si="18"/>
        <v>0.3</v>
      </c>
      <c r="AE47" s="257" t="str">
        <f t="shared" si="19"/>
        <v>MUY BAJA</v>
      </c>
      <c r="AF47" s="313">
        <f>+AF46-(AF46*AD47)</f>
        <v>0.11759999999999998</v>
      </c>
      <c r="AG47" s="588"/>
      <c r="AH47" s="588"/>
      <c r="AI47" s="459"/>
      <c r="AJ47" s="462"/>
      <c r="AK47" s="468"/>
      <c r="AL47" s="468"/>
      <c r="AM47" s="471"/>
      <c r="AN47" s="462"/>
      <c r="AO47" s="468"/>
      <c r="AP47" s="468"/>
      <c r="AQ47" s="508"/>
      <c r="AR47" s="468"/>
      <c r="AS47" s="468"/>
      <c r="AT47" s="508"/>
      <c r="AU47" s="468"/>
      <c r="AV47" s="468"/>
      <c r="AW47" s="508"/>
      <c r="AX47" s="468"/>
      <c r="AY47" s="468"/>
      <c r="AZ47" s="508"/>
      <c r="BA47" s="468"/>
      <c r="BB47" s="468"/>
      <c r="BC47" s="508"/>
      <c r="BD47" s="468"/>
      <c r="BE47" s="468"/>
      <c r="BF47" s="462"/>
      <c r="BG47" s="399"/>
    </row>
    <row r="48" spans="1:59" ht="57.75" hidden="1" customHeight="1" thickBot="1" x14ac:dyDescent="0.35">
      <c r="A48" s="639" t="s">
        <v>4</v>
      </c>
      <c r="B48" s="642"/>
      <c r="C48" s="613" t="s">
        <v>1451</v>
      </c>
      <c r="D48" s="652" t="s">
        <v>173</v>
      </c>
      <c r="E48" s="652" t="s">
        <v>1369</v>
      </c>
      <c r="F48" s="652" t="s">
        <v>69</v>
      </c>
      <c r="G48" s="143" t="s">
        <v>1486</v>
      </c>
      <c r="H48" s="652" t="s">
        <v>1487</v>
      </c>
      <c r="I48" s="652" t="s">
        <v>1488</v>
      </c>
      <c r="J48" s="523" t="s">
        <v>73</v>
      </c>
      <c r="K48" s="523" t="s">
        <v>1489</v>
      </c>
      <c r="L48" s="523" t="s">
        <v>119</v>
      </c>
      <c r="M48" s="792">
        <f>VLOOKUP(L48,'[5]Datos Validacion'!$C$6:$D$10,2,0)</f>
        <v>0.2</v>
      </c>
      <c r="N48" s="794" t="s">
        <v>78</v>
      </c>
      <c r="O48" s="796">
        <f>VLOOKUP(N48,'[5]Datos Validacion'!$E$6:$F$15,2,0)</f>
        <v>0.6</v>
      </c>
      <c r="P48" s="947" t="s">
        <v>1490</v>
      </c>
      <c r="Q48" s="773" t="s">
        <v>78</v>
      </c>
      <c r="R48" s="337" t="s">
        <v>1491</v>
      </c>
      <c r="S48" s="71" t="s">
        <v>80</v>
      </c>
      <c r="T48" s="72" t="s">
        <v>1492</v>
      </c>
      <c r="U48" s="71" t="s">
        <v>81</v>
      </c>
      <c r="V48" s="71" t="s">
        <v>82</v>
      </c>
      <c r="W48" s="73">
        <f>VLOOKUP(V48,'[5]Datos Validacion'!$K$6:$L$8,2,0)</f>
        <v>0.25</v>
      </c>
      <c r="X48" s="72" t="s">
        <v>98</v>
      </c>
      <c r="Y48" s="73">
        <f>VLOOKUP(X48,'[5]Datos Validacion'!$M$6:$N$7,2,0)</f>
        <v>0.15</v>
      </c>
      <c r="Z48" s="71" t="s">
        <v>84</v>
      </c>
      <c r="AA48" s="127" t="s">
        <v>1493</v>
      </c>
      <c r="AB48" s="71" t="s">
        <v>86</v>
      </c>
      <c r="AC48" s="72" t="s">
        <v>1494</v>
      </c>
      <c r="AD48" s="334">
        <f t="shared" si="18"/>
        <v>0.4</v>
      </c>
      <c r="AE48" s="246" t="str">
        <f t="shared" si="19"/>
        <v>MUY BAJA</v>
      </c>
      <c r="AF48" s="246">
        <f>IF(OR(V48="prevenir",V48="detectar"),(M48-(M48*AD48)), M48)</f>
        <v>0.12</v>
      </c>
      <c r="AG48" s="781" t="str">
        <f>IF(AH48&lt;=20%,"LEVE",IF(AH48&lt;=40%,"MENOR",IF(AH48&lt;=60%,"MODERADO",IF(AH48&lt;=80%,"MAYOR","CATASTROFICO"))))</f>
        <v>MODERADO</v>
      </c>
      <c r="AH48" s="781">
        <f>IF(V48="corregir",(O48-(O48*AD48)), O48)</f>
        <v>0.6</v>
      </c>
      <c r="AI48" s="773" t="s">
        <v>78</v>
      </c>
      <c r="AJ48" s="523" t="s">
        <v>88</v>
      </c>
      <c r="AK48" s="635"/>
      <c r="AL48" s="635"/>
      <c r="AM48" s="469"/>
      <c r="AN48" s="460"/>
      <c r="AO48" s="635"/>
      <c r="AP48" s="635"/>
      <c r="AQ48" s="844"/>
      <c r="AR48" s="635"/>
      <c r="AS48" s="635"/>
      <c r="AT48" s="506"/>
      <c r="AU48" s="635"/>
      <c r="AV48" s="635"/>
      <c r="AW48" s="506"/>
      <c r="AX48" s="635"/>
      <c r="AY48" s="635"/>
      <c r="AZ48" s="506"/>
      <c r="BA48" s="635"/>
      <c r="BB48" s="635"/>
      <c r="BC48" s="844"/>
      <c r="BD48" s="635"/>
      <c r="BE48" s="635"/>
      <c r="BF48" s="460"/>
      <c r="BG48" s="399"/>
    </row>
    <row r="49" spans="1:59" ht="78.75" hidden="1" customHeight="1" thickBot="1" x14ac:dyDescent="0.35">
      <c r="A49" s="641"/>
      <c r="B49" s="644"/>
      <c r="C49" s="615"/>
      <c r="D49" s="653"/>
      <c r="E49" s="653"/>
      <c r="F49" s="653"/>
      <c r="G49" s="145" t="s">
        <v>1495</v>
      </c>
      <c r="H49" s="653"/>
      <c r="I49" s="653"/>
      <c r="J49" s="525"/>
      <c r="K49" s="525"/>
      <c r="L49" s="525"/>
      <c r="M49" s="793"/>
      <c r="N49" s="795"/>
      <c r="O49" s="797"/>
      <c r="P49" s="948"/>
      <c r="Q49" s="774"/>
      <c r="R49" s="338" t="s">
        <v>1496</v>
      </c>
      <c r="S49" s="88" t="s">
        <v>80</v>
      </c>
      <c r="T49" s="89" t="s">
        <v>1497</v>
      </c>
      <c r="U49" s="88" t="s">
        <v>81</v>
      </c>
      <c r="V49" s="88" t="s">
        <v>82</v>
      </c>
      <c r="W49" s="90">
        <f>VLOOKUP(V49,'[5]Datos Validacion'!$K$6:$L$8,2,0)</f>
        <v>0.25</v>
      </c>
      <c r="X49" s="89" t="s">
        <v>98</v>
      </c>
      <c r="Y49" s="90">
        <f>VLOOKUP(X49,'[5]Datos Validacion'!$M$6:$N$7,2,0)</f>
        <v>0.15</v>
      </c>
      <c r="Z49" s="88" t="s">
        <v>84</v>
      </c>
      <c r="AA49" s="129" t="s">
        <v>1498</v>
      </c>
      <c r="AB49" s="88" t="s">
        <v>86</v>
      </c>
      <c r="AC49" s="89" t="s">
        <v>1499</v>
      </c>
      <c r="AD49" s="336">
        <f t="shared" si="18"/>
        <v>0.4</v>
      </c>
      <c r="AE49" s="257" t="str">
        <f>IF(AF49&lt;=20%,"MUY BAJA",IF(AF49&lt;=40%,"BAJA",IF(AF49&lt;=60%,"MEDIA",IF(AF49&lt;=80%,"ALTA","MUY ALTA"))))</f>
        <v>MUY BAJA</v>
      </c>
      <c r="AF49" s="313">
        <f>+AF48-(AF48*AD48)</f>
        <v>7.1999999999999995E-2</v>
      </c>
      <c r="AG49" s="783"/>
      <c r="AH49" s="783"/>
      <c r="AI49" s="774"/>
      <c r="AJ49" s="525"/>
      <c r="AK49" s="637"/>
      <c r="AL49" s="637"/>
      <c r="AM49" s="471"/>
      <c r="AN49" s="462"/>
      <c r="AO49" s="637"/>
      <c r="AP49" s="637"/>
      <c r="AQ49" s="846"/>
      <c r="AR49" s="637"/>
      <c r="AS49" s="637"/>
      <c r="AT49" s="508"/>
      <c r="AU49" s="637"/>
      <c r="AV49" s="637"/>
      <c r="AW49" s="508"/>
      <c r="AX49" s="637"/>
      <c r="AY49" s="637"/>
      <c r="AZ49" s="508"/>
      <c r="BA49" s="637"/>
      <c r="BB49" s="637"/>
      <c r="BC49" s="846"/>
      <c r="BD49" s="637"/>
      <c r="BE49" s="637"/>
      <c r="BF49" s="462"/>
      <c r="BG49" s="399"/>
    </row>
    <row r="50" spans="1:59" ht="82.5" hidden="1" customHeight="1" thickBot="1" x14ac:dyDescent="0.35">
      <c r="A50" s="676" t="s">
        <v>4</v>
      </c>
      <c r="B50" s="430"/>
      <c r="C50" s="436" t="s">
        <v>286</v>
      </c>
      <c r="D50" s="460" t="s">
        <v>287</v>
      </c>
      <c r="E50" s="460" t="s">
        <v>288</v>
      </c>
      <c r="F50" s="118" t="s">
        <v>69</v>
      </c>
      <c r="G50" s="138" t="s">
        <v>289</v>
      </c>
      <c r="H50" s="430" t="s">
        <v>290</v>
      </c>
      <c r="I50" s="664" t="s">
        <v>291</v>
      </c>
      <c r="J50" s="460" t="s">
        <v>73</v>
      </c>
      <c r="K50" s="472" t="s">
        <v>292</v>
      </c>
      <c r="L50" s="460" t="s">
        <v>154</v>
      </c>
      <c r="M50" s="433">
        <v>0.4</v>
      </c>
      <c r="N50" s="481" t="s">
        <v>225</v>
      </c>
      <c r="O50" s="484">
        <v>0.2</v>
      </c>
      <c r="P50" s="436" t="s">
        <v>293</v>
      </c>
      <c r="Q50" s="457" t="s">
        <v>148</v>
      </c>
      <c r="R50" s="684" t="s">
        <v>294</v>
      </c>
      <c r="S50" s="430" t="s">
        <v>80</v>
      </c>
      <c r="T50" s="436" t="s">
        <v>295</v>
      </c>
      <c r="U50" s="430" t="s">
        <v>81</v>
      </c>
      <c r="V50" s="607" t="s">
        <v>82</v>
      </c>
      <c r="W50" s="433">
        <f>VLOOKUP(V50,'[6]Datos Validacion'!$K$6:$L$8,2,0)</f>
        <v>0.25</v>
      </c>
      <c r="X50" s="436" t="s">
        <v>98</v>
      </c>
      <c r="Y50" s="433">
        <f>VLOOKUP(X50,'[6]Datos Validacion'!$M$6:$N$7,2,0)</f>
        <v>0.15</v>
      </c>
      <c r="Z50" s="430" t="s">
        <v>84</v>
      </c>
      <c r="AA50" s="439" t="s">
        <v>296</v>
      </c>
      <c r="AB50" s="430" t="s">
        <v>86</v>
      </c>
      <c r="AC50" s="436" t="s">
        <v>297</v>
      </c>
      <c r="AD50" s="735">
        <f>+W50+Y50</f>
        <v>0.4</v>
      </c>
      <c r="AE50" s="454" t="str">
        <f>IF(AF50&lt;=20%,"MUY BAJA",IF(AF50&lt;=40%,"BAJA",IF(AF50&lt;=60%,"MEDIA",IF(AF50&lt;=80%,"ALTA","MUY ALTA"))))</f>
        <v>BAJA</v>
      </c>
      <c r="AF50" s="454">
        <f t="shared" ref="AF50" si="20">IF(OR(V50="prevenir",V50="detectar"),(M50-(M50*AD50)), M50)</f>
        <v>0.24</v>
      </c>
      <c r="AG50" s="454" t="str">
        <f t="shared" ref="AG50" si="21">IF(AH50&lt;=20%,"LEVE",IF(AH50&lt;=40%,"MENOR",IF(AH50&lt;=60%,"MODERADO",IF(AH50&lt;=80%,"MAYOR","CATASTROFICO"))))</f>
        <v>LEVE</v>
      </c>
      <c r="AH50" s="454">
        <f t="shared" ref="AH50" si="22">IF(V50="corregir",(O50-(O50*AD50)), O50)</f>
        <v>0.2</v>
      </c>
      <c r="AI50" s="457" t="s">
        <v>148</v>
      </c>
      <c r="AJ50" s="460" t="s">
        <v>88</v>
      </c>
      <c r="AK50" s="466"/>
      <c r="AL50" s="466"/>
      <c r="AM50" s="654"/>
      <c r="AN50" s="656"/>
      <c r="AO50" s="654"/>
      <c r="AP50" s="654"/>
      <c r="AQ50" s="656"/>
      <c r="AR50" s="654"/>
      <c r="AS50" s="654"/>
      <c r="AT50" s="656"/>
      <c r="AU50" s="654"/>
      <c r="AV50" s="654"/>
      <c r="AW50" s="654"/>
      <c r="AX50" s="654"/>
      <c r="AY50" s="654"/>
      <c r="AZ50" s="656"/>
      <c r="BA50" s="654"/>
      <c r="BB50" s="654"/>
      <c r="BC50" s="656"/>
      <c r="BD50" s="654"/>
      <c r="BE50" s="654"/>
      <c r="BF50" s="656"/>
      <c r="BG50" s="699"/>
    </row>
    <row r="51" spans="1:59" ht="150.75" hidden="1" customHeight="1" thickBot="1" x14ac:dyDescent="0.35">
      <c r="A51" s="679"/>
      <c r="B51" s="432"/>
      <c r="C51" s="438"/>
      <c r="D51" s="462"/>
      <c r="E51" s="462"/>
      <c r="F51" s="120" t="s">
        <v>69</v>
      </c>
      <c r="G51" s="139" t="s">
        <v>298</v>
      </c>
      <c r="H51" s="432"/>
      <c r="I51" s="666"/>
      <c r="J51" s="462"/>
      <c r="K51" s="474"/>
      <c r="L51" s="462"/>
      <c r="M51" s="435"/>
      <c r="N51" s="483"/>
      <c r="O51" s="486"/>
      <c r="P51" s="438"/>
      <c r="Q51" s="459"/>
      <c r="R51" s="685"/>
      <c r="S51" s="432"/>
      <c r="T51" s="438"/>
      <c r="U51" s="432"/>
      <c r="V51" s="609"/>
      <c r="W51" s="435"/>
      <c r="X51" s="438"/>
      <c r="Y51" s="435"/>
      <c r="Z51" s="432"/>
      <c r="AA51" s="441"/>
      <c r="AB51" s="432"/>
      <c r="AC51" s="438"/>
      <c r="AD51" s="675"/>
      <c r="AE51" s="456"/>
      <c r="AF51" s="456"/>
      <c r="AG51" s="456"/>
      <c r="AH51" s="456"/>
      <c r="AI51" s="459"/>
      <c r="AJ51" s="462"/>
      <c r="AK51" s="468"/>
      <c r="AL51" s="468"/>
      <c r="AM51" s="655"/>
      <c r="AN51" s="657"/>
      <c r="AO51" s="655"/>
      <c r="AP51" s="655"/>
      <c r="AQ51" s="657"/>
      <c r="AR51" s="655"/>
      <c r="AS51" s="655"/>
      <c r="AT51" s="657"/>
      <c r="AU51" s="655"/>
      <c r="AV51" s="655"/>
      <c r="AW51" s="655"/>
      <c r="AX51" s="655"/>
      <c r="AY51" s="655"/>
      <c r="AZ51" s="657"/>
      <c r="BA51" s="655"/>
      <c r="BB51" s="655"/>
      <c r="BC51" s="657"/>
      <c r="BD51" s="655"/>
      <c r="BE51" s="655"/>
      <c r="BF51" s="657"/>
      <c r="BG51" s="699"/>
    </row>
    <row r="52" spans="1:59" s="76" customFormat="1" ht="82.5" hidden="1" customHeight="1" thickBot="1" x14ac:dyDescent="0.4">
      <c r="A52" s="676" t="s">
        <v>4</v>
      </c>
      <c r="B52" s="430"/>
      <c r="C52" s="436" t="s">
        <v>286</v>
      </c>
      <c r="D52" s="460" t="s">
        <v>299</v>
      </c>
      <c r="E52" s="460" t="s">
        <v>300</v>
      </c>
      <c r="F52" s="460" t="s">
        <v>69</v>
      </c>
      <c r="G52" s="140" t="s">
        <v>301</v>
      </c>
      <c r="H52" s="430" t="s">
        <v>302</v>
      </c>
      <c r="I52" s="682" t="s">
        <v>303</v>
      </c>
      <c r="J52" s="460" t="s">
        <v>73</v>
      </c>
      <c r="K52" s="460" t="s">
        <v>304</v>
      </c>
      <c r="L52" s="460" t="s">
        <v>154</v>
      </c>
      <c r="M52" s="433">
        <v>0.4</v>
      </c>
      <c r="N52" s="481" t="s">
        <v>225</v>
      </c>
      <c r="O52" s="484">
        <v>0.2</v>
      </c>
      <c r="P52" s="436" t="s">
        <v>293</v>
      </c>
      <c r="Q52" s="457" t="s">
        <v>148</v>
      </c>
      <c r="R52" s="138" t="s">
        <v>305</v>
      </c>
      <c r="S52" s="75" t="s">
        <v>80</v>
      </c>
      <c r="T52" s="141" t="s">
        <v>306</v>
      </c>
      <c r="U52" s="75" t="s">
        <v>81</v>
      </c>
      <c r="V52" s="75" t="s">
        <v>82</v>
      </c>
      <c r="W52" s="73">
        <v>0.25</v>
      </c>
      <c r="X52" s="141" t="s">
        <v>98</v>
      </c>
      <c r="Y52" s="73">
        <v>0.15</v>
      </c>
      <c r="Z52" s="75" t="s">
        <v>84</v>
      </c>
      <c r="AA52" s="283" t="s">
        <v>307</v>
      </c>
      <c r="AB52" s="75" t="s">
        <v>86</v>
      </c>
      <c r="AC52" s="141" t="s">
        <v>308</v>
      </c>
      <c r="AD52" s="291">
        <f t="shared" ref="AD52:AD61" si="23">+W52+Y52</f>
        <v>0.4</v>
      </c>
      <c r="AE52" s="254" t="str">
        <f t="shared" ref="AE52:AE61" si="24">IF(AF52&lt;=20%,"MUY BAJA",IF(AF52&lt;=40%,"BAJA",IF(AF52&lt;=60%,"MEDIA",IF(AF52&lt;=80%,"ALTA","MUY ALTA"))))</f>
        <v>BAJA</v>
      </c>
      <c r="AF52" s="254">
        <f>IF(OR(V52="prevenir",V52="detectar"),(M52-(M52*AD52)), M52)</f>
        <v>0.24</v>
      </c>
      <c r="AG52" s="454" t="str">
        <f>IF(AH52&lt;=20%,"LEVE",IF(AH52&lt;=40%,"MENOR",IF(AH52&lt;=60%,"MODERADO",IF(AH52&lt;=80%,"MAYOR","CATASTROFICO"))))</f>
        <v>LEVE</v>
      </c>
      <c r="AH52" s="454">
        <f>IF(V52="corregir",(O52-(O52*AD52)), O52)</f>
        <v>0.2</v>
      </c>
      <c r="AI52" s="457" t="s">
        <v>148</v>
      </c>
      <c r="AJ52" s="460" t="s">
        <v>88</v>
      </c>
      <c r="AK52" s="466"/>
      <c r="AL52" s="466"/>
      <c r="AM52" s="469"/>
      <c r="AN52" s="466"/>
      <c r="AO52" s="466"/>
      <c r="AP52" s="466"/>
      <c r="AQ52" s="506"/>
      <c r="AR52" s="466"/>
      <c r="AS52" s="466"/>
      <c r="AT52" s="506"/>
      <c r="AU52" s="466"/>
      <c r="AV52" s="466"/>
      <c r="AW52" s="506"/>
      <c r="AX52" s="466"/>
      <c r="AY52" s="466"/>
      <c r="AZ52" s="506"/>
      <c r="BA52" s="466"/>
      <c r="BB52" s="466"/>
      <c r="BC52" s="460"/>
      <c r="BD52" s="466"/>
      <c r="BE52" s="466"/>
      <c r="BF52" s="460"/>
      <c r="BG52" s="700"/>
    </row>
    <row r="53" spans="1:59" s="93" customFormat="1" ht="51" hidden="1" customHeight="1" thickBot="1" x14ac:dyDescent="0.35">
      <c r="A53" s="679"/>
      <c r="B53" s="432"/>
      <c r="C53" s="438"/>
      <c r="D53" s="462"/>
      <c r="E53" s="462"/>
      <c r="F53" s="462"/>
      <c r="G53" s="87" t="s">
        <v>310</v>
      </c>
      <c r="H53" s="432"/>
      <c r="I53" s="683"/>
      <c r="J53" s="462"/>
      <c r="K53" s="462"/>
      <c r="L53" s="462"/>
      <c r="M53" s="435"/>
      <c r="N53" s="483"/>
      <c r="O53" s="486"/>
      <c r="P53" s="438"/>
      <c r="Q53" s="459"/>
      <c r="R53" s="139" t="s">
        <v>311</v>
      </c>
      <c r="S53" s="92" t="s">
        <v>80</v>
      </c>
      <c r="T53" s="97" t="s">
        <v>306</v>
      </c>
      <c r="U53" s="92" t="s">
        <v>81</v>
      </c>
      <c r="V53" s="92" t="s">
        <v>82</v>
      </c>
      <c r="W53" s="90">
        <v>0.25</v>
      </c>
      <c r="X53" s="97" t="s">
        <v>98</v>
      </c>
      <c r="Y53" s="90">
        <v>0.15</v>
      </c>
      <c r="Z53" s="92" t="s">
        <v>84</v>
      </c>
      <c r="AA53" s="156" t="s">
        <v>312</v>
      </c>
      <c r="AB53" s="92" t="s">
        <v>86</v>
      </c>
      <c r="AC53" s="97" t="s">
        <v>313</v>
      </c>
      <c r="AD53" s="293">
        <f t="shared" si="23"/>
        <v>0.4</v>
      </c>
      <c r="AE53" s="256" t="str">
        <f t="shared" si="24"/>
        <v>MUY BAJA</v>
      </c>
      <c r="AF53" s="256">
        <f>+AF52-(AF52*AD53)</f>
        <v>0.14399999999999999</v>
      </c>
      <c r="AG53" s="456"/>
      <c r="AH53" s="456"/>
      <c r="AI53" s="459"/>
      <c r="AJ53" s="462"/>
      <c r="AK53" s="468"/>
      <c r="AL53" s="468"/>
      <c r="AM53" s="471"/>
      <c r="AN53" s="468"/>
      <c r="AO53" s="468"/>
      <c r="AP53" s="468"/>
      <c r="AQ53" s="508"/>
      <c r="AR53" s="468"/>
      <c r="AS53" s="468"/>
      <c r="AT53" s="508"/>
      <c r="AU53" s="468"/>
      <c r="AV53" s="468"/>
      <c r="AW53" s="508"/>
      <c r="AX53" s="468"/>
      <c r="AY53" s="468"/>
      <c r="AZ53" s="508"/>
      <c r="BA53" s="468"/>
      <c r="BB53" s="468"/>
      <c r="BC53" s="462"/>
      <c r="BD53" s="468"/>
      <c r="BE53" s="468"/>
      <c r="BF53" s="462"/>
      <c r="BG53" s="700"/>
    </row>
    <row r="54" spans="1:59" ht="99.75" hidden="1" customHeight="1" thickBot="1" x14ac:dyDescent="0.35">
      <c r="A54" s="676" t="s">
        <v>4</v>
      </c>
      <c r="B54" s="430"/>
      <c r="C54" s="436" t="s">
        <v>286</v>
      </c>
      <c r="D54" s="460" t="s">
        <v>314</v>
      </c>
      <c r="E54" s="460" t="s">
        <v>315</v>
      </c>
      <c r="F54" s="118" t="s">
        <v>69</v>
      </c>
      <c r="G54" s="140" t="s">
        <v>316</v>
      </c>
      <c r="H54" s="430" t="s">
        <v>317</v>
      </c>
      <c r="I54" s="682" t="s">
        <v>318</v>
      </c>
      <c r="J54" s="460" t="s">
        <v>73</v>
      </c>
      <c r="K54" s="701" t="s">
        <v>319</v>
      </c>
      <c r="L54" s="460" t="s">
        <v>154</v>
      </c>
      <c r="M54" s="433">
        <v>0.4</v>
      </c>
      <c r="N54" s="481" t="s">
        <v>225</v>
      </c>
      <c r="O54" s="484">
        <v>0.2</v>
      </c>
      <c r="P54" s="436" t="s">
        <v>293</v>
      </c>
      <c r="Q54" s="457" t="s">
        <v>148</v>
      </c>
      <c r="R54" s="143" t="s">
        <v>320</v>
      </c>
      <c r="S54" s="75" t="s">
        <v>80</v>
      </c>
      <c r="T54" s="141" t="s">
        <v>314</v>
      </c>
      <c r="U54" s="75" t="s">
        <v>81</v>
      </c>
      <c r="V54" s="75" t="s">
        <v>82</v>
      </c>
      <c r="W54" s="73">
        <v>0.25</v>
      </c>
      <c r="X54" s="141" t="s">
        <v>98</v>
      </c>
      <c r="Y54" s="73">
        <v>0.15</v>
      </c>
      <c r="Z54" s="75" t="s">
        <v>84</v>
      </c>
      <c r="AA54" s="283" t="s">
        <v>321</v>
      </c>
      <c r="AB54" s="75" t="s">
        <v>86</v>
      </c>
      <c r="AC54" s="141" t="s">
        <v>322</v>
      </c>
      <c r="AD54" s="291">
        <f t="shared" si="23"/>
        <v>0.4</v>
      </c>
      <c r="AE54" s="254" t="str">
        <f t="shared" si="24"/>
        <v>BAJA</v>
      </c>
      <c r="AF54" s="254">
        <f>IF(OR(V54="prevenir",V54="detectar"),(M54-(M54*AD54)), M54)</f>
        <v>0.24</v>
      </c>
      <c r="AG54" s="454" t="str">
        <f>IF(AH54&lt;=20%,"LEVE",IF(AH54&lt;=40%,"MENOR",IF(AH54&lt;=60%,"MODERADO",IF(AH54&lt;=80%,"MAYOR","CATASTROFICO"))))</f>
        <v>LEVE</v>
      </c>
      <c r="AH54" s="454">
        <f>IF(V54="corregir",(O54-(O54*AD54)), O54)</f>
        <v>0.2</v>
      </c>
      <c r="AI54" s="457" t="s">
        <v>148</v>
      </c>
      <c r="AJ54" s="460" t="s">
        <v>88</v>
      </c>
      <c r="AK54" s="466"/>
      <c r="AL54" s="466"/>
      <c r="AM54" s="656"/>
      <c r="AN54" s="523"/>
      <c r="AO54" s="523"/>
      <c r="AP54" s="523"/>
      <c r="AQ54" s="523"/>
      <c r="AR54" s="523"/>
      <c r="AS54" s="523"/>
      <c r="AT54" s="523"/>
      <c r="AU54" s="523"/>
      <c r="AV54" s="523"/>
      <c r="AW54" s="523"/>
      <c r="AX54" s="523"/>
      <c r="AY54" s="523"/>
      <c r="AZ54" s="523"/>
      <c r="BA54" s="523"/>
      <c r="BB54" s="523"/>
      <c r="BC54" s="523"/>
      <c r="BD54" s="523"/>
      <c r="BE54" s="523"/>
      <c r="BF54" s="523"/>
      <c r="BG54" s="698"/>
    </row>
    <row r="55" spans="1:59" ht="129.75" hidden="1" customHeight="1" thickBot="1" x14ac:dyDescent="0.35">
      <c r="A55" s="679"/>
      <c r="B55" s="432"/>
      <c r="C55" s="438"/>
      <c r="D55" s="462"/>
      <c r="E55" s="462"/>
      <c r="F55" s="120" t="s">
        <v>69</v>
      </c>
      <c r="G55" s="144" t="s">
        <v>323</v>
      </c>
      <c r="H55" s="432"/>
      <c r="I55" s="683"/>
      <c r="J55" s="462"/>
      <c r="K55" s="702"/>
      <c r="L55" s="462"/>
      <c r="M55" s="435"/>
      <c r="N55" s="483"/>
      <c r="O55" s="486"/>
      <c r="P55" s="438"/>
      <c r="Q55" s="459"/>
      <c r="R55" s="145" t="s">
        <v>324</v>
      </c>
      <c r="S55" s="92" t="s">
        <v>80</v>
      </c>
      <c r="T55" s="97" t="s">
        <v>325</v>
      </c>
      <c r="U55" s="92" t="s">
        <v>81</v>
      </c>
      <c r="V55" s="92" t="s">
        <v>82</v>
      </c>
      <c r="W55" s="90">
        <v>0.25</v>
      </c>
      <c r="X55" s="97" t="s">
        <v>98</v>
      </c>
      <c r="Y55" s="90">
        <v>0.15</v>
      </c>
      <c r="Z55" s="92" t="s">
        <v>84</v>
      </c>
      <c r="AA55" s="156" t="s">
        <v>326</v>
      </c>
      <c r="AB55" s="92" t="s">
        <v>86</v>
      </c>
      <c r="AC55" s="97" t="s">
        <v>327</v>
      </c>
      <c r="AD55" s="293">
        <f t="shared" si="23"/>
        <v>0.4</v>
      </c>
      <c r="AE55" s="256" t="str">
        <f t="shared" si="24"/>
        <v>MUY BAJA</v>
      </c>
      <c r="AF55" s="256">
        <f>IF(OR(V55="prevenir",V55="detectar"),(M55-(M55*AD55)), M55)</f>
        <v>0</v>
      </c>
      <c r="AG55" s="456"/>
      <c r="AH55" s="456"/>
      <c r="AI55" s="459"/>
      <c r="AJ55" s="462"/>
      <c r="AK55" s="468"/>
      <c r="AL55" s="468"/>
      <c r="AM55" s="525"/>
      <c r="AN55" s="525"/>
      <c r="AO55" s="525"/>
      <c r="AP55" s="525"/>
      <c r="AQ55" s="525"/>
      <c r="AR55" s="525"/>
      <c r="AS55" s="525"/>
      <c r="AT55" s="525"/>
      <c r="AU55" s="525"/>
      <c r="AV55" s="525"/>
      <c r="AW55" s="525"/>
      <c r="AX55" s="525"/>
      <c r="AY55" s="525"/>
      <c r="AZ55" s="525"/>
      <c r="BA55" s="525"/>
      <c r="BB55" s="525"/>
      <c r="BC55" s="525"/>
      <c r="BD55" s="525"/>
      <c r="BE55" s="525"/>
      <c r="BF55" s="525"/>
      <c r="BG55" s="698"/>
    </row>
    <row r="56" spans="1:59" ht="51.75" hidden="1" customHeight="1" thickBot="1" x14ac:dyDescent="0.35">
      <c r="A56" s="676" t="s">
        <v>4</v>
      </c>
      <c r="B56" s="430"/>
      <c r="C56" s="436" t="s">
        <v>286</v>
      </c>
      <c r="D56" s="460" t="s">
        <v>314</v>
      </c>
      <c r="E56" s="460" t="s">
        <v>315</v>
      </c>
      <c r="F56" s="118" t="s">
        <v>106</v>
      </c>
      <c r="G56" s="146" t="s">
        <v>328</v>
      </c>
      <c r="H56" s="430" t="s">
        <v>329</v>
      </c>
      <c r="I56" s="664" t="s">
        <v>330</v>
      </c>
      <c r="J56" s="460" t="s">
        <v>73</v>
      </c>
      <c r="K56" s="701" t="s">
        <v>331</v>
      </c>
      <c r="L56" s="460" t="s">
        <v>154</v>
      </c>
      <c r="M56" s="433">
        <v>0.4</v>
      </c>
      <c r="N56" s="481" t="s">
        <v>225</v>
      </c>
      <c r="O56" s="484">
        <v>0.2</v>
      </c>
      <c r="P56" s="436" t="s">
        <v>293</v>
      </c>
      <c r="Q56" s="457" t="s">
        <v>148</v>
      </c>
      <c r="R56" s="143" t="s">
        <v>332</v>
      </c>
      <c r="S56" s="75" t="s">
        <v>80</v>
      </c>
      <c r="T56" s="141" t="s">
        <v>314</v>
      </c>
      <c r="U56" s="75" t="s">
        <v>81</v>
      </c>
      <c r="V56" s="75" t="s">
        <v>82</v>
      </c>
      <c r="W56" s="73">
        <v>0.25</v>
      </c>
      <c r="X56" s="141" t="s">
        <v>98</v>
      </c>
      <c r="Y56" s="73">
        <v>0.15</v>
      </c>
      <c r="Z56" s="75" t="s">
        <v>84</v>
      </c>
      <c r="AA56" s="283" t="s">
        <v>333</v>
      </c>
      <c r="AB56" s="75" t="s">
        <v>86</v>
      </c>
      <c r="AC56" s="141" t="s">
        <v>334</v>
      </c>
      <c r="AD56" s="291">
        <f t="shared" si="23"/>
        <v>0.4</v>
      </c>
      <c r="AE56" s="254" t="str">
        <f t="shared" si="24"/>
        <v>BAJA</v>
      </c>
      <c r="AF56" s="254">
        <f>IF(OR(V56="prevenir",V56="detectar"),(M56-(M56*AD56)), M56)</f>
        <v>0.24</v>
      </c>
      <c r="AG56" s="454" t="str">
        <f>IF(AH56&lt;=20%,"LEVE",IF(AH56&lt;=40%,"MENOR",IF(AH56&lt;=60%,"MODERADO",IF(AH56&lt;=80%,"MAYOR","CATASTROFICO"))))</f>
        <v>LEVE</v>
      </c>
      <c r="AH56" s="709">
        <f>IF(V56="corregir",(O56-(O56*AD56)), O56)</f>
        <v>0.2</v>
      </c>
      <c r="AI56" s="457" t="s">
        <v>148</v>
      </c>
      <c r="AJ56" s="460" t="s">
        <v>88</v>
      </c>
      <c r="AK56" s="466"/>
      <c r="AL56" s="466"/>
      <c r="AM56" s="703"/>
      <c r="AN56" s="703"/>
      <c r="AO56" s="703"/>
      <c r="AP56" s="703"/>
      <c r="AQ56" s="703"/>
      <c r="AR56" s="703"/>
      <c r="AS56" s="703"/>
      <c r="AT56" s="703"/>
      <c r="AU56" s="703"/>
      <c r="AV56" s="703"/>
      <c r="AW56" s="703"/>
      <c r="AX56" s="703"/>
      <c r="AY56" s="703"/>
      <c r="AZ56" s="703"/>
      <c r="BA56" s="703"/>
      <c r="BB56" s="703"/>
      <c r="BC56" s="703"/>
      <c r="BD56" s="703"/>
      <c r="BE56" s="703"/>
      <c r="BF56" s="703"/>
      <c r="BG56" s="875"/>
    </row>
    <row r="57" spans="1:59" ht="47.25" hidden="1" customHeight="1" thickBot="1" x14ac:dyDescent="0.35">
      <c r="A57" s="678"/>
      <c r="B57" s="431"/>
      <c r="C57" s="437"/>
      <c r="D57" s="461"/>
      <c r="E57" s="461"/>
      <c r="F57" s="461" t="s">
        <v>106</v>
      </c>
      <c r="G57" s="707" t="s">
        <v>335</v>
      </c>
      <c r="H57" s="431"/>
      <c r="I57" s="665"/>
      <c r="J57" s="461"/>
      <c r="K57" s="706"/>
      <c r="L57" s="461"/>
      <c r="M57" s="434"/>
      <c r="N57" s="482"/>
      <c r="O57" s="485"/>
      <c r="P57" s="437"/>
      <c r="Q57" s="458"/>
      <c r="R57" s="147" t="s">
        <v>336</v>
      </c>
      <c r="S57" s="82" t="s">
        <v>80</v>
      </c>
      <c r="T57" s="95" t="s">
        <v>314</v>
      </c>
      <c r="U57" s="82" t="s">
        <v>81</v>
      </c>
      <c r="V57" s="82" t="s">
        <v>82</v>
      </c>
      <c r="W57" s="80">
        <v>0.25</v>
      </c>
      <c r="X57" s="95" t="s">
        <v>98</v>
      </c>
      <c r="Y57" s="80">
        <v>0.15</v>
      </c>
      <c r="Z57" s="82" t="s">
        <v>84</v>
      </c>
      <c r="AA57" s="155" t="s">
        <v>337</v>
      </c>
      <c r="AB57" s="82" t="s">
        <v>86</v>
      </c>
      <c r="AC57" s="95" t="s">
        <v>334</v>
      </c>
      <c r="AD57" s="292">
        <f t="shared" si="23"/>
        <v>0.4</v>
      </c>
      <c r="AE57" s="255" t="str">
        <f t="shared" si="24"/>
        <v>MUY BAJA</v>
      </c>
      <c r="AF57" s="255">
        <f>+AF56-(AF56*AD57)</f>
        <v>0.14399999999999999</v>
      </c>
      <c r="AG57" s="455"/>
      <c r="AH57" s="710"/>
      <c r="AI57" s="458"/>
      <c r="AJ57" s="461"/>
      <c r="AK57" s="467"/>
      <c r="AL57" s="467"/>
      <c r="AM57" s="704"/>
      <c r="AN57" s="704"/>
      <c r="AO57" s="704"/>
      <c r="AP57" s="704"/>
      <c r="AQ57" s="704"/>
      <c r="AR57" s="704"/>
      <c r="AS57" s="704"/>
      <c r="AT57" s="704"/>
      <c r="AU57" s="704"/>
      <c r="AV57" s="704"/>
      <c r="AW57" s="704"/>
      <c r="AX57" s="704"/>
      <c r="AY57" s="704"/>
      <c r="AZ57" s="704"/>
      <c r="BA57" s="704"/>
      <c r="BB57" s="704"/>
      <c r="BC57" s="704"/>
      <c r="BD57" s="704"/>
      <c r="BE57" s="704"/>
      <c r="BF57" s="704"/>
      <c r="BG57" s="946"/>
    </row>
    <row r="58" spans="1:59" ht="45.75" hidden="1" customHeight="1" thickBot="1" x14ac:dyDescent="0.35">
      <c r="A58" s="679"/>
      <c r="B58" s="432"/>
      <c r="C58" s="438"/>
      <c r="D58" s="462"/>
      <c r="E58" s="462"/>
      <c r="F58" s="462"/>
      <c r="G58" s="708"/>
      <c r="H58" s="432"/>
      <c r="I58" s="666"/>
      <c r="J58" s="462"/>
      <c r="K58" s="702"/>
      <c r="L58" s="462"/>
      <c r="M58" s="435"/>
      <c r="N58" s="483"/>
      <c r="O58" s="486"/>
      <c r="P58" s="438"/>
      <c r="Q58" s="459"/>
      <c r="R58" s="145" t="s">
        <v>338</v>
      </c>
      <c r="S58" s="92" t="s">
        <v>80</v>
      </c>
      <c r="T58" s="97" t="s">
        <v>314</v>
      </c>
      <c r="U58" s="92" t="s">
        <v>81</v>
      </c>
      <c r="V58" s="92" t="s">
        <v>186</v>
      </c>
      <c r="W58" s="90">
        <v>0.15</v>
      </c>
      <c r="X58" s="97" t="s">
        <v>98</v>
      </c>
      <c r="Y58" s="90">
        <v>0.15</v>
      </c>
      <c r="Z58" s="92" t="s">
        <v>84</v>
      </c>
      <c r="AA58" s="156" t="s">
        <v>339</v>
      </c>
      <c r="AB58" s="92" t="s">
        <v>86</v>
      </c>
      <c r="AC58" s="97" t="s">
        <v>340</v>
      </c>
      <c r="AD58" s="293">
        <f t="shared" si="23"/>
        <v>0.3</v>
      </c>
      <c r="AE58" s="256" t="str">
        <f t="shared" si="24"/>
        <v>MUY BAJA</v>
      </c>
      <c r="AF58" s="256">
        <f>+AF57-(AF57*AD58)</f>
        <v>0.1008</v>
      </c>
      <c r="AG58" s="456"/>
      <c r="AH58" s="711"/>
      <c r="AI58" s="459"/>
      <c r="AJ58" s="462"/>
      <c r="AK58" s="468"/>
      <c r="AL58" s="468"/>
      <c r="AM58" s="705"/>
      <c r="AN58" s="705"/>
      <c r="AO58" s="705"/>
      <c r="AP58" s="705"/>
      <c r="AQ58" s="705"/>
      <c r="AR58" s="705"/>
      <c r="AS58" s="705"/>
      <c r="AT58" s="705"/>
      <c r="AU58" s="705"/>
      <c r="AV58" s="705"/>
      <c r="AW58" s="705"/>
      <c r="AX58" s="705"/>
      <c r="AY58" s="705"/>
      <c r="AZ58" s="705"/>
      <c r="BA58" s="705"/>
      <c r="BB58" s="705"/>
      <c r="BC58" s="705"/>
      <c r="BD58" s="705"/>
      <c r="BE58" s="705"/>
      <c r="BF58" s="705"/>
      <c r="BG58" s="946"/>
    </row>
    <row r="59" spans="1:59" ht="54" hidden="1" customHeight="1" thickBot="1" x14ac:dyDescent="0.35">
      <c r="A59" s="676" t="s">
        <v>4</v>
      </c>
      <c r="B59" s="430"/>
      <c r="C59" s="436" t="s">
        <v>286</v>
      </c>
      <c r="D59" s="460" t="s">
        <v>341</v>
      </c>
      <c r="E59" s="460" t="s">
        <v>315</v>
      </c>
      <c r="F59" s="118" t="s">
        <v>106</v>
      </c>
      <c r="G59" s="140" t="s">
        <v>342</v>
      </c>
      <c r="H59" s="430" t="s">
        <v>343</v>
      </c>
      <c r="I59" s="682" t="s">
        <v>344</v>
      </c>
      <c r="J59" s="460" t="s">
        <v>73</v>
      </c>
      <c r="K59" s="701" t="s">
        <v>345</v>
      </c>
      <c r="L59" s="460" t="s">
        <v>75</v>
      </c>
      <c r="M59" s="433">
        <v>0.6</v>
      </c>
      <c r="N59" s="481" t="s">
        <v>225</v>
      </c>
      <c r="O59" s="484">
        <v>0.2</v>
      </c>
      <c r="P59" s="436" t="s">
        <v>293</v>
      </c>
      <c r="Q59" s="457" t="s">
        <v>78</v>
      </c>
      <c r="R59" s="143" t="s">
        <v>346</v>
      </c>
      <c r="S59" s="75" t="s">
        <v>80</v>
      </c>
      <c r="T59" s="141" t="s">
        <v>309</v>
      </c>
      <c r="U59" s="75" t="s">
        <v>81</v>
      </c>
      <c r="V59" s="75" t="s">
        <v>186</v>
      </c>
      <c r="W59" s="73">
        <v>0.15</v>
      </c>
      <c r="X59" s="141" t="s">
        <v>98</v>
      </c>
      <c r="Y59" s="73">
        <v>0.15</v>
      </c>
      <c r="Z59" s="75" t="s">
        <v>84</v>
      </c>
      <c r="AA59" s="283" t="s">
        <v>347</v>
      </c>
      <c r="AB59" s="75" t="s">
        <v>86</v>
      </c>
      <c r="AC59" s="141" t="s">
        <v>348</v>
      </c>
      <c r="AD59" s="291">
        <f t="shared" si="23"/>
        <v>0.3</v>
      </c>
      <c r="AE59" s="254" t="str">
        <f t="shared" si="24"/>
        <v>MEDIA</v>
      </c>
      <c r="AF59" s="254">
        <f>IF(OR(V59="prevenir",V59="detectar"),(M59-(M59*AD59)), M59)</f>
        <v>0.42</v>
      </c>
      <c r="AG59" s="454" t="str">
        <f>IF(AH59&lt;=20%,"LEVE",IF(AH59&lt;=40%,"MENOR",IF(AH59&lt;=60%,"MODERADO",IF(AH59&lt;=80%,"MAYOR","CATASTROFICO"))))</f>
        <v>LEVE</v>
      </c>
      <c r="AH59" s="454">
        <f>IF(V59="corregir",(O59-(O59*AD59)), O59)</f>
        <v>0.2</v>
      </c>
      <c r="AI59" s="457" t="s">
        <v>148</v>
      </c>
      <c r="AJ59" s="460" t="s">
        <v>88</v>
      </c>
      <c r="AK59" s="466"/>
      <c r="AL59" s="466"/>
      <c r="AM59" s="469"/>
      <c r="AN59" s="460"/>
      <c r="AO59" s="466"/>
      <c r="AP59" s="466"/>
      <c r="AQ59" s="506"/>
      <c r="AR59" s="466"/>
      <c r="AS59" s="466"/>
      <c r="AT59" s="506"/>
      <c r="AU59" s="466"/>
      <c r="AV59" s="466"/>
      <c r="AW59" s="506"/>
      <c r="AX59" s="466"/>
      <c r="AY59" s="466"/>
      <c r="AZ59" s="506"/>
      <c r="BA59" s="466"/>
      <c r="BB59" s="466"/>
      <c r="BC59" s="506"/>
      <c r="BD59" s="466"/>
      <c r="BE59" s="466"/>
      <c r="BF59" s="460"/>
      <c r="BG59" s="698"/>
    </row>
    <row r="60" spans="1:59" ht="48.75" hidden="1" customHeight="1" thickBot="1" x14ac:dyDescent="0.35">
      <c r="A60" s="679"/>
      <c r="B60" s="432"/>
      <c r="C60" s="438"/>
      <c r="D60" s="462"/>
      <c r="E60" s="462"/>
      <c r="F60" s="120" t="s">
        <v>69</v>
      </c>
      <c r="G60" s="144" t="s">
        <v>349</v>
      </c>
      <c r="H60" s="432"/>
      <c r="I60" s="683"/>
      <c r="J60" s="462"/>
      <c r="K60" s="702"/>
      <c r="L60" s="462"/>
      <c r="M60" s="435"/>
      <c r="N60" s="483"/>
      <c r="O60" s="486"/>
      <c r="P60" s="438"/>
      <c r="Q60" s="459"/>
      <c r="R60" s="139" t="s">
        <v>350</v>
      </c>
      <c r="S60" s="92" t="s">
        <v>80</v>
      </c>
      <c r="T60" s="97" t="s">
        <v>351</v>
      </c>
      <c r="U60" s="92" t="s">
        <v>81</v>
      </c>
      <c r="V60" s="92" t="s">
        <v>82</v>
      </c>
      <c r="W60" s="90">
        <v>0.25</v>
      </c>
      <c r="X60" s="97" t="s">
        <v>98</v>
      </c>
      <c r="Y60" s="90">
        <v>0.15</v>
      </c>
      <c r="Z60" s="92" t="s">
        <v>84</v>
      </c>
      <c r="AA60" s="156" t="s">
        <v>352</v>
      </c>
      <c r="AB60" s="92" t="s">
        <v>86</v>
      </c>
      <c r="AC60" s="97" t="s">
        <v>353</v>
      </c>
      <c r="AD60" s="293">
        <f t="shared" si="23"/>
        <v>0.4</v>
      </c>
      <c r="AE60" s="256" t="str">
        <f t="shared" si="24"/>
        <v>BAJA</v>
      </c>
      <c r="AF60" s="256">
        <f>+AF59-(AF59*AD60)</f>
        <v>0.252</v>
      </c>
      <c r="AG60" s="456"/>
      <c r="AH60" s="456"/>
      <c r="AI60" s="459"/>
      <c r="AJ60" s="462"/>
      <c r="AK60" s="468"/>
      <c r="AL60" s="468"/>
      <c r="AM60" s="471"/>
      <c r="AN60" s="462"/>
      <c r="AO60" s="468"/>
      <c r="AP60" s="468"/>
      <c r="AQ60" s="508"/>
      <c r="AR60" s="468"/>
      <c r="AS60" s="468"/>
      <c r="AT60" s="508"/>
      <c r="AU60" s="468"/>
      <c r="AV60" s="468"/>
      <c r="AW60" s="508"/>
      <c r="AX60" s="468"/>
      <c r="AY60" s="468"/>
      <c r="AZ60" s="508"/>
      <c r="BA60" s="468"/>
      <c r="BB60" s="468"/>
      <c r="BC60" s="508"/>
      <c r="BD60" s="468"/>
      <c r="BE60" s="468"/>
      <c r="BF60" s="462"/>
      <c r="BG60" s="698"/>
    </row>
    <row r="61" spans="1:59" ht="45.75" hidden="1" customHeight="1" thickBot="1" x14ac:dyDescent="0.35">
      <c r="A61" s="676" t="s">
        <v>4</v>
      </c>
      <c r="B61" s="430"/>
      <c r="C61" s="436" t="s">
        <v>286</v>
      </c>
      <c r="D61" s="460" t="s">
        <v>354</v>
      </c>
      <c r="E61" s="460" t="s">
        <v>355</v>
      </c>
      <c r="F61" s="460" t="s">
        <v>69</v>
      </c>
      <c r="G61" s="70" t="s">
        <v>356</v>
      </c>
      <c r="H61" s="460" t="s">
        <v>357</v>
      </c>
      <c r="I61" s="664" t="s">
        <v>358</v>
      </c>
      <c r="J61" s="460" t="s">
        <v>73</v>
      </c>
      <c r="K61" s="460" t="s">
        <v>359</v>
      </c>
      <c r="L61" s="460" t="s">
        <v>119</v>
      </c>
      <c r="M61" s="433">
        <v>0.2</v>
      </c>
      <c r="N61" s="481" t="s">
        <v>225</v>
      </c>
      <c r="O61" s="484">
        <v>0.2</v>
      </c>
      <c r="P61" s="460" t="s">
        <v>293</v>
      </c>
      <c r="Q61" s="457" t="s">
        <v>148</v>
      </c>
      <c r="R61" s="138" t="s">
        <v>360</v>
      </c>
      <c r="S61" s="75" t="s">
        <v>80</v>
      </c>
      <c r="T61" s="141" t="s">
        <v>361</v>
      </c>
      <c r="U61" s="75" t="s">
        <v>81</v>
      </c>
      <c r="V61" s="75" t="s">
        <v>82</v>
      </c>
      <c r="W61" s="73">
        <v>0.25</v>
      </c>
      <c r="X61" s="141" t="s">
        <v>98</v>
      </c>
      <c r="Y61" s="73">
        <v>0.15</v>
      </c>
      <c r="Z61" s="75" t="s">
        <v>84</v>
      </c>
      <c r="AA61" s="283" t="s">
        <v>362</v>
      </c>
      <c r="AB61" s="75" t="s">
        <v>86</v>
      </c>
      <c r="AC61" s="141" t="s">
        <v>363</v>
      </c>
      <c r="AD61" s="291">
        <f t="shared" si="23"/>
        <v>0.4</v>
      </c>
      <c r="AE61" s="454" t="str">
        <f t="shared" si="24"/>
        <v>MUY BAJA</v>
      </c>
      <c r="AF61" s="454">
        <f t="shared" ref="AF61" si="25">IF(OR(V61="prevenir",V61="detectar"),(M61-(M61*AD61)), M61)</f>
        <v>0.12</v>
      </c>
      <c r="AG61" s="454" t="str">
        <f t="shared" ref="AG61" si="26">IF(AH61&lt;=20%,"LEVE",IF(AH61&lt;=40%,"MENOR",IF(AH61&lt;=60%,"MODERADO",IF(AH61&lt;=80%,"MAYOR","CATASTROFICO"))))</f>
        <v>LEVE</v>
      </c>
      <c r="AH61" s="454">
        <f t="shared" ref="AH61" si="27">IF(V61="corregir",(O61-(O61*AD61)), O61)</f>
        <v>0.2</v>
      </c>
      <c r="AI61" s="457" t="s">
        <v>148</v>
      </c>
      <c r="AJ61" s="460" t="s">
        <v>88</v>
      </c>
      <c r="AK61" s="466"/>
      <c r="AL61" s="466"/>
      <c r="AM61" s="469"/>
      <c r="AN61" s="466"/>
      <c r="AO61" s="466"/>
      <c r="AP61" s="460"/>
      <c r="AQ61" s="506"/>
      <c r="AR61" s="466"/>
      <c r="AS61" s="466"/>
      <c r="AT61" s="461"/>
      <c r="AU61" s="466"/>
      <c r="AV61" s="466"/>
      <c r="AW61" s="461"/>
      <c r="AX61" s="466"/>
      <c r="AY61" s="466"/>
      <c r="AZ61" s="503"/>
      <c r="BA61" s="466"/>
      <c r="BB61" s="466"/>
      <c r="BC61" s="503"/>
      <c r="BD61" s="466"/>
      <c r="BE61" s="466"/>
      <c r="BF61" s="460"/>
      <c r="BG61" s="698"/>
    </row>
    <row r="62" spans="1:59" ht="49.5" hidden="1" customHeight="1" thickBot="1" x14ac:dyDescent="0.35">
      <c r="A62" s="679"/>
      <c r="B62" s="432"/>
      <c r="C62" s="438"/>
      <c r="D62" s="462"/>
      <c r="E62" s="462"/>
      <c r="F62" s="462"/>
      <c r="G62" s="87" t="s">
        <v>364</v>
      </c>
      <c r="H62" s="462"/>
      <c r="I62" s="666"/>
      <c r="J62" s="462"/>
      <c r="K62" s="462"/>
      <c r="L62" s="462"/>
      <c r="M62" s="435"/>
      <c r="N62" s="483"/>
      <c r="O62" s="486"/>
      <c r="P62" s="462"/>
      <c r="Q62" s="459"/>
      <c r="R62" s="139" t="s">
        <v>365</v>
      </c>
      <c r="S62" s="92" t="s">
        <v>80</v>
      </c>
      <c r="T62" s="97" t="s">
        <v>361</v>
      </c>
      <c r="U62" s="92" t="s">
        <v>81</v>
      </c>
      <c r="V62" s="92" t="s">
        <v>82</v>
      </c>
      <c r="W62" s="90">
        <v>0.25</v>
      </c>
      <c r="X62" s="97" t="s">
        <v>98</v>
      </c>
      <c r="Y62" s="90">
        <v>0.15</v>
      </c>
      <c r="Z62" s="92" t="s">
        <v>84</v>
      </c>
      <c r="AA62" s="156" t="s">
        <v>366</v>
      </c>
      <c r="AB62" s="92" t="s">
        <v>86</v>
      </c>
      <c r="AC62" s="97" t="s">
        <v>367</v>
      </c>
      <c r="AD62" s="293"/>
      <c r="AE62" s="456"/>
      <c r="AF62" s="456"/>
      <c r="AG62" s="456"/>
      <c r="AH62" s="456"/>
      <c r="AI62" s="459"/>
      <c r="AJ62" s="462"/>
      <c r="AK62" s="468"/>
      <c r="AL62" s="468"/>
      <c r="AM62" s="715"/>
      <c r="AN62" s="712"/>
      <c r="AO62" s="712"/>
      <c r="AP62" s="714"/>
      <c r="AQ62" s="949"/>
      <c r="AR62" s="712"/>
      <c r="AS62" s="712"/>
      <c r="AT62" s="714"/>
      <c r="AU62" s="712"/>
      <c r="AV62" s="712"/>
      <c r="AW62" s="714"/>
      <c r="AX62" s="712"/>
      <c r="AY62" s="712"/>
      <c r="AZ62" s="713"/>
      <c r="BA62" s="712"/>
      <c r="BB62" s="712"/>
      <c r="BC62" s="713"/>
      <c r="BD62" s="712"/>
      <c r="BE62" s="712"/>
      <c r="BF62" s="714"/>
      <c r="BG62" s="716"/>
    </row>
    <row r="63" spans="1:59" ht="59.25" hidden="1" customHeight="1" thickBot="1" x14ac:dyDescent="0.35">
      <c r="A63" s="676" t="s">
        <v>4</v>
      </c>
      <c r="B63" s="430"/>
      <c r="C63" s="436" t="s">
        <v>286</v>
      </c>
      <c r="D63" s="460" t="s">
        <v>354</v>
      </c>
      <c r="E63" s="460" t="s">
        <v>355</v>
      </c>
      <c r="F63" s="118" t="s">
        <v>69</v>
      </c>
      <c r="G63" s="140" t="s">
        <v>368</v>
      </c>
      <c r="H63" s="460" t="s">
        <v>369</v>
      </c>
      <c r="I63" s="664" t="s">
        <v>370</v>
      </c>
      <c r="J63" s="460" t="s">
        <v>73</v>
      </c>
      <c r="K63" s="460" t="s">
        <v>371</v>
      </c>
      <c r="L63" s="460" t="s">
        <v>119</v>
      </c>
      <c r="M63" s="433">
        <v>0.2</v>
      </c>
      <c r="N63" s="481" t="s">
        <v>76</v>
      </c>
      <c r="O63" s="484">
        <v>0.4</v>
      </c>
      <c r="P63" s="460" t="s">
        <v>372</v>
      </c>
      <c r="Q63" s="457" t="s">
        <v>148</v>
      </c>
      <c r="R63" s="138" t="s">
        <v>373</v>
      </c>
      <c r="S63" s="75" t="s">
        <v>80</v>
      </c>
      <c r="T63" s="141" t="s">
        <v>361</v>
      </c>
      <c r="U63" s="75" t="s">
        <v>81</v>
      </c>
      <c r="V63" s="75" t="s">
        <v>82</v>
      </c>
      <c r="W63" s="73">
        <v>0.25</v>
      </c>
      <c r="X63" s="141" t="s">
        <v>98</v>
      </c>
      <c r="Y63" s="73">
        <v>0.15</v>
      </c>
      <c r="Z63" s="75" t="s">
        <v>84</v>
      </c>
      <c r="AA63" s="283" t="s">
        <v>374</v>
      </c>
      <c r="AB63" s="75" t="s">
        <v>86</v>
      </c>
      <c r="AC63" s="141" t="s">
        <v>375</v>
      </c>
      <c r="AD63" s="291">
        <f t="shared" ref="AD63:AD76" si="28">+W63+Y63</f>
        <v>0.4</v>
      </c>
      <c r="AE63" s="254" t="str">
        <f t="shared" ref="AE63:AE76" si="29">IF(AF63&lt;=20%,"MUY BAJA",IF(AF63&lt;=40%,"BAJA",IF(AF63&lt;=60%,"MEDIA",IF(AF63&lt;=80%,"ALTA","MUY ALTA"))))</f>
        <v>MUY BAJA</v>
      </c>
      <c r="AF63" s="254">
        <f t="shared" ref="AF63" si="30">IF(OR(V63="prevenir",V63="detectar"),(M63-(M63*AD63)), M63)</f>
        <v>0.12</v>
      </c>
      <c r="AG63" s="454" t="str">
        <f t="shared" ref="AG63" si="31">IF(AH63&lt;=20%,"LEVE",IF(AH63&lt;=40%,"MENOR",IF(AH63&lt;=60%,"MODERADO",IF(AH63&lt;=80%,"MAYOR","CATASTROFICO"))))</f>
        <v>MENOR</v>
      </c>
      <c r="AH63" s="454">
        <f t="shared" ref="AH63" si="32">IF(V63="corregir",(O63-(O63*AD63)), O63)</f>
        <v>0.4</v>
      </c>
      <c r="AI63" s="457" t="s">
        <v>148</v>
      </c>
      <c r="AJ63" s="460" t="s">
        <v>88</v>
      </c>
      <c r="AK63" s="466"/>
      <c r="AL63" s="466"/>
      <c r="AM63" s="469"/>
      <c r="AN63" s="466"/>
      <c r="AO63" s="466"/>
      <c r="AP63" s="460"/>
      <c r="AQ63" s="506"/>
      <c r="AR63" s="466"/>
      <c r="AS63" s="466"/>
      <c r="AT63" s="460"/>
      <c r="AU63" s="466"/>
      <c r="AV63" s="466"/>
      <c r="AW63" s="460"/>
      <c r="AX63" s="466"/>
      <c r="AY63" s="466"/>
      <c r="AZ63" s="503"/>
      <c r="BA63" s="466"/>
      <c r="BB63" s="466"/>
      <c r="BC63" s="503"/>
      <c r="BD63" s="466"/>
      <c r="BE63" s="466"/>
      <c r="BF63" s="460"/>
      <c r="BG63" s="698"/>
    </row>
    <row r="64" spans="1:59" ht="51" hidden="1" customHeight="1" thickBot="1" x14ac:dyDescent="0.35">
      <c r="A64" s="679"/>
      <c r="B64" s="432"/>
      <c r="C64" s="438"/>
      <c r="D64" s="462"/>
      <c r="E64" s="462"/>
      <c r="F64" s="120" t="s">
        <v>69</v>
      </c>
      <c r="G64" s="142" t="s">
        <v>376</v>
      </c>
      <c r="H64" s="462"/>
      <c r="I64" s="666"/>
      <c r="J64" s="462"/>
      <c r="K64" s="462"/>
      <c r="L64" s="462"/>
      <c r="M64" s="435"/>
      <c r="N64" s="483"/>
      <c r="O64" s="486"/>
      <c r="P64" s="462"/>
      <c r="Q64" s="459"/>
      <c r="R64" s="139" t="s">
        <v>377</v>
      </c>
      <c r="S64" s="92" t="s">
        <v>80</v>
      </c>
      <c r="T64" s="97" t="s">
        <v>361</v>
      </c>
      <c r="U64" s="92" t="s">
        <v>81</v>
      </c>
      <c r="V64" s="92" t="s">
        <v>82</v>
      </c>
      <c r="W64" s="90">
        <v>0.25</v>
      </c>
      <c r="X64" s="97" t="s">
        <v>98</v>
      </c>
      <c r="Y64" s="90">
        <v>0.15</v>
      </c>
      <c r="Z64" s="92" t="s">
        <v>84</v>
      </c>
      <c r="AA64" s="156" t="s">
        <v>374</v>
      </c>
      <c r="AB64" s="92" t="s">
        <v>86</v>
      </c>
      <c r="AC64" s="368" t="s">
        <v>255</v>
      </c>
      <c r="AD64" s="293">
        <f t="shared" si="28"/>
        <v>0.4</v>
      </c>
      <c r="AE64" s="256" t="str">
        <f t="shared" si="29"/>
        <v>MUY BAJA</v>
      </c>
      <c r="AF64" s="256">
        <f>+AF63-(AF63*AD64)</f>
        <v>7.1999999999999995E-2</v>
      </c>
      <c r="AG64" s="456"/>
      <c r="AH64" s="456"/>
      <c r="AI64" s="459"/>
      <c r="AJ64" s="462"/>
      <c r="AK64" s="468"/>
      <c r="AL64" s="468"/>
      <c r="AM64" s="471"/>
      <c r="AN64" s="468"/>
      <c r="AO64" s="468"/>
      <c r="AP64" s="462"/>
      <c r="AQ64" s="508"/>
      <c r="AR64" s="468"/>
      <c r="AS64" s="468"/>
      <c r="AT64" s="462"/>
      <c r="AU64" s="468"/>
      <c r="AV64" s="468"/>
      <c r="AW64" s="462"/>
      <c r="AX64" s="468"/>
      <c r="AY64" s="468"/>
      <c r="AZ64" s="505"/>
      <c r="BA64" s="468"/>
      <c r="BB64" s="468"/>
      <c r="BC64" s="505"/>
      <c r="BD64" s="468"/>
      <c r="BE64" s="468"/>
      <c r="BF64" s="462"/>
      <c r="BG64" s="698"/>
    </row>
    <row r="65" spans="1:60" s="318" customFormat="1" ht="82.5" customHeight="1" thickBot="1" x14ac:dyDescent="0.3">
      <c r="A65" s="676" t="s">
        <v>4</v>
      </c>
      <c r="B65" s="607"/>
      <c r="C65" s="478" t="s">
        <v>1728</v>
      </c>
      <c r="D65" s="472" t="s">
        <v>1370</v>
      </c>
      <c r="E65" s="472" t="s">
        <v>1371</v>
      </c>
      <c r="F65" s="300" t="s">
        <v>69</v>
      </c>
      <c r="G65" s="315" t="s">
        <v>1372</v>
      </c>
      <c r="H65" s="472" t="s">
        <v>1373</v>
      </c>
      <c r="I65" s="472" t="s">
        <v>1374</v>
      </c>
      <c r="J65" s="472" t="s">
        <v>1375</v>
      </c>
      <c r="K65" s="478" t="s">
        <v>1376</v>
      </c>
      <c r="L65" s="472" t="s">
        <v>378</v>
      </c>
      <c r="M65" s="686">
        <f>VLOOKUP(L65,'[7]Datos Validacion'!$C$6:$D$10,2,0)</f>
        <v>1</v>
      </c>
      <c r="N65" s="481" t="s">
        <v>379</v>
      </c>
      <c r="O65" s="691">
        <f>VLOOKUP(N65,'[7]Datos Validacion'!$E$6:$F$15,2,0)</f>
        <v>0.8</v>
      </c>
      <c r="P65" s="478" t="s">
        <v>1377</v>
      </c>
      <c r="Q65" s="487" t="s">
        <v>380</v>
      </c>
      <c r="R65" s="148" t="s">
        <v>1378</v>
      </c>
      <c r="S65" s="309" t="s">
        <v>80</v>
      </c>
      <c r="T65" s="148" t="s">
        <v>1379</v>
      </c>
      <c r="U65" s="309" t="s">
        <v>81</v>
      </c>
      <c r="V65" s="309" t="s">
        <v>82</v>
      </c>
      <c r="W65" s="316">
        <f>VLOOKUP(V65,'[7]Datos Validacion'!$K$6:$L$8,2,0)</f>
        <v>0.25</v>
      </c>
      <c r="X65" s="149" t="s">
        <v>98</v>
      </c>
      <c r="Y65" s="316">
        <f>VLOOKUP(X65,'[7]Datos Validacion'!$M$6:$N$7,2,0)</f>
        <v>0.15</v>
      </c>
      <c r="Z65" s="309" t="s">
        <v>84</v>
      </c>
      <c r="AA65" s="315" t="s">
        <v>1380</v>
      </c>
      <c r="AB65" s="309" t="s">
        <v>86</v>
      </c>
      <c r="AC65" s="309" t="s">
        <v>1381</v>
      </c>
      <c r="AD65" s="322">
        <f t="shared" si="28"/>
        <v>0.4</v>
      </c>
      <c r="AE65" s="317" t="str">
        <f t="shared" si="29"/>
        <v>MEDIA</v>
      </c>
      <c r="AF65" s="317">
        <f>IF(OR(V65="prevenir",V65="detectar"),(M65-(M65*AD65)), M65)</f>
        <v>0.6</v>
      </c>
      <c r="AG65" s="498" t="str">
        <f t="shared" ref="AG65:AG76" si="33">IF(AH65&lt;=20%,"LEVE",IF(AH65&lt;=40%,"MENOR",IF(AH65&lt;=60%,"MODERADO",IF(AH65&lt;=80%,"MAYOR","CATASTROFICO"))))</f>
        <v>MAYOR</v>
      </c>
      <c r="AH65" s="498">
        <f t="shared" ref="AH65:AH76" si="34">IF(V65="corregir",(O65-(O65*AD65)), O65)</f>
        <v>0.8</v>
      </c>
      <c r="AI65" s="487" t="s">
        <v>380</v>
      </c>
      <c r="AJ65" s="472" t="s">
        <v>239</v>
      </c>
      <c r="AK65" s="492">
        <v>441</v>
      </c>
      <c r="AL65" s="472" t="s">
        <v>1382</v>
      </c>
      <c r="AM65" s="469"/>
      <c r="AN65" s="472"/>
      <c r="AO65" s="445"/>
      <c r="AP65" s="445"/>
      <c r="AQ65" s="448"/>
      <c r="AR65" s="445"/>
      <c r="AS65" s="445" t="s">
        <v>1760</v>
      </c>
      <c r="AT65" s="448"/>
      <c r="AU65" s="445"/>
      <c r="AV65" s="445"/>
      <c r="AW65" s="448"/>
      <c r="AX65" s="445"/>
      <c r="AY65" s="445"/>
      <c r="AZ65" s="448"/>
      <c r="BA65" s="445"/>
      <c r="BB65" s="445"/>
      <c r="BC65" s="448"/>
      <c r="BD65" s="445"/>
      <c r="BE65" s="445"/>
      <c r="BF65" s="448"/>
      <c r="BG65" s="509"/>
      <c r="BH65" s="9"/>
    </row>
    <row r="66" spans="1:60" s="318" customFormat="1" ht="82.5" customHeight="1" x14ac:dyDescent="0.25">
      <c r="A66" s="677"/>
      <c r="B66" s="680"/>
      <c r="C66" s="681"/>
      <c r="D66" s="491"/>
      <c r="E66" s="491"/>
      <c r="F66" s="83" t="s">
        <v>69</v>
      </c>
      <c r="G66" s="330" t="s">
        <v>1421</v>
      </c>
      <c r="H66" s="491"/>
      <c r="I66" s="491"/>
      <c r="J66" s="491"/>
      <c r="K66" s="681"/>
      <c r="L66" s="491"/>
      <c r="M66" s="687"/>
      <c r="N66" s="690"/>
      <c r="O66" s="692"/>
      <c r="P66" s="681"/>
      <c r="Q66" s="488"/>
      <c r="R66" s="331" t="s">
        <v>1422</v>
      </c>
      <c r="S66" s="320" t="s">
        <v>80</v>
      </c>
      <c r="T66" s="331" t="s">
        <v>1423</v>
      </c>
      <c r="U66" s="320" t="s">
        <v>81</v>
      </c>
      <c r="V66" s="320" t="s">
        <v>82</v>
      </c>
      <c r="W66" s="321">
        <f>VLOOKUP(V66,'[7]Datos Validacion'!$K$6:$L$8,2,0)</f>
        <v>0.25</v>
      </c>
      <c r="X66" s="79" t="s">
        <v>83</v>
      </c>
      <c r="Y66" s="80">
        <f>VLOOKUP(X66,'[8]Datos Validacion'!$M$6:$N$7,2,0)</f>
        <v>0.25</v>
      </c>
      <c r="Z66" s="320" t="s">
        <v>84</v>
      </c>
      <c r="AA66" s="319" t="s">
        <v>1380</v>
      </c>
      <c r="AB66" s="320" t="s">
        <v>86</v>
      </c>
      <c r="AC66" s="82" t="s">
        <v>1424</v>
      </c>
      <c r="AD66" s="322">
        <f t="shared" si="28"/>
        <v>0.5</v>
      </c>
      <c r="AE66" s="317" t="str">
        <f t="shared" si="29"/>
        <v>BAJA</v>
      </c>
      <c r="AF66" s="332">
        <f>+AF65-(AF65*AD66)</f>
        <v>0.3</v>
      </c>
      <c r="AG66" s="499"/>
      <c r="AH66" s="499"/>
      <c r="AI66" s="488"/>
      <c r="AJ66" s="491"/>
      <c r="AK66" s="493"/>
      <c r="AL66" s="491"/>
      <c r="AM66" s="496"/>
      <c r="AN66" s="491"/>
      <c r="AO66" s="497"/>
      <c r="AP66" s="497"/>
      <c r="AQ66" s="502"/>
      <c r="AR66" s="497"/>
      <c r="AS66" s="497"/>
      <c r="AT66" s="502"/>
      <c r="AU66" s="497"/>
      <c r="AV66" s="497"/>
      <c r="AW66" s="502"/>
      <c r="AX66" s="497"/>
      <c r="AY66" s="497"/>
      <c r="AZ66" s="502"/>
      <c r="BA66" s="497"/>
      <c r="BB66" s="497"/>
      <c r="BC66" s="502"/>
      <c r="BD66" s="497"/>
      <c r="BE66" s="497"/>
      <c r="BF66" s="502"/>
      <c r="BG66" s="510"/>
      <c r="BH66" s="9"/>
    </row>
    <row r="67" spans="1:60" s="318" customFormat="1" ht="64.5" customHeight="1" x14ac:dyDescent="0.25">
      <c r="A67" s="678"/>
      <c r="B67" s="608"/>
      <c r="C67" s="479"/>
      <c r="D67" s="473"/>
      <c r="E67" s="473"/>
      <c r="F67" s="83" t="s">
        <v>69</v>
      </c>
      <c r="G67" s="319" t="s">
        <v>1383</v>
      </c>
      <c r="H67" s="473"/>
      <c r="I67" s="473"/>
      <c r="J67" s="473"/>
      <c r="K67" s="479"/>
      <c r="L67" s="473"/>
      <c r="M67" s="688"/>
      <c r="N67" s="482"/>
      <c r="O67" s="693"/>
      <c r="P67" s="479"/>
      <c r="Q67" s="489"/>
      <c r="R67" s="150" t="s">
        <v>1384</v>
      </c>
      <c r="S67" s="320" t="s">
        <v>80</v>
      </c>
      <c r="T67" s="150" t="s">
        <v>1379</v>
      </c>
      <c r="U67" s="320" t="s">
        <v>81</v>
      </c>
      <c r="V67" s="320" t="s">
        <v>82</v>
      </c>
      <c r="W67" s="321">
        <f>VLOOKUP(V67,'[7]Datos Validacion'!$K$6:$L$8,2,0)</f>
        <v>0.25</v>
      </c>
      <c r="X67" s="151" t="s">
        <v>98</v>
      </c>
      <c r="Y67" s="321">
        <f>VLOOKUP(X67,'[7]Datos Validacion'!$M$6:$N$7,2,0)</f>
        <v>0.15</v>
      </c>
      <c r="Z67" s="320" t="s">
        <v>84</v>
      </c>
      <c r="AA67" s="319" t="s">
        <v>1385</v>
      </c>
      <c r="AB67" s="320" t="s">
        <v>86</v>
      </c>
      <c r="AC67" s="320" t="s">
        <v>1381</v>
      </c>
      <c r="AD67" s="322">
        <f t="shared" si="28"/>
        <v>0.4</v>
      </c>
      <c r="AE67" s="323" t="str">
        <f t="shared" si="29"/>
        <v>MUY BAJA</v>
      </c>
      <c r="AF67" s="323">
        <f>AF66-(AF66*AD67)</f>
        <v>0.18</v>
      </c>
      <c r="AG67" s="500"/>
      <c r="AH67" s="500"/>
      <c r="AI67" s="489"/>
      <c r="AJ67" s="473"/>
      <c r="AK67" s="494"/>
      <c r="AL67" s="473"/>
      <c r="AM67" s="470"/>
      <c r="AN67" s="473"/>
      <c r="AO67" s="446"/>
      <c r="AP67" s="446"/>
      <c r="AQ67" s="944"/>
      <c r="AR67" s="446"/>
      <c r="AS67" s="446"/>
      <c r="AT67" s="449"/>
      <c r="AU67" s="446"/>
      <c r="AV67" s="446"/>
      <c r="AW67" s="449"/>
      <c r="AX67" s="446"/>
      <c r="AY67" s="446"/>
      <c r="AZ67" s="449"/>
      <c r="BA67" s="446"/>
      <c r="BB67" s="446"/>
      <c r="BC67" s="449"/>
      <c r="BD67" s="446"/>
      <c r="BE67" s="446"/>
      <c r="BF67" s="449"/>
      <c r="BG67" s="511"/>
      <c r="BH67" s="9"/>
    </row>
    <row r="68" spans="1:60" s="318" customFormat="1" ht="66" customHeight="1" thickBot="1" x14ac:dyDescent="0.3">
      <c r="A68" s="679"/>
      <c r="B68" s="609"/>
      <c r="C68" s="480"/>
      <c r="D68" s="474"/>
      <c r="E68" s="474"/>
      <c r="F68" s="85" t="s">
        <v>69</v>
      </c>
      <c r="G68" s="152" t="s">
        <v>1386</v>
      </c>
      <c r="H68" s="474"/>
      <c r="I68" s="474"/>
      <c r="J68" s="474"/>
      <c r="K68" s="480"/>
      <c r="L68" s="474"/>
      <c r="M68" s="689"/>
      <c r="N68" s="483"/>
      <c r="O68" s="694"/>
      <c r="P68" s="480"/>
      <c r="Q68" s="490"/>
      <c r="R68" s="153" t="s">
        <v>1387</v>
      </c>
      <c r="S68" s="310" t="s">
        <v>80</v>
      </c>
      <c r="T68" s="153" t="s">
        <v>1388</v>
      </c>
      <c r="U68" s="310" t="s">
        <v>81</v>
      </c>
      <c r="V68" s="310" t="s">
        <v>82</v>
      </c>
      <c r="W68" s="324">
        <f>VLOOKUP(V68,'[7]Datos Validacion'!$K$6:$L$8,2,0)</f>
        <v>0.25</v>
      </c>
      <c r="X68" s="154" t="s">
        <v>98</v>
      </c>
      <c r="Y68" s="324">
        <f>VLOOKUP(X68,'[7]Datos Validacion'!$M$6:$N$7,2,0)</f>
        <v>0.15</v>
      </c>
      <c r="Z68" s="310" t="s">
        <v>84</v>
      </c>
      <c r="AA68" s="152" t="s">
        <v>1389</v>
      </c>
      <c r="AB68" s="310" t="s">
        <v>86</v>
      </c>
      <c r="AC68" s="310" t="s">
        <v>1381</v>
      </c>
      <c r="AD68" s="325">
        <f t="shared" si="28"/>
        <v>0.4</v>
      </c>
      <c r="AE68" s="326" t="str">
        <f t="shared" si="29"/>
        <v>MUY BAJA</v>
      </c>
      <c r="AF68" s="327">
        <f>AF67-(AF67*AD68)</f>
        <v>0.108</v>
      </c>
      <c r="AG68" s="501"/>
      <c r="AH68" s="501"/>
      <c r="AI68" s="490"/>
      <c r="AJ68" s="474"/>
      <c r="AK68" s="495"/>
      <c r="AL68" s="474"/>
      <c r="AM68" s="471"/>
      <c r="AN68" s="474"/>
      <c r="AO68" s="447"/>
      <c r="AP68" s="447"/>
      <c r="AQ68" s="945"/>
      <c r="AR68" s="447"/>
      <c r="AS68" s="447"/>
      <c r="AT68" s="450"/>
      <c r="AU68" s="447"/>
      <c r="AV68" s="447"/>
      <c r="AW68" s="450"/>
      <c r="AX68" s="447"/>
      <c r="AY68" s="447"/>
      <c r="AZ68" s="450"/>
      <c r="BA68" s="447"/>
      <c r="BB68" s="447"/>
      <c r="BC68" s="450"/>
      <c r="BD68" s="447"/>
      <c r="BE68" s="447"/>
      <c r="BF68" s="450"/>
      <c r="BG68" s="512"/>
      <c r="BH68" s="9"/>
    </row>
    <row r="69" spans="1:60" s="9" customFormat="1" ht="50.25" hidden="1" customHeight="1" x14ac:dyDescent="0.25">
      <c r="A69" s="475" t="s">
        <v>4</v>
      </c>
      <c r="B69" s="430"/>
      <c r="C69" s="436" t="s">
        <v>1728</v>
      </c>
      <c r="D69" s="460" t="s">
        <v>1390</v>
      </c>
      <c r="E69" s="460" t="s">
        <v>1391</v>
      </c>
      <c r="F69" s="460" t="s">
        <v>69</v>
      </c>
      <c r="G69" s="427" t="s">
        <v>1392</v>
      </c>
      <c r="H69" s="460" t="s">
        <v>1393</v>
      </c>
      <c r="I69" s="460" t="s">
        <v>1425</v>
      </c>
      <c r="J69" s="472" t="s">
        <v>73</v>
      </c>
      <c r="K69" s="460" t="s">
        <v>1394</v>
      </c>
      <c r="L69" s="460" t="s">
        <v>248</v>
      </c>
      <c r="M69" s="433">
        <f>VLOOKUP(L69,'[7]Datos Validacion'!$C$6:$D$10,2,0)</f>
        <v>0.8</v>
      </c>
      <c r="N69" s="481" t="s">
        <v>76</v>
      </c>
      <c r="O69" s="484">
        <f>VLOOKUP(N69,'[7]Datos Validacion'!$E$6:$F$15,2,0)</f>
        <v>0.4</v>
      </c>
      <c r="P69" s="436" t="s">
        <v>155</v>
      </c>
      <c r="Q69" s="457" t="s">
        <v>78</v>
      </c>
      <c r="R69" s="148" t="s">
        <v>1395</v>
      </c>
      <c r="S69" s="75" t="s">
        <v>80</v>
      </c>
      <c r="T69" s="74" t="s">
        <v>1396</v>
      </c>
      <c r="U69" s="75" t="s">
        <v>81</v>
      </c>
      <c r="V69" s="75" t="s">
        <v>82</v>
      </c>
      <c r="W69" s="131">
        <f>VLOOKUP(V69,'[7]Datos Validacion'!$K$6:$L$8,2,0)</f>
        <v>0.25</v>
      </c>
      <c r="X69" s="141" t="s">
        <v>98</v>
      </c>
      <c r="Y69" s="131">
        <f>VLOOKUP(X69,'[7]Datos Validacion'!$M$6:$N$7,2,0)</f>
        <v>0.15</v>
      </c>
      <c r="Z69" s="75" t="s">
        <v>84</v>
      </c>
      <c r="AA69" s="315" t="s">
        <v>1397</v>
      </c>
      <c r="AB69" s="309" t="s">
        <v>86</v>
      </c>
      <c r="AC69" s="141" t="s">
        <v>381</v>
      </c>
      <c r="AD69" s="328">
        <f t="shared" si="28"/>
        <v>0.4</v>
      </c>
      <c r="AE69" s="254" t="str">
        <f t="shared" si="29"/>
        <v>MEDIA</v>
      </c>
      <c r="AF69" s="317">
        <f>IF(OR(V69="prevenir",V69="detectar"),(M69-(M69*AD69)), M69)</f>
        <v>0.48</v>
      </c>
      <c r="AG69" s="454" t="str">
        <f t="shared" ref="AG69" si="35">IF(AH69&lt;=20%,"LEVE",IF(AH69&lt;=40%,"MENOR",IF(AH69&lt;=60%,"MODERADO",IF(AH69&lt;=80%,"MAYOR","CATASTROFICO"))))</f>
        <v>MENOR</v>
      </c>
      <c r="AH69" s="454">
        <f t="shared" ref="AH69" si="36">IF(V69="corregir",(O69-(O69*AD69)), O69)</f>
        <v>0.4</v>
      </c>
      <c r="AI69" s="457" t="s">
        <v>148</v>
      </c>
      <c r="AJ69" s="460" t="s">
        <v>88</v>
      </c>
      <c r="AK69" s="463"/>
      <c r="AL69" s="466"/>
      <c r="AM69" s="442"/>
      <c r="AN69" s="442"/>
      <c r="AO69" s="442"/>
      <c r="AP69" s="442"/>
      <c r="AQ69" s="442"/>
      <c r="AR69" s="442"/>
      <c r="AS69" s="442"/>
      <c r="AT69" s="442"/>
      <c r="AU69" s="442"/>
      <c r="AV69" s="442"/>
      <c r="AW69" s="442"/>
      <c r="AX69" s="442"/>
      <c r="AY69" s="442"/>
      <c r="AZ69" s="442"/>
      <c r="BA69" s="442"/>
      <c r="BB69" s="442"/>
      <c r="BC69" s="442"/>
      <c r="BD69" s="442"/>
      <c r="BE69" s="442"/>
      <c r="BF69" s="442"/>
      <c r="BG69" s="442"/>
    </row>
    <row r="70" spans="1:60" s="9" customFormat="1" ht="37.5" hidden="1" x14ac:dyDescent="0.25">
      <c r="A70" s="476"/>
      <c r="B70" s="431"/>
      <c r="C70" s="437"/>
      <c r="D70" s="461"/>
      <c r="E70" s="461"/>
      <c r="F70" s="461"/>
      <c r="G70" s="428"/>
      <c r="H70" s="461"/>
      <c r="I70" s="461"/>
      <c r="J70" s="473"/>
      <c r="K70" s="461"/>
      <c r="L70" s="461"/>
      <c r="M70" s="434"/>
      <c r="N70" s="482"/>
      <c r="O70" s="485"/>
      <c r="P70" s="437"/>
      <c r="Q70" s="458"/>
      <c r="R70" s="150" t="s">
        <v>1398</v>
      </c>
      <c r="S70" s="82" t="s">
        <v>80</v>
      </c>
      <c r="T70" s="81" t="s">
        <v>1399</v>
      </c>
      <c r="U70" s="82" t="s">
        <v>81</v>
      </c>
      <c r="V70" s="82" t="s">
        <v>82</v>
      </c>
      <c r="W70" s="133">
        <f>VLOOKUP(V70,'[7]Datos Validacion'!$K$6:$L$8,2,0)</f>
        <v>0.25</v>
      </c>
      <c r="X70" s="95" t="s">
        <v>98</v>
      </c>
      <c r="Y70" s="133">
        <f>VLOOKUP(X70,'[7]Datos Validacion'!$M$6:$N$7,2,0)</f>
        <v>0.15</v>
      </c>
      <c r="Z70" s="82" t="s">
        <v>84</v>
      </c>
      <c r="AA70" s="319" t="s">
        <v>1400</v>
      </c>
      <c r="AB70" s="320" t="s">
        <v>86</v>
      </c>
      <c r="AC70" s="95" t="s">
        <v>381</v>
      </c>
      <c r="AD70" s="329">
        <f t="shared" si="28"/>
        <v>0.4</v>
      </c>
      <c r="AE70" s="255" t="str">
        <f t="shared" si="29"/>
        <v>BAJA</v>
      </c>
      <c r="AF70" s="323">
        <f>AF69-(AF69*AD70)</f>
        <v>0.28799999999999998</v>
      </c>
      <c r="AG70" s="455"/>
      <c r="AH70" s="455"/>
      <c r="AI70" s="458"/>
      <c r="AJ70" s="461"/>
      <c r="AK70" s="464"/>
      <c r="AL70" s="467"/>
      <c r="AM70" s="443"/>
      <c r="AN70" s="443"/>
      <c r="AO70" s="443"/>
      <c r="AP70" s="443"/>
      <c r="AQ70" s="443"/>
      <c r="AR70" s="443"/>
      <c r="AS70" s="443"/>
      <c r="AT70" s="443"/>
      <c r="AU70" s="443"/>
      <c r="AV70" s="443"/>
      <c r="AW70" s="443"/>
      <c r="AX70" s="443"/>
      <c r="AY70" s="443"/>
      <c r="AZ70" s="443"/>
      <c r="BA70" s="443"/>
      <c r="BB70" s="443"/>
      <c r="BC70" s="443"/>
      <c r="BD70" s="443"/>
      <c r="BE70" s="443"/>
      <c r="BF70" s="443"/>
      <c r="BG70" s="443"/>
    </row>
    <row r="71" spans="1:60" s="9" customFormat="1" ht="57.75" hidden="1" customHeight="1" x14ac:dyDescent="0.25">
      <c r="A71" s="476"/>
      <c r="B71" s="431"/>
      <c r="C71" s="437"/>
      <c r="D71" s="461"/>
      <c r="E71" s="461"/>
      <c r="F71" s="461"/>
      <c r="G71" s="428"/>
      <c r="H71" s="461"/>
      <c r="I71" s="461"/>
      <c r="J71" s="473"/>
      <c r="K71" s="461"/>
      <c r="L71" s="461"/>
      <c r="M71" s="434"/>
      <c r="N71" s="482"/>
      <c r="O71" s="485"/>
      <c r="P71" s="437"/>
      <c r="Q71" s="458"/>
      <c r="R71" s="150" t="s">
        <v>1401</v>
      </c>
      <c r="S71" s="82" t="s">
        <v>80</v>
      </c>
      <c r="T71" s="81" t="s">
        <v>1399</v>
      </c>
      <c r="U71" s="82" t="s">
        <v>81</v>
      </c>
      <c r="V71" s="82" t="s">
        <v>82</v>
      </c>
      <c r="W71" s="133">
        <f>VLOOKUP(V71,'[7]Datos Validacion'!$K$6:$L$8,2,0)</f>
        <v>0.25</v>
      </c>
      <c r="X71" s="95" t="s">
        <v>98</v>
      </c>
      <c r="Y71" s="133">
        <f>VLOOKUP(X71,'[7]Datos Validacion'!$M$6:$N$7,2,0)</f>
        <v>0.15</v>
      </c>
      <c r="Z71" s="82" t="s">
        <v>84</v>
      </c>
      <c r="AA71" s="319" t="s">
        <v>1402</v>
      </c>
      <c r="AB71" s="320" t="s">
        <v>86</v>
      </c>
      <c r="AC71" s="95" t="s">
        <v>381</v>
      </c>
      <c r="AD71" s="329">
        <f t="shared" si="28"/>
        <v>0.4</v>
      </c>
      <c r="AE71" s="255" t="str">
        <f t="shared" si="29"/>
        <v>MUY BAJA</v>
      </c>
      <c r="AF71" s="323">
        <f t="shared" ref="AF71:AF75" si="37">AF70-(AF70*AD71)</f>
        <v>0.17279999999999998</v>
      </c>
      <c r="AG71" s="455"/>
      <c r="AH71" s="455"/>
      <c r="AI71" s="458"/>
      <c r="AJ71" s="461"/>
      <c r="AK71" s="464"/>
      <c r="AL71" s="467"/>
      <c r="AM71" s="443"/>
      <c r="AN71" s="443"/>
      <c r="AO71" s="443"/>
      <c r="AP71" s="443"/>
      <c r="AQ71" s="443"/>
      <c r="AR71" s="443"/>
      <c r="AS71" s="443"/>
      <c r="AT71" s="443"/>
      <c r="AU71" s="443"/>
      <c r="AV71" s="443"/>
      <c r="AW71" s="443"/>
      <c r="AX71" s="443"/>
      <c r="AY71" s="443"/>
      <c r="AZ71" s="443"/>
      <c r="BA71" s="443"/>
      <c r="BB71" s="443"/>
      <c r="BC71" s="443"/>
      <c r="BD71" s="443"/>
      <c r="BE71" s="443"/>
      <c r="BF71" s="443"/>
      <c r="BG71" s="443"/>
    </row>
    <row r="72" spans="1:60" s="9" customFormat="1" ht="47.25" hidden="1" customHeight="1" x14ac:dyDescent="0.25">
      <c r="A72" s="476"/>
      <c r="B72" s="431"/>
      <c r="C72" s="437"/>
      <c r="D72" s="461"/>
      <c r="E72" s="461"/>
      <c r="F72" s="461"/>
      <c r="G72" s="428"/>
      <c r="H72" s="461"/>
      <c r="I72" s="461"/>
      <c r="J72" s="473"/>
      <c r="K72" s="461"/>
      <c r="L72" s="461"/>
      <c r="M72" s="434"/>
      <c r="N72" s="482"/>
      <c r="O72" s="485"/>
      <c r="P72" s="437"/>
      <c r="Q72" s="458"/>
      <c r="R72" s="150" t="s">
        <v>1403</v>
      </c>
      <c r="S72" s="82" t="s">
        <v>80</v>
      </c>
      <c r="T72" s="81" t="s">
        <v>1396</v>
      </c>
      <c r="U72" s="82" t="s">
        <v>81</v>
      </c>
      <c r="V72" s="82" t="s">
        <v>82</v>
      </c>
      <c r="W72" s="133">
        <f>VLOOKUP(V72,'[7]Datos Validacion'!$K$6:$L$8,2,0)</f>
        <v>0.25</v>
      </c>
      <c r="X72" s="95" t="s">
        <v>98</v>
      </c>
      <c r="Y72" s="133">
        <f>VLOOKUP(X72,'[7]Datos Validacion'!$M$6:$N$7,2,0)</f>
        <v>0.15</v>
      </c>
      <c r="Z72" s="82" t="s">
        <v>84</v>
      </c>
      <c r="AA72" s="319" t="s">
        <v>1404</v>
      </c>
      <c r="AB72" s="320" t="s">
        <v>86</v>
      </c>
      <c r="AC72" s="95" t="s">
        <v>381</v>
      </c>
      <c r="AD72" s="329">
        <f t="shared" si="28"/>
        <v>0.4</v>
      </c>
      <c r="AE72" s="255" t="str">
        <f t="shared" si="29"/>
        <v>MUY BAJA</v>
      </c>
      <c r="AF72" s="323">
        <f t="shared" si="37"/>
        <v>0.10367999999999998</v>
      </c>
      <c r="AG72" s="455"/>
      <c r="AH72" s="455"/>
      <c r="AI72" s="458"/>
      <c r="AJ72" s="461"/>
      <c r="AK72" s="464"/>
      <c r="AL72" s="467"/>
      <c r="AM72" s="443"/>
      <c r="AN72" s="443"/>
      <c r="AO72" s="443"/>
      <c r="AP72" s="443"/>
      <c r="AQ72" s="443"/>
      <c r="AR72" s="443"/>
      <c r="AS72" s="443"/>
      <c r="AT72" s="443"/>
      <c r="AU72" s="443"/>
      <c r="AV72" s="443"/>
      <c r="AW72" s="443"/>
      <c r="AX72" s="443"/>
      <c r="AY72" s="443"/>
      <c r="AZ72" s="443"/>
      <c r="BA72" s="443"/>
      <c r="BB72" s="443"/>
      <c r="BC72" s="443"/>
      <c r="BD72" s="443"/>
      <c r="BE72" s="443"/>
      <c r="BF72" s="443"/>
      <c r="BG72" s="443"/>
    </row>
    <row r="73" spans="1:60" s="9" customFormat="1" ht="56.25" hidden="1" customHeight="1" x14ac:dyDescent="0.25">
      <c r="A73" s="476"/>
      <c r="B73" s="431"/>
      <c r="C73" s="437"/>
      <c r="D73" s="461"/>
      <c r="E73" s="461"/>
      <c r="F73" s="259" t="s">
        <v>69</v>
      </c>
      <c r="G73" s="155" t="s">
        <v>1405</v>
      </c>
      <c r="H73" s="461"/>
      <c r="I73" s="461"/>
      <c r="J73" s="473"/>
      <c r="K73" s="461"/>
      <c r="L73" s="461"/>
      <c r="M73" s="434"/>
      <c r="N73" s="482"/>
      <c r="O73" s="485"/>
      <c r="P73" s="437"/>
      <c r="Q73" s="458"/>
      <c r="R73" s="150" t="s">
        <v>1426</v>
      </c>
      <c r="S73" s="82" t="s">
        <v>80</v>
      </c>
      <c r="T73" s="155" t="s">
        <v>1406</v>
      </c>
      <c r="U73" s="82" t="s">
        <v>81</v>
      </c>
      <c r="V73" s="82" t="s">
        <v>82</v>
      </c>
      <c r="W73" s="133">
        <f>VLOOKUP(V73,'[7]Datos Validacion'!$K$6:$L$8,2,0)</f>
        <v>0.25</v>
      </c>
      <c r="X73" s="95" t="s">
        <v>98</v>
      </c>
      <c r="Y73" s="133">
        <f>VLOOKUP(X73,'[7]Datos Validacion'!$M$6:$N$7,2,0)</f>
        <v>0.15</v>
      </c>
      <c r="Z73" s="82" t="s">
        <v>84</v>
      </c>
      <c r="AA73" s="319" t="s">
        <v>1407</v>
      </c>
      <c r="AB73" s="320" t="s">
        <v>86</v>
      </c>
      <c r="AC73" s="95" t="s">
        <v>381</v>
      </c>
      <c r="AD73" s="329">
        <f t="shared" si="28"/>
        <v>0.4</v>
      </c>
      <c r="AE73" s="255" t="str">
        <f t="shared" si="29"/>
        <v>MUY BAJA</v>
      </c>
      <c r="AF73" s="323">
        <f t="shared" si="37"/>
        <v>6.2207999999999986E-2</v>
      </c>
      <c r="AG73" s="455"/>
      <c r="AH73" s="455"/>
      <c r="AI73" s="458"/>
      <c r="AJ73" s="461"/>
      <c r="AK73" s="464"/>
      <c r="AL73" s="467"/>
      <c r="AM73" s="443"/>
      <c r="AN73" s="443"/>
      <c r="AO73" s="443"/>
      <c r="AP73" s="443"/>
      <c r="AQ73" s="443"/>
      <c r="AR73" s="443"/>
      <c r="AS73" s="443"/>
      <c r="AT73" s="443"/>
      <c r="AU73" s="443"/>
      <c r="AV73" s="443"/>
      <c r="AW73" s="443"/>
      <c r="AX73" s="443"/>
      <c r="AY73" s="443"/>
      <c r="AZ73" s="443"/>
      <c r="BA73" s="443"/>
      <c r="BB73" s="443"/>
      <c r="BC73" s="443"/>
      <c r="BD73" s="443"/>
      <c r="BE73" s="443"/>
      <c r="BF73" s="443"/>
      <c r="BG73" s="443"/>
    </row>
    <row r="74" spans="1:60" s="9" customFormat="1" ht="72" hidden="1" customHeight="1" x14ac:dyDescent="0.25">
      <c r="A74" s="476"/>
      <c r="B74" s="431"/>
      <c r="C74" s="437"/>
      <c r="D74" s="461"/>
      <c r="E74" s="461"/>
      <c r="F74" s="259" t="s">
        <v>106</v>
      </c>
      <c r="G74" s="155" t="s">
        <v>1408</v>
      </c>
      <c r="H74" s="461"/>
      <c r="I74" s="461"/>
      <c r="J74" s="473"/>
      <c r="K74" s="461"/>
      <c r="L74" s="461"/>
      <c r="M74" s="434"/>
      <c r="N74" s="482"/>
      <c r="O74" s="485"/>
      <c r="P74" s="437"/>
      <c r="Q74" s="458"/>
      <c r="R74" s="319" t="s">
        <v>1427</v>
      </c>
      <c r="S74" s="82" t="s">
        <v>80</v>
      </c>
      <c r="T74" s="95" t="s">
        <v>1429</v>
      </c>
      <c r="U74" s="82" t="s">
        <v>81</v>
      </c>
      <c r="V74" s="82" t="s">
        <v>82</v>
      </c>
      <c r="W74" s="133">
        <f>VLOOKUP(V74,'[7]Datos Validacion'!$K$6:$L$8,2,0)</f>
        <v>0.25</v>
      </c>
      <c r="X74" s="95" t="s">
        <v>98</v>
      </c>
      <c r="Y74" s="133">
        <f>VLOOKUP(X74,'[7]Datos Validacion'!$M$6:$N$7,2,0)</f>
        <v>0.15</v>
      </c>
      <c r="Z74" s="82" t="s">
        <v>84</v>
      </c>
      <c r="AA74" s="155" t="s">
        <v>1431</v>
      </c>
      <c r="AB74" s="320" t="s">
        <v>86</v>
      </c>
      <c r="AC74" s="95" t="s">
        <v>881</v>
      </c>
      <c r="AD74" s="329">
        <f t="shared" si="28"/>
        <v>0.4</v>
      </c>
      <c r="AE74" s="255" t="str">
        <f t="shared" si="29"/>
        <v>MUY BAJA</v>
      </c>
      <c r="AF74" s="323">
        <f t="shared" si="37"/>
        <v>3.7324799999999991E-2</v>
      </c>
      <c r="AG74" s="455"/>
      <c r="AH74" s="455"/>
      <c r="AI74" s="458"/>
      <c r="AJ74" s="461"/>
      <c r="AK74" s="464"/>
      <c r="AL74" s="467"/>
      <c r="AM74" s="443"/>
      <c r="AN74" s="443"/>
      <c r="AO74" s="443"/>
      <c r="AP74" s="443"/>
      <c r="AQ74" s="443"/>
      <c r="AR74" s="443"/>
      <c r="AS74" s="443"/>
      <c r="AT74" s="443"/>
      <c r="AU74" s="443"/>
      <c r="AV74" s="443"/>
      <c r="AW74" s="443"/>
      <c r="AX74" s="443"/>
      <c r="AY74" s="443"/>
      <c r="AZ74" s="443"/>
      <c r="BA74" s="443"/>
      <c r="BB74" s="443"/>
      <c r="BC74" s="443"/>
      <c r="BD74" s="443"/>
      <c r="BE74" s="443"/>
      <c r="BF74" s="443"/>
      <c r="BG74" s="443"/>
    </row>
    <row r="75" spans="1:60" s="9" customFormat="1" ht="57.75" hidden="1" customHeight="1" thickBot="1" x14ac:dyDescent="0.3">
      <c r="A75" s="477"/>
      <c r="B75" s="432"/>
      <c r="C75" s="438"/>
      <c r="D75" s="462"/>
      <c r="E75" s="462"/>
      <c r="F75" s="120" t="s">
        <v>106</v>
      </c>
      <c r="G75" s="156" t="s">
        <v>1409</v>
      </c>
      <c r="H75" s="462"/>
      <c r="I75" s="462"/>
      <c r="J75" s="474"/>
      <c r="K75" s="462"/>
      <c r="L75" s="462"/>
      <c r="M75" s="435"/>
      <c r="N75" s="483"/>
      <c r="O75" s="486"/>
      <c r="P75" s="438"/>
      <c r="Q75" s="459"/>
      <c r="R75" s="153" t="s">
        <v>1428</v>
      </c>
      <c r="S75" s="82" t="s">
        <v>80</v>
      </c>
      <c r="T75" s="156" t="s">
        <v>1430</v>
      </c>
      <c r="U75" s="82" t="s">
        <v>81</v>
      </c>
      <c r="V75" s="82" t="s">
        <v>82</v>
      </c>
      <c r="W75" s="133">
        <f>VLOOKUP(V75,'[7]Datos Validacion'!$K$6:$L$8,2,0)</f>
        <v>0.25</v>
      </c>
      <c r="X75" s="95" t="s">
        <v>98</v>
      </c>
      <c r="Y75" s="133">
        <f>VLOOKUP(X75,'[7]Datos Validacion'!$M$6:$N$7,2,0)</f>
        <v>0.15</v>
      </c>
      <c r="Z75" s="82" t="s">
        <v>84</v>
      </c>
      <c r="AA75" s="156" t="s">
        <v>1407</v>
      </c>
      <c r="AB75" s="320" t="s">
        <v>86</v>
      </c>
      <c r="AC75" s="97" t="s">
        <v>881</v>
      </c>
      <c r="AD75" s="329">
        <f t="shared" si="28"/>
        <v>0.4</v>
      </c>
      <c r="AE75" s="255" t="str">
        <f t="shared" si="29"/>
        <v>MUY BAJA</v>
      </c>
      <c r="AF75" s="323">
        <f t="shared" si="37"/>
        <v>2.2394879999999992E-2</v>
      </c>
      <c r="AG75" s="456"/>
      <c r="AH75" s="456"/>
      <c r="AI75" s="459"/>
      <c r="AJ75" s="462"/>
      <c r="AK75" s="465"/>
      <c r="AL75" s="468"/>
      <c r="AM75" s="444"/>
      <c r="AN75" s="444"/>
      <c r="AO75" s="444"/>
      <c r="AP75" s="444"/>
      <c r="AQ75" s="444"/>
      <c r="AR75" s="444"/>
      <c r="AS75" s="444"/>
      <c r="AT75" s="444"/>
      <c r="AU75" s="444"/>
      <c r="AV75" s="444"/>
      <c r="AW75" s="444"/>
      <c r="AX75" s="444"/>
      <c r="AY75" s="444"/>
      <c r="AZ75" s="444"/>
      <c r="BA75" s="444"/>
      <c r="BB75" s="444"/>
      <c r="BC75" s="444"/>
      <c r="BD75" s="444"/>
      <c r="BE75" s="444"/>
      <c r="BF75" s="444"/>
      <c r="BG75" s="444"/>
    </row>
    <row r="76" spans="1:60" s="9" customFormat="1" ht="36.75" hidden="1" customHeight="1" x14ac:dyDescent="0.25">
      <c r="A76" s="475" t="s">
        <v>4</v>
      </c>
      <c r="B76" s="430"/>
      <c r="C76" s="436" t="s">
        <v>1728</v>
      </c>
      <c r="D76" s="472" t="s">
        <v>1370</v>
      </c>
      <c r="E76" s="478" t="s">
        <v>1371</v>
      </c>
      <c r="F76" s="118" t="s">
        <v>69</v>
      </c>
      <c r="G76" s="283" t="s">
        <v>1410</v>
      </c>
      <c r="H76" s="472" t="s">
        <v>1411</v>
      </c>
      <c r="I76" s="460" t="s">
        <v>1412</v>
      </c>
      <c r="J76" s="472" t="s">
        <v>73</v>
      </c>
      <c r="K76" s="436" t="s">
        <v>1413</v>
      </c>
      <c r="L76" s="460" t="s">
        <v>378</v>
      </c>
      <c r="M76" s="433">
        <f>VLOOKUP(L76,'[7]Datos Validacion'!$C$6:$D$10,2,0)</f>
        <v>1</v>
      </c>
      <c r="N76" s="481" t="s">
        <v>76</v>
      </c>
      <c r="O76" s="484">
        <f>VLOOKUP(N76,'[7]Datos Validacion'!$E$6:$F$15,2,0)</f>
        <v>0.4</v>
      </c>
      <c r="P76" s="436" t="s">
        <v>1414</v>
      </c>
      <c r="Q76" s="457" t="s">
        <v>380</v>
      </c>
      <c r="R76" s="427" t="s">
        <v>1415</v>
      </c>
      <c r="S76" s="430" t="s">
        <v>80</v>
      </c>
      <c r="T76" s="427" t="s">
        <v>1416</v>
      </c>
      <c r="U76" s="430" t="s">
        <v>81</v>
      </c>
      <c r="V76" s="430" t="s">
        <v>82</v>
      </c>
      <c r="W76" s="433">
        <f>VLOOKUP(V76,'[7]Datos Validacion'!$K$6:$L$8,2,0)</f>
        <v>0.25</v>
      </c>
      <c r="X76" s="436" t="s">
        <v>98</v>
      </c>
      <c r="Y76" s="433">
        <f>VLOOKUP(X76,'[7]Datos Validacion'!$M$6:$N$7,2,0)</f>
        <v>0.15</v>
      </c>
      <c r="Z76" s="430" t="s">
        <v>84</v>
      </c>
      <c r="AA76" s="439" t="s">
        <v>1417</v>
      </c>
      <c r="AB76" s="430" t="s">
        <v>86</v>
      </c>
      <c r="AC76" s="436" t="s">
        <v>1418</v>
      </c>
      <c r="AD76" s="451">
        <f t="shared" si="28"/>
        <v>0.4</v>
      </c>
      <c r="AE76" s="454" t="str">
        <f t="shared" si="29"/>
        <v>MEDIA</v>
      </c>
      <c r="AF76" s="454">
        <f t="shared" ref="AF76" si="38">IF(OR(V76="prevenir",V76="detectar"),(M76-(M76*AD76)), M76)</f>
        <v>0.6</v>
      </c>
      <c r="AG76" s="454" t="str">
        <f t="shared" si="33"/>
        <v>MENOR</v>
      </c>
      <c r="AH76" s="454">
        <f t="shared" si="34"/>
        <v>0.4</v>
      </c>
      <c r="AI76" s="457" t="s">
        <v>78</v>
      </c>
      <c r="AJ76" s="460" t="s">
        <v>88</v>
      </c>
      <c r="AK76" s="463"/>
      <c r="AL76" s="466"/>
      <c r="AM76" s="469"/>
      <c r="AN76" s="472"/>
      <c r="AO76" s="445"/>
      <c r="AP76" s="445"/>
      <c r="AQ76" s="448"/>
      <c r="AR76" s="445"/>
      <c r="AS76" s="445"/>
      <c r="AT76" s="448"/>
      <c r="AU76" s="445"/>
      <c r="AV76" s="445"/>
      <c r="AW76" s="448"/>
      <c r="AX76" s="445"/>
      <c r="AY76" s="445"/>
      <c r="AZ76" s="448"/>
      <c r="BA76" s="445"/>
      <c r="BB76" s="445"/>
      <c r="BC76" s="448"/>
      <c r="BD76" s="445"/>
      <c r="BE76" s="445"/>
      <c r="BF76" s="448"/>
      <c r="BG76" s="509"/>
    </row>
    <row r="77" spans="1:60" s="9" customFormat="1" ht="33.75" hidden="1" customHeight="1" x14ac:dyDescent="0.25">
      <c r="A77" s="476"/>
      <c r="B77" s="431"/>
      <c r="C77" s="437"/>
      <c r="D77" s="473"/>
      <c r="E77" s="479"/>
      <c r="F77" s="259" t="s">
        <v>69</v>
      </c>
      <c r="G77" s="155" t="s">
        <v>1419</v>
      </c>
      <c r="H77" s="473"/>
      <c r="I77" s="461"/>
      <c r="J77" s="473"/>
      <c r="K77" s="437"/>
      <c r="L77" s="461"/>
      <c r="M77" s="434"/>
      <c r="N77" s="482"/>
      <c r="O77" s="485"/>
      <c r="P77" s="437"/>
      <c r="Q77" s="458"/>
      <c r="R77" s="428"/>
      <c r="S77" s="431"/>
      <c r="T77" s="428"/>
      <c r="U77" s="431"/>
      <c r="V77" s="431"/>
      <c r="W77" s="434"/>
      <c r="X77" s="437"/>
      <c r="Y77" s="434"/>
      <c r="Z77" s="431"/>
      <c r="AA77" s="440"/>
      <c r="AB77" s="431"/>
      <c r="AC77" s="437"/>
      <c r="AD77" s="452"/>
      <c r="AE77" s="455"/>
      <c r="AF77" s="455"/>
      <c r="AG77" s="455"/>
      <c r="AH77" s="455"/>
      <c r="AI77" s="458"/>
      <c r="AJ77" s="461"/>
      <c r="AK77" s="464"/>
      <c r="AL77" s="467"/>
      <c r="AM77" s="470"/>
      <c r="AN77" s="473"/>
      <c r="AO77" s="446"/>
      <c r="AP77" s="446"/>
      <c r="AQ77" s="449"/>
      <c r="AR77" s="446"/>
      <c r="AS77" s="446"/>
      <c r="AT77" s="449"/>
      <c r="AU77" s="446"/>
      <c r="AV77" s="446"/>
      <c r="AW77" s="449"/>
      <c r="AX77" s="446"/>
      <c r="AY77" s="446"/>
      <c r="AZ77" s="449"/>
      <c r="BA77" s="446"/>
      <c r="BB77" s="446"/>
      <c r="BC77" s="449"/>
      <c r="BD77" s="446"/>
      <c r="BE77" s="446"/>
      <c r="BF77" s="449"/>
      <c r="BG77" s="511"/>
    </row>
    <row r="78" spans="1:60" s="9" customFormat="1" ht="44.25" hidden="1" customHeight="1" thickBot="1" x14ac:dyDescent="0.3">
      <c r="A78" s="477"/>
      <c r="B78" s="432"/>
      <c r="C78" s="438"/>
      <c r="D78" s="474"/>
      <c r="E78" s="480"/>
      <c r="F78" s="120" t="s">
        <v>69</v>
      </c>
      <c r="G78" s="156" t="s">
        <v>1420</v>
      </c>
      <c r="H78" s="474"/>
      <c r="I78" s="462"/>
      <c r="J78" s="474"/>
      <c r="K78" s="438"/>
      <c r="L78" s="462"/>
      <c r="M78" s="435"/>
      <c r="N78" s="483"/>
      <c r="O78" s="486"/>
      <c r="P78" s="438"/>
      <c r="Q78" s="459"/>
      <c r="R78" s="429"/>
      <c r="S78" s="432"/>
      <c r="T78" s="429"/>
      <c r="U78" s="432"/>
      <c r="V78" s="432"/>
      <c r="W78" s="435"/>
      <c r="X78" s="438"/>
      <c r="Y78" s="435"/>
      <c r="Z78" s="432"/>
      <c r="AA78" s="441"/>
      <c r="AB78" s="432"/>
      <c r="AC78" s="438"/>
      <c r="AD78" s="453"/>
      <c r="AE78" s="456"/>
      <c r="AF78" s="456"/>
      <c r="AG78" s="456"/>
      <c r="AH78" s="456"/>
      <c r="AI78" s="459"/>
      <c r="AJ78" s="462"/>
      <c r="AK78" s="465"/>
      <c r="AL78" s="468"/>
      <c r="AM78" s="471"/>
      <c r="AN78" s="474"/>
      <c r="AO78" s="447"/>
      <c r="AP78" s="447"/>
      <c r="AQ78" s="450"/>
      <c r="AR78" s="447"/>
      <c r="AS78" s="447"/>
      <c r="AT78" s="450"/>
      <c r="AU78" s="447"/>
      <c r="AV78" s="447"/>
      <c r="AW78" s="450"/>
      <c r="AX78" s="447"/>
      <c r="AY78" s="447"/>
      <c r="AZ78" s="450"/>
      <c r="BA78" s="447"/>
      <c r="BB78" s="447"/>
      <c r="BC78" s="450"/>
      <c r="BD78" s="447"/>
      <c r="BE78" s="447"/>
      <c r="BF78" s="450"/>
      <c r="BG78" s="512"/>
    </row>
    <row r="79" spans="1:60" ht="51" hidden="1" customHeight="1" x14ac:dyDescent="0.3">
      <c r="A79" s="676" t="s">
        <v>4</v>
      </c>
      <c r="B79" s="607"/>
      <c r="C79" s="478" t="s">
        <v>1728</v>
      </c>
      <c r="D79" s="478" t="s">
        <v>1370</v>
      </c>
      <c r="E79" s="478" t="s">
        <v>1371</v>
      </c>
      <c r="F79" s="259" t="s">
        <v>69</v>
      </c>
      <c r="G79" s="146" t="s">
        <v>1433</v>
      </c>
      <c r="H79" s="607" t="s">
        <v>1432</v>
      </c>
      <c r="I79" s="478" t="s">
        <v>1436</v>
      </c>
      <c r="J79" s="478" t="s">
        <v>73</v>
      </c>
      <c r="K79" s="478" t="s">
        <v>1437</v>
      </c>
      <c r="L79" s="935" t="s">
        <v>248</v>
      </c>
      <c r="M79" s="498">
        <v>0.8</v>
      </c>
      <c r="N79" s="938" t="s">
        <v>78</v>
      </c>
      <c r="O79" s="498">
        <v>0.6</v>
      </c>
      <c r="P79" s="478" t="s">
        <v>1438</v>
      </c>
      <c r="Q79" s="941" t="s">
        <v>380</v>
      </c>
      <c r="R79" s="143" t="s">
        <v>1439</v>
      </c>
      <c r="S79" s="82" t="s">
        <v>80</v>
      </c>
      <c r="T79" s="74" t="s">
        <v>1448</v>
      </c>
      <c r="U79" s="82" t="s">
        <v>81</v>
      </c>
      <c r="V79" s="82" t="s">
        <v>82</v>
      </c>
      <c r="W79" s="133">
        <f>VLOOKUP(V79,'[7]Datos Validacion'!$K$6:$L$8,2,0)</f>
        <v>0.25</v>
      </c>
      <c r="X79" s="95" t="s">
        <v>98</v>
      </c>
      <c r="Y79" s="133">
        <f>VLOOKUP(X79,'[7]Datos Validacion'!$M$6:$N$7,2,0)</f>
        <v>0.15</v>
      </c>
      <c r="Z79" s="82" t="s">
        <v>494</v>
      </c>
      <c r="AA79" s="283" t="s">
        <v>1442</v>
      </c>
      <c r="AB79" s="320" t="s">
        <v>86</v>
      </c>
      <c r="AC79" s="141" t="s">
        <v>1445</v>
      </c>
      <c r="AD79" s="329">
        <f t="shared" ref="AD79:AD81" si="39">+W79+Y79</f>
        <v>0.4</v>
      </c>
      <c r="AE79" s="255" t="str">
        <f>IF(AF79&lt;=20%,"MUY BAJA",IF(AF79&lt;=40%,"BAJA",IF(AF79&lt;=60%,"MEDIA",IF(AF79&lt;=80%,"ALTA","MUY ALTA"))))</f>
        <v>MEDIA</v>
      </c>
      <c r="AF79" s="254">
        <f>IF(OR(V79="prevenir",V79="detectar"),(M79-(M79*AD79)), M79)</f>
        <v>0.48</v>
      </c>
      <c r="AG79" s="454" t="str">
        <f t="shared" ref="AG79" si="40">IF(AH79&lt;=20%,"LEVE",IF(AH79&lt;=40%,"MENOR",IF(AH79&lt;=60%,"MODERADO",IF(AH79&lt;=80%,"MAYOR","CATASTROFICO"))))</f>
        <v>MODERADO</v>
      </c>
      <c r="AH79" s="454">
        <f t="shared" ref="AH79" si="41">IF(V79="corregir",(O79-(O79*AD79)), O79)</f>
        <v>0.6</v>
      </c>
      <c r="AI79" s="457" t="s">
        <v>78</v>
      </c>
      <c r="AJ79" s="460" t="s">
        <v>88</v>
      </c>
      <c r="AK79" s="244"/>
      <c r="AL79" s="244"/>
      <c r="AM79" s="703"/>
      <c r="AN79" s="703"/>
      <c r="AO79" s="445"/>
      <c r="AP79" s="445"/>
      <c r="AQ79" s="448"/>
      <c r="AR79" s="445"/>
      <c r="AS79" s="445"/>
      <c r="AT79" s="448"/>
      <c r="AU79" s="445"/>
      <c r="AV79" s="445"/>
      <c r="AW79" s="448"/>
      <c r="AX79" s="445"/>
      <c r="AY79" s="445"/>
      <c r="AZ79" s="448"/>
      <c r="BA79" s="445"/>
      <c r="BB79" s="445"/>
      <c r="BC79" s="448"/>
      <c r="BD79" s="445"/>
      <c r="BE79" s="445"/>
      <c r="BF79" s="448"/>
      <c r="BG79" s="509"/>
    </row>
    <row r="80" spans="1:60" ht="51" hidden="1" customHeight="1" x14ac:dyDescent="0.3">
      <c r="A80" s="678"/>
      <c r="B80" s="608"/>
      <c r="C80" s="479"/>
      <c r="D80" s="479"/>
      <c r="E80" s="479"/>
      <c r="F80" s="259" t="s">
        <v>69</v>
      </c>
      <c r="G80" s="81" t="s">
        <v>1434</v>
      </c>
      <c r="H80" s="608"/>
      <c r="I80" s="479"/>
      <c r="J80" s="479"/>
      <c r="K80" s="479"/>
      <c r="L80" s="936"/>
      <c r="M80" s="608"/>
      <c r="N80" s="939"/>
      <c r="O80" s="608"/>
      <c r="P80" s="479"/>
      <c r="Q80" s="942"/>
      <c r="R80" s="147" t="s">
        <v>1440</v>
      </c>
      <c r="S80" s="82" t="s">
        <v>80</v>
      </c>
      <c r="T80" s="81" t="s">
        <v>1449</v>
      </c>
      <c r="U80" s="82" t="s">
        <v>81</v>
      </c>
      <c r="V80" s="82" t="s">
        <v>82</v>
      </c>
      <c r="W80" s="133">
        <f>VLOOKUP(V80,'[7]Datos Validacion'!$K$6:$L$8,2,0)</f>
        <v>0.25</v>
      </c>
      <c r="X80" s="95" t="s">
        <v>98</v>
      </c>
      <c r="Y80" s="133">
        <f>VLOOKUP(X80,'[7]Datos Validacion'!$M$6:$N$7,2,0)</f>
        <v>0.15</v>
      </c>
      <c r="Z80" s="82" t="s">
        <v>84</v>
      </c>
      <c r="AA80" s="155" t="s">
        <v>1443</v>
      </c>
      <c r="AB80" s="320" t="s">
        <v>86</v>
      </c>
      <c r="AC80" s="95" t="s">
        <v>1446</v>
      </c>
      <c r="AD80" s="329">
        <f t="shared" si="39"/>
        <v>0.4</v>
      </c>
      <c r="AE80" s="255" t="str">
        <f t="shared" ref="AE80:AE81" si="42">IF(AF80&lt;=20%,"MUY BAJA",IF(AF80&lt;=40%,"BAJA",IF(AF80&lt;=60%,"MEDIA",IF(AF80&lt;=80%,"ALTA","MUY ALTA"))))</f>
        <v>BAJA</v>
      </c>
      <c r="AF80" s="255">
        <f>+AF79-(AF79*AD80)</f>
        <v>0.28799999999999998</v>
      </c>
      <c r="AG80" s="455"/>
      <c r="AH80" s="455"/>
      <c r="AI80" s="458"/>
      <c r="AJ80" s="461"/>
      <c r="AK80" s="312"/>
      <c r="AL80" s="312"/>
      <c r="AM80" s="824"/>
      <c r="AN80" s="824"/>
      <c r="AO80" s="446"/>
      <c r="AP80" s="446"/>
      <c r="AQ80" s="449"/>
      <c r="AR80" s="446"/>
      <c r="AS80" s="446"/>
      <c r="AT80" s="449"/>
      <c r="AU80" s="446"/>
      <c r="AV80" s="446"/>
      <c r="AW80" s="449"/>
      <c r="AX80" s="446"/>
      <c r="AY80" s="446"/>
      <c r="AZ80" s="449"/>
      <c r="BA80" s="446"/>
      <c r="BB80" s="446"/>
      <c r="BC80" s="449"/>
      <c r="BD80" s="446"/>
      <c r="BE80" s="446"/>
      <c r="BF80" s="449"/>
      <c r="BG80" s="511"/>
    </row>
    <row r="81" spans="1:59" ht="51" hidden="1" customHeight="1" thickBot="1" x14ac:dyDescent="0.35">
      <c r="A81" s="679"/>
      <c r="B81" s="609"/>
      <c r="C81" s="480"/>
      <c r="D81" s="480"/>
      <c r="E81" s="480"/>
      <c r="F81" s="259" t="s">
        <v>69</v>
      </c>
      <c r="G81" s="91" t="s">
        <v>1435</v>
      </c>
      <c r="H81" s="609"/>
      <c r="I81" s="480"/>
      <c r="J81" s="480"/>
      <c r="K81" s="480"/>
      <c r="L81" s="937"/>
      <c r="M81" s="609"/>
      <c r="N81" s="940"/>
      <c r="O81" s="609"/>
      <c r="P81" s="480"/>
      <c r="Q81" s="943"/>
      <c r="R81" s="145" t="s">
        <v>1441</v>
      </c>
      <c r="S81" s="82" t="s">
        <v>80</v>
      </c>
      <c r="T81" s="91" t="s">
        <v>1450</v>
      </c>
      <c r="U81" s="82" t="s">
        <v>81</v>
      </c>
      <c r="V81" s="82" t="s">
        <v>82</v>
      </c>
      <c r="W81" s="133">
        <f>VLOOKUP(V81,'[7]Datos Validacion'!$K$6:$L$8,2,0)</f>
        <v>0.25</v>
      </c>
      <c r="X81" s="95" t="s">
        <v>98</v>
      </c>
      <c r="Y81" s="133">
        <f>VLOOKUP(X81,'[7]Datos Validacion'!$M$6:$N$7,2,0)</f>
        <v>0.15</v>
      </c>
      <c r="Z81" s="82" t="s">
        <v>84</v>
      </c>
      <c r="AA81" s="156" t="s">
        <v>1444</v>
      </c>
      <c r="AB81" s="320" t="s">
        <v>86</v>
      </c>
      <c r="AC81" s="97" t="s">
        <v>1447</v>
      </c>
      <c r="AD81" s="329">
        <f t="shared" si="39"/>
        <v>0.4</v>
      </c>
      <c r="AE81" s="255" t="str">
        <f t="shared" si="42"/>
        <v>MUY BAJA</v>
      </c>
      <c r="AF81" s="255">
        <f>+AF80-(AF80*AD81)</f>
        <v>0.17279999999999998</v>
      </c>
      <c r="AG81" s="456"/>
      <c r="AH81" s="456"/>
      <c r="AI81" s="459"/>
      <c r="AJ81" s="462"/>
      <c r="AK81" s="194"/>
      <c r="AL81" s="194"/>
      <c r="AM81" s="825"/>
      <c r="AN81" s="825"/>
      <c r="AO81" s="447"/>
      <c r="AP81" s="447"/>
      <c r="AQ81" s="450"/>
      <c r="AR81" s="447"/>
      <c r="AS81" s="447"/>
      <c r="AT81" s="450"/>
      <c r="AU81" s="447"/>
      <c r="AV81" s="447"/>
      <c r="AW81" s="450"/>
      <c r="AX81" s="447"/>
      <c r="AY81" s="447"/>
      <c r="AZ81" s="450"/>
      <c r="BA81" s="447"/>
      <c r="BB81" s="447"/>
      <c r="BC81" s="450"/>
      <c r="BD81" s="447"/>
      <c r="BE81" s="447"/>
      <c r="BF81" s="450"/>
      <c r="BG81" s="512"/>
    </row>
    <row r="82" spans="1:59" s="76" customFormat="1" ht="99" hidden="1" customHeight="1" thickBot="1" x14ac:dyDescent="0.4">
      <c r="A82" s="125" t="s">
        <v>4</v>
      </c>
      <c r="B82" s="62"/>
      <c r="C82" s="62" t="s">
        <v>383</v>
      </c>
      <c r="D82" s="54" t="s">
        <v>384</v>
      </c>
      <c r="E82" s="54" t="s">
        <v>385</v>
      </c>
      <c r="F82" s="54" t="s">
        <v>69</v>
      </c>
      <c r="G82" s="63" t="s">
        <v>386</v>
      </c>
      <c r="H82" s="62" t="s">
        <v>387</v>
      </c>
      <c r="I82" s="157" t="s">
        <v>388</v>
      </c>
      <c r="J82" s="54" t="s">
        <v>73</v>
      </c>
      <c r="K82" s="54" t="s">
        <v>389</v>
      </c>
      <c r="L82" s="54" t="s">
        <v>154</v>
      </c>
      <c r="M82" s="57">
        <f>VLOOKUP(L82,'[8]Datos Validacion'!$C$6:$D$10,2,0)</f>
        <v>0.4</v>
      </c>
      <c r="N82" s="333" t="s">
        <v>78</v>
      </c>
      <c r="O82" s="59">
        <f>VLOOKUP(N82,'[8]Datos Validacion'!$E$6:$F$15,2,0)</f>
        <v>0.6</v>
      </c>
      <c r="P82" s="99" t="s">
        <v>390</v>
      </c>
      <c r="Q82" s="61" t="s">
        <v>78</v>
      </c>
      <c r="R82" s="158" t="s">
        <v>391</v>
      </c>
      <c r="S82" s="62" t="s">
        <v>80</v>
      </c>
      <c r="T82" s="62" t="s">
        <v>392</v>
      </c>
      <c r="U82" s="62" t="s">
        <v>81</v>
      </c>
      <c r="V82" s="62" t="s">
        <v>82</v>
      </c>
      <c r="W82" s="57">
        <f>VLOOKUP(V82,'[8]Datos Validacion'!$K$6:$L$8,2,0)</f>
        <v>0.25</v>
      </c>
      <c r="X82" s="53" t="s">
        <v>98</v>
      </c>
      <c r="Y82" s="57">
        <f>VLOOKUP(X82,'[8]Datos Validacion'!$M$6:$N$7,2,0)</f>
        <v>0.15</v>
      </c>
      <c r="Z82" s="62" t="s">
        <v>84</v>
      </c>
      <c r="AA82" s="218" t="s">
        <v>393</v>
      </c>
      <c r="AB82" s="62" t="s">
        <v>86</v>
      </c>
      <c r="AC82" s="53" t="s">
        <v>394</v>
      </c>
      <c r="AD82" s="290">
        <f>+W82+Y82</f>
        <v>0.4</v>
      </c>
      <c r="AE82" s="64" t="str">
        <f>IF(AF82&lt;=20%,"MUY BAJA",IF(AF82&lt;=40%,"BAJA",IF(AF82&lt;=60%,"MEDIA",IF(AF82&lt;=80%,"ALTA","MUY ALTA"))))</f>
        <v>BAJA</v>
      </c>
      <c r="AF82" s="289">
        <f>IF(OR(V82="prevenir",V82="detectar"),(M82-(M82*AD82)), M82)</f>
        <v>0.24</v>
      </c>
      <c r="AG82" s="64" t="str">
        <f>IF(AH82&lt;=20%,"LEVE",IF(AH82&lt;=40%,"MENOR",IF(AH82&lt;=60%,"MODERADO",IF(AH82&lt;=80%,"MAYOR","CATASTROFICO"))))</f>
        <v>MODERADO</v>
      </c>
      <c r="AH82" s="64">
        <f t="shared" ref="AH82:AH85" si="43">IF(V82="corregir",(O82-(O82*AD82)), O82)</f>
        <v>0.6</v>
      </c>
      <c r="AI82" s="61" t="s">
        <v>78</v>
      </c>
      <c r="AJ82" s="54" t="s">
        <v>88</v>
      </c>
      <c r="AK82" s="68"/>
      <c r="AL82" s="68"/>
      <c r="AM82" s="306"/>
      <c r="AN82" s="113"/>
      <c r="AO82" s="363"/>
      <c r="AP82" s="363"/>
      <c r="AQ82" s="389"/>
      <c r="AR82" s="363"/>
      <c r="AS82" s="363"/>
      <c r="AT82" s="389"/>
      <c r="AU82" s="363"/>
      <c r="AV82" s="363"/>
      <c r="AW82" s="389"/>
      <c r="AX82" s="363"/>
      <c r="AY82" s="363"/>
      <c r="AZ82" s="389"/>
      <c r="BA82" s="363"/>
      <c r="BB82" s="363"/>
      <c r="BC82" s="389"/>
      <c r="BD82" s="363"/>
      <c r="BE82" s="363"/>
      <c r="BF82" s="108"/>
      <c r="BG82" s="415"/>
    </row>
    <row r="83" spans="1:59" ht="195" hidden="1" customHeight="1" thickBot="1" x14ac:dyDescent="0.35">
      <c r="A83" s="719" t="s">
        <v>4</v>
      </c>
      <c r="B83" s="460"/>
      <c r="C83" s="460" t="s">
        <v>383</v>
      </c>
      <c r="D83" s="460" t="s">
        <v>384</v>
      </c>
      <c r="E83" s="460" t="s">
        <v>385</v>
      </c>
      <c r="F83" s="118" t="s">
        <v>69</v>
      </c>
      <c r="G83" s="119" t="s">
        <v>395</v>
      </c>
      <c r="H83" s="460" t="s">
        <v>396</v>
      </c>
      <c r="I83" s="695" t="s">
        <v>397</v>
      </c>
      <c r="J83" s="460" t="s">
        <v>73</v>
      </c>
      <c r="K83" s="460" t="s">
        <v>398</v>
      </c>
      <c r="L83" s="460" t="s">
        <v>154</v>
      </c>
      <c r="M83" s="433">
        <f>VLOOKUP(L83,'[8]Datos Validacion'!$C$6:$D$10,2,0)</f>
        <v>0.4</v>
      </c>
      <c r="N83" s="481" t="s">
        <v>78</v>
      </c>
      <c r="O83" s="484">
        <f>VLOOKUP(N83,'[8]Datos Validacion'!$E$6:$F$15,2,0)</f>
        <v>0.6</v>
      </c>
      <c r="P83" s="436" t="s">
        <v>399</v>
      </c>
      <c r="Q83" s="457" t="s">
        <v>78</v>
      </c>
      <c r="R83" s="130" t="s">
        <v>400</v>
      </c>
      <c r="S83" s="71" t="s">
        <v>80</v>
      </c>
      <c r="T83" s="71" t="s">
        <v>392</v>
      </c>
      <c r="U83" s="71" t="s">
        <v>81</v>
      </c>
      <c r="V83" s="71" t="s">
        <v>82</v>
      </c>
      <c r="W83" s="73">
        <f>VLOOKUP(V83,'[8]Datos Validacion'!$K$6:$L$8,2,0)</f>
        <v>0.25</v>
      </c>
      <c r="X83" s="72" t="s">
        <v>98</v>
      </c>
      <c r="Y83" s="73">
        <f>VLOOKUP(X83,'[8]Datos Validacion'!$M$6:$N$7,2,0)</f>
        <v>0.15</v>
      </c>
      <c r="Z83" s="71" t="s">
        <v>84</v>
      </c>
      <c r="AA83" s="127" t="s">
        <v>401</v>
      </c>
      <c r="AB83" s="71" t="s">
        <v>86</v>
      </c>
      <c r="AC83" s="72" t="s">
        <v>402</v>
      </c>
      <c r="AD83" s="291">
        <f t="shared" ref="AD83:AD109" si="44">+W83+Y83</f>
        <v>0.4</v>
      </c>
      <c r="AE83" s="246" t="str">
        <f t="shared" ref="AE83:AE101" si="45">IF(AF83&lt;=20%,"MUY BAJA",IF(AF83&lt;=40%,"BAJA",IF(AF83&lt;=60%,"MEDIA",IF(AF83&lt;=80%,"ALTA","MUY ALTA"))))</f>
        <v>BAJA</v>
      </c>
      <c r="AF83" s="246">
        <f>IF(OR(V83="prevenir",V83="detectar"),(M83-(M83*AD83)), M83)</f>
        <v>0.24</v>
      </c>
      <c r="AG83" s="586" t="str">
        <f t="shared" ref="AG83:AG85" si="46">IF(AH83&lt;=20%,"LEVE",IF(AH83&lt;=40%,"MENOR",IF(AH83&lt;=60%,"MODERADO",IF(AH83&lt;=80%,"MAYOR","CATASTROFICO"))))</f>
        <v>MODERADO</v>
      </c>
      <c r="AH83" s="586">
        <f t="shared" si="43"/>
        <v>0.6</v>
      </c>
      <c r="AI83" s="457" t="s">
        <v>78</v>
      </c>
      <c r="AJ83" s="460" t="s">
        <v>88</v>
      </c>
      <c r="AK83" s="466"/>
      <c r="AL83" s="466"/>
      <c r="AM83" s="629"/>
      <c r="AN83" s="717"/>
      <c r="AO83" s="629"/>
      <c r="AP83" s="629"/>
      <c r="AQ83" s="148"/>
      <c r="AR83" s="629"/>
      <c r="AS83" s="629"/>
      <c r="AT83" s="148"/>
      <c r="AU83" s="629"/>
      <c r="AV83" s="629"/>
      <c r="AW83" s="717"/>
      <c r="AX83" s="629"/>
      <c r="AY83" s="629"/>
      <c r="AZ83" s="717"/>
      <c r="BA83" s="629"/>
      <c r="BB83" s="629"/>
      <c r="BC83" s="717"/>
      <c r="BD83" s="629"/>
      <c r="BE83" s="629"/>
      <c r="BF83" s="629"/>
      <c r="BG83" s="415"/>
    </row>
    <row r="84" spans="1:59" ht="192" hidden="1" customHeight="1" thickBot="1" x14ac:dyDescent="0.35">
      <c r="A84" s="721"/>
      <c r="B84" s="462"/>
      <c r="C84" s="462"/>
      <c r="D84" s="462"/>
      <c r="E84" s="462"/>
      <c r="F84" s="120" t="s">
        <v>69</v>
      </c>
      <c r="G84" s="121" t="s">
        <v>403</v>
      </c>
      <c r="H84" s="462"/>
      <c r="I84" s="697"/>
      <c r="J84" s="462"/>
      <c r="K84" s="462"/>
      <c r="L84" s="462"/>
      <c r="M84" s="435"/>
      <c r="N84" s="483"/>
      <c r="O84" s="486"/>
      <c r="P84" s="438"/>
      <c r="Q84" s="459"/>
      <c r="R84" s="137" t="s">
        <v>404</v>
      </c>
      <c r="S84" s="88" t="s">
        <v>80</v>
      </c>
      <c r="T84" s="88" t="s">
        <v>392</v>
      </c>
      <c r="U84" s="88" t="s">
        <v>81</v>
      </c>
      <c r="V84" s="88" t="s">
        <v>82</v>
      </c>
      <c r="W84" s="90">
        <f>VLOOKUP(V84,'[8]Datos Validacion'!$K$6:$L$8,2,0)</f>
        <v>0.25</v>
      </c>
      <c r="X84" s="89" t="s">
        <v>98</v>
      </c>
      <c r="Y84" s="90">
        <f>VLOOKUP(X84,'[8]Datos Validacion'!$M$6:$N$7,2,0)</f>
        <v>0.15</v>
      </c>
      <c r="Z84" s="88" t="s">
        <v>84</v>
      </c>
      <c r="AA84" s="129" t="s">
        <v>405</v>
      </c>
      <c r="AB84" s="88" t="s">
        <v>86</v>
      </c>
      <c r="AC84" s="89" t="s">
        <v>406</v>
      </c>
      <c r="AD84" s="293">
        <f t="shared" si="44"/>
        <v>0.4</v>
      </c>
      <c r="AE84" s="257" t="str">
        <f t="shared" si="45"/>
        <v>MUY BAJA</v>
      </c>
      <c r="AF84" s="257">
        <f>AF83-(AF83*AD84)</f>
        <v>0.14399999999999999</v>
      </c>
      <c r="AG84" s="588"/>
      <c r="AH84" s="588"/>
      <c r="AI84" s="459"/>
      <c r="AJ84" s="462"/>
      <c r="AK84" s="468"/>
      <c r="AL84" s="468"/>
      <c r="AM84" s="630"/>
      <c r="AN84" s="718"/>
      <c r="AO84" s="630"/>
      <c r="AP84" s="630"/>
      <c r="AQ84" s="153"/>
      <c r="AR84" s="630"/>
      <c r="AS84" s="630"/>
      <c r="AT84" s="418"/>
      <c r="AU84" s="630"/>
      <c r="AV84" s="630"/>
      <c r="AW84" s="718"/>
      <c r="AX84" s="630"/>
      <c r="AY84" s="630"/>
      <c r="AZ84" s="718"/>
      <c r="BA84" s="630"/>
      <c r="BB84" s="630"/>
      <c r="BC84" s="718"/>
      <c r="BD84" s="630"/>
      <c r="BE84" s="630"/>
      <c r="BF84" s="630"/>
      <c r="BG84" s="415"/>
    </row>
    <row r="85" spans="1:59" ht="14.5" hidden="1" thickBot="1" x14ac:dyDescent="0.35">
      <c r="A85" s="719" t="s">
        <v>4</v>
      </c>
      <c r="B85" s="555"/>
      <c r="C85" s="460" t="s">
        <v>383</v>
      </c>
      <c r="D85" s="460" t="s">
        <v>384</v>
      </c>
      <c r="E85" s="460" t="s">
        <v>385</v>
      </c>
      <c r="F85" s="460" t="s">
        <v>69</v>
      </c>
      <c r="G85" s="648" t="s">
        <v>407</v>
      </c>
      <c r="H85" s="460" t="s">
        <v>408</v>
      </c>
      <c r="I85" s="695" t="s">
        <v>409</v>
      </c>
      <c r="J85" s="460" t="s">
        <v>73</v>
      </c>
      <c r="K85" s="472" t="s">
        <v>410</v>
      </c>
      <c r="L85" s="460" t="s">
        <v>248</v>
      </c>
      <c r="M85" s="433">
        <f>VLOOKUP(L85,'[8]Datos Validacion'!$C$6:$D$10,2,0)</f>
        <v>0.8</v>
      </c>
      <c r="N85" s="481" t="s">
        <v>78</v>
      </c>
      <c r="O85" s="484">
        <f>VLOOKUP(N85,'[8]Datos Validacion'!$E$6:$F$15,2,0)</f>
        <v>0.6</v>
      </c>
      <c r="P85" s="436" t="s">
        <v>411</v>
      </c>
      <c r="Q85" s="457" t="s">
        <v>380</v>
      </c>
      <c r="R85" s="130" t="s">
        <v>412</v>
      </c>
      <c r="S85" s="71" t="s">
        <v>80</v>
      </c>
      <c r="T85" s="71" t="s">
        <v>392</v>
      </c>
      <c r="U85" s="71" t="s">
        <v>81</v>
      </c>
      <c r="V85" s="71" t="s">
        <v>82</v>
      </c>
      <c r="W85" s="73">
        <f>VLOOKUP(V85,'[8]Datos Validacion'!$K$6:$L$8,2,0)</f>
        <v>0.25</v>
      </c>
      <c r="X85" s="72" t="s">
        <v>98</v>
      </c>
      <c r="Y85" s="73">
        <f>VLOOKUP(X85,'[8]Datos Validacion'!$M$6:$N$7,2,0)</f>
        <v>0.15</v>
      </c>
      <c r="Z85" s="71" t="s">
        <v>84</v>
      </c>
      <c r="AA85" s="127" t="s">
        <v>413</v>
      </c>
      <c r="AB85" s="71" t="s">
        <v>86</v>
      </c>
      <c r="AC85" s="72" t="s">
        <v>414</v>
      </c>
      <c r="AD85" s="291">
        <f t="shared" si="44"/>
        <v>0.4</v>
      </c>
      <c r="AE85" s="246" t="str">
        <f t="shared" si="45"/>
        <v>MEDIA</v>
      </c>
      <c r="AF85" s="246">
        <f t="shared" ref="AF85" si="47">IF(OR(V85="prevenir",V85="detectar"),(M85-(M85*AD85)), M85)</f>
        <v>0.48</v>
      </c>
      <c r="AG85" s="586" t="str">
        <f t="shared" si="46"/>
        <v>MODERADO</v>
      </c>
      <c r="AH85" s="586">
        <f t="shared" si="43"/>
        <v>0.6</v>
      </c>
      <c r="AI85" s="457" t="s">
        <v>78</v>
      </c>
      <c r="AJ85" s="460" t="s">
        <v>88</v>
      </c>
      <c r="AK85" s="466"/>
      <c r="AL85" s="466"/>
      <c r="AM85" s="724"/>
      <c r="AN85" s="472"/>
      <c r="AO85" s="445"/>
      <c r="AP85" s="445"/>
      <c r="AQ85" s="314"/>
      <c r="AR85" s="300"/>
      <c r="AS85" s="314"/>
      <c r="AT85" s="314"/>
      <c r="AU85" s="300"/>
      <c r="AV85" s="314"/>
      <c r="AW85" s="419"/>
      <c r="AX85" s="314"/>
      <c r="AY85" s="300"/>
      <c r="AZ85" s="314"/>
      <c r="BA85" s="314"/>
      <c r="BB85" s="314"/>
      <c r="BC85" s="314"/>
      <c r="BD85" s="314"/>
      <c r="BE85" s="314"/>
      <c r="BF85" s="314"/>
      <c r="BG85" s="415"/>
    </row>
    <row r="86" spans="1:59" ht="409.5" hidden="1" customHeight="1" thickBot="1" x14ac:dyDescent="0.35">
      <c r="A86" s="720"/>
      <c r="B86" s="556"/>
      <c r="C86" s="461"/>
      <c r="D86" s="461"/>
      <c r="E86" s="461"/>
      <c r="F86" s="461"/>
      <c r="G86" s="649"/>
      <c r="H86" s="461"/>
      <c r="I86" s="696"/>
      <c r="J86" s="461"/>
      <c r="K86" s="473"/>
      <c r="L86" s="461"/>
      <c r="M86" s="434"/>
      <c r="N86" s="482"/>
      <c r="O86" s="485"/>
      <c r="P86" s="437"/>
      <c r="Q86" s="458"/>
      <c r="R86" s="132" t="s">
        <v>415</v>
      </c>
      <c r="S86" s="78" t="s">
        <v>80</v>
      </c>
      <c r="T86" s="78" t="s">
        <v>392</v>
      </c>
      <c r="U86" s="78" t="s">
        <v>81</v>
      </c>
      <c r="V86" s="78" t="s">
        <v>82</v>
      </c>
      <c r="W86" s="80">
        <f>VLOOKUP(V86,'[8]Datos Validacion'!$K$6:$L$8,2,0)</f>
        <v>0.25</v>
      </c>
      <c r="X86" s="79" t="s">
        <v>98</v>
      </c>
      <c r="Y86" s="80">
        <f>VLOOKUP(X86,'[8]Datos Validacion'!$M$6:$N$7,2,0)</f>
        <v>0.15</v>
      </c>
      <c r="Z86" s="78" t="s">
        <v>84</v>
      </c>
      <c r="AA86" s="128" t="s">
        <v>416</v>
      </c>
      <c r="AB86" s="78" t="s">
        <v>86</v>
      </c>
      <c r="AC86" s="79" t="s">
        <v>417</v>
      </c>
      <c r="AD86" s="292">
        <f t="shared" si="44"/>
        <v>0.4</v>
      </c>
      <c r="AE86" s="258" t="str">
        <f t="shared" si="45"/>
        <v>BAJA</v>
      </c>
      <c r="AF86" s="258">
        <f>AF85-(AF85*AD86)</f>
        <v>0.28799999999999998</v>
      </c>
      <c r="AG86" s="587"/>
      <c r="AH86" s="587"/>
      <c r="AI86" s="458"/>
      <c r="AJ86" s="461"/>
      <c r="AK86" s="467"/>
      <c r="AL86" s="467"/>
      <c r="AM86" s="725"/>
      <c r="AN86" s="473"/>
      <c r="AO86" s="446"/>
      <c r="AP86" s="446"/>
      <c r="AQ86" s="416"/>
      <c r="AR86" s="300"/>
      <c r="AS86" s="416"/>
      <c r="AT86" s="416"/>
      <c r="AU86" s="300"/>
      <c r="AV86" s="416"/>
      <c r="AW86" s="416"/>
      <c r="AX86" s="416"/>
      <c r="AY86" s="83"/>
      <c r="AZ86" s="416"/>
      <c r="BA86" s="416"/>
      <c r="BB86" s="416"/>
      <c r="BC86" s="416"/>
      <c r="BD86" s="416"/>
      <c r="BE86" s="416"/>
      <c r="BF86" s="416"/>
      <c r="BG86" s="415"/>
    </row>
    <row r="87" spans="1:59" ht="14.5" hidden="1" thickBot="1" x14ac:dyDescent="0.35">
      <c r="A87" s="721"/>
      <c r="B87" s="557"/>
      <c r="C87" s="462"/>
      <c r="D87" s="462"/>
      <c r="E87" s="462"/>
      <c r="F87" s="120" t="s">
        <v>69</v>
      </c>
      <c r="G87" s="121" t="s">
        <v>418</v>
      </c>
      <c r="H87" s="462"/>
      <c r="I87" s="697"/>
      <c r="J87" s="462"/>
      <c r="K87" s="474"/>
      <c r="L87" s="462"/>
      <c r="M87" s="435"/>
      <c r="N87" s="483"/>
      <c r="O87" s="486"/>
      <c r="P87" s="438"/>
      <c r="Q87" s="459"/>
      <c r="R87" s="137" t="s">
        <v>419</v>
      </c>
      <c r="S87" s="88" t="s">
        <v>80</v>
      </c>
      <c r="T87" s="88" t="s">
        <v>392</v>
      </c>
      <c r="U87" s="88" t="s">
        <v>81</v>
      </c>
      <c r="V87" s="88" t="s">
        <v>82</v>
      </c>
      <c r="W87" s="90">
        <f>VLOOKUP(V87,'[8]Datos Validacion'!$K$6:$L$8,2,0)</f>
        <v>0.25</v>
      </c>
      <c r="X87" s="89" t="s">
        <v>98</v>
      </c>
      <c r="Y87" s="90">
        <f>VLOOKUP(X87,'[8]Datos Validacion'!$M$6:$N$7,2,0)</f>
        <v>0.15</v>
      </c>
      <c r="Z87" s="88" t="s">
        <v>84</v>
      </c>
      <c r="AA87" s="129" t="s">
        <v>420</v>
      </c>
      <c r="AB87" s="88" t="s">
        <v>86</v>
      </c>
      <c r="AC87" s="89" t="s">
        <v>421</v>
      </c>
      <c r="AD87" s="293">
        <f t="shared" si="44"/>
        <v>0.4</v>
      </c>
      <c r="AE87" s="257" t="str">
        <f t="shared" si="45"/>
        <v>MUY BAJA</v>
      </c>
      <c r="AF87" s="257">
        <f>AF86-(AF86*AD87)</f>
        <v>0.17279999999999998</v>
      </c>
      <c r="AG87" s="588"/>
      <c r="AH87" s="588"/>
      <c r="AI87" s="459"/>
      <c r="AJ87" s="462"/>
      <c r="AK87" s="468"/>
      <c r="AL87" s="468"/>
      <c r="AM87" s="726"/>
      <c r="AN87" s="474"/>
      <c r="AO87" s="447"/>
      <c r="AP87" s="447"/>
      <c r="AQ87" s="177"/>
      <c r="AR87" s="300"/>
      <c r="AS87" s="177"/>
      <c r="AT87" s="177"/>
      <c r="AU87" s="300"/>
      <c r="AV87" s="177"/>
      <c r="AW87" s="177"/>
      <c r="AX87" s="177"/>
      <c r="AY87" s="85"/>
      <c r="AZ87" s="416"/>
      <c r="BA87" s="177"/>
      <c r="BB87" s="177"/>
      <c r="BC87" s="177"/>
      <c r="BD87" s="177"/>
      <c r="BE87" s="177"/>
      <c r="BF87" s="177"/>
      <c r="BG87" s="415"/>
    </row>
    <row r="88" spans="1:59" ht="123.65" customHeight="1" thickBot="1" x14ac:dyDescent="0.35">
      <c r="A88" s="661" t="s">
        <v>4</v>
      </c>
      <c r="B88" s="555"/>
      <c r="C88" s="645" t="s">
        <v>383</v>
      </c>
      <c r="D88" s="460" t="s">
        <v>422</v>
      </c>
      <c r="E88" s="460" t="s">
        <v>423</v>
      </c>
      <c r="F88" s="118" t="s">
        <v>69</v>
      </c>
      <c r="G88" s="119" t="s">
        <v>424</v>
      </c>
      <c r="H88" s="460" t="s">
        <v>425</v>
      </c>
      <c r="I88" s="695" t="s">
        <v>426</v>
      </c>
      <c r="J88" s="460" t="s">
        <v>427</v>
      </c>
      <c r="K88" s="436" t="s">
        <v>428</v>
      </c>
      <c r="L88" s="460" t="s">
        <v>248</v>
      </c>
      <c r="M88" s="433">
        <f>VLOOKUP(L88,'[8]Datos Validacion'!$C$6:$D$10,2,0)</f>
        <v>0.8</v>
      </c>
      <c r="N88" s="481" t="s">
        <v>379</v>
      </c>
      <c r="O88" s="484">
        <f>VLOOKUP(N88,'[8]Datos Validacion'!$E$6:$F$15,2,0)</f>
        <v>0.8</v>
      </c>
      <c r="P88" s="436" t="s">
        <v>429</v>
      </c>
      <c r="Q88" s="457" t="s">
        <v>380</v>
      </c>
      <c r="R88" s="74" t="s">
        <v>430</v>
      </c>
      <c r="S88" s="71" t="s">
        <v>80</v>
      </c>
      <c r="T88" s="72" t="s">
        <v>431</v>
      </c>
      <c r="U88" s="71" t="s">
        <v>81</v>
      </c>
      <c r="V88" s="71" t="s">
        <v>82</v>
      </c>
      <c r="W88" s="73">
        <f>VLOOKUP(V88,'[8]Datos Validacion'!$K$6:$L$8,2,0)</f>
        <v>0.25</v>
      </c>
      <c r="X88" s="72" t="s">
        <v>98</v>
      </c>
      <c r="Y88" s="73">
        <f>VLOOKUP(X88,'[8]Datos Validacion'!$M$6:$N$7,2,0)</f>
        <v>0.15</v>
      </c>
      <c r="Z88" s="71" t="s">
        <v>84</v>
      </c>
      <c r="AA88" s="127" t="s">
        <v>432</v>
      </c>
      <c r="AB88" s="71" t="s">
        <v>86</v>
      </c>
      <c r="AC88" s="72" t="s">
        <v>433</v>
      </c>
      <c r="AD88" s="291">
        <f t="shared" si="44"/>
        <v>0.4</v>
      </c>
      <c r="AE88" s="246" t="str">
        <f t="shared" si="45"/>
        <v>MEDIA</v>
      </c>
      <c r="AF88" s="246">
        <f>IF(OR(V88="prevenir",V88="detectar"),(M88-(M88*AD88)), M88)</f>
        <v>0.48</v>
      </c>
      <c r="AG88" s="586" t="str">
        <f t="shared" ref="AG88:AG95" si="48">IF(AH88&lt;=20%,"LEVE",IF(AH88&lt;=40%,"MENOR",IF(AH88&lt;=60%,"MODERADO",IF(AH88&lt;=80%,"MAYOR","CATASTROFICO"))))</f>
        <v>MAYOR</v>
      </c>
      <c r="AH88" s="586">
        <f t="shared" ref="AH88" si="49">IF(V88="corregir",(O88-(O88*AD88)), O88)</f>
        <v>0.8</v>
      </c>
      <c r="AI88" s="457" t="s">
        <v>380</v>
      </c>
      <c r="AJ88" s="460" t="s">
        <v>239</v>
      </c>
      <c r="AK88" s="463">
        <v>466</v>
      </c>
      <c r="AL88" s="466"/>
      <c r="AM88" s="724">
        <v>45062</v>
      </c>
      <c r="AN88" s="472" t="s">
        <v>1757</v>
      </c>
      <c r="AO88" s="492"/>
      <c r="AP88" s="445" t="s">
        <v>4</v>
      </c>
      <c r="AQ88" s="183" t="s">
        <v>1758</v>
      </c>
      <c r="AR88" s="445" t="s">
        <v>4</v>
      </c>
      <c r="AS88" s="746"/>
      <c r="AT88" s="172" t="s">
        <v>1759</v>
      </c>
      <c r="AU88" s="445" t="s">
        <v>1760</v>
      </c>
      <c r="AV88" s="746"/>
      <c r="AW88" s="420" t="s">
        <v>1761</v>
      </c>
      <c r="AX88" s="445" t="s">
        <v>4</v>
      </c>
      <c r="AY88" s="746"/>
      <c r="AZ88" s="172" t="s">
        <v>1762</v>
      </c>
      <c r="BA88" s="445" t="s">
        <v>1760</v>
      </c>
      <c r="BB88" s="746"/>
      <c r="BC88" s="172" t="s">
        <v>1763</v>
      </c>
      <c r="BD88" s="746"/>
      <c r="BE88" s="445"/>
      <c r="BF88" s="172" t="s">
        <v>1764</v>
      </c>
      <c r="BG88" s="172" t="s">
        <v>1765</v>
      </c>
    </row>
    <row r="89" spans="1:59" ht="111" customHeight="1" thickBot="1" x14ac:dyDescent="0.35">
      <c r="A89" s="662"/>
      <c r="B89" s="556"/>
      <c r="C89" s="646"/>
      <c r="D89" s="461"/>
      <c r="E89" s="461"/>
      <c r="F89" s="259" t="s">
        <v>69</v>
      </c>
      <c r="G89" s="122" t="s">
        <v>435</v>
      </c>
      <c r="H89" s="461"/>
      <c r="I89" s="696"/>
      <c r="J89" s="461"/>
      <c r="K89" s="437"/>
      <c r="L89" s="461"/>
      <c r="M89" s="434"/>
      <c r="N89" s="482"/>
      <c r="O89" s="485"/>
      <c r="P89" s="437"/>
      <c r="Q89" s="458"/>
      <c r="R89" s="81" t="s">
        <v>436</v>
      </c>
      <c r="S89" s="78" t="s">
        <v>80</v>
      </c>
      <c r="T89" s="79" t="s">
        <v>431</v>
      </c>
      <c r="U89" s="78" t="s">
        <v>81</v>
      </c>
      <c r="V89" s="78" t="s">
        <v>82</v>
      </c>
      <c r="W89" s="80">
        <f>VLOOKUP(V89,'[8]Datos Validacion'!$K$6:$L$8,2,0)</f>
        <v>0.25</v>
      </c>
      <c r="X89" s="79" t="s">
        <v>98</v>
      </c>
      <c r="Y89" s="80">
        <f>VLOOKUP(X89,'[8]Datos Validacion'!$M$6:$N$7,2,0)</f>
        <v>0.15</v>
      </c>
      <c r="Z89" s="78" t="s">
        <v>84</v>
      </c>
      <c r="AA89" s="128" t="s">
        <v>437</v>
      </c>
      <c r="AB89" s="78" t="s">
        <v>86</v>
      </c>
      <c r="AC89" s="79" t="s">
        <v>433</v>
      </c>
      <c r="AD89" s="292">
        <f t="shared" si="44"/>
        <v>0.4</v>
      </c>
      <c r="AE89" s="258" t="str">
        <f t="shared" si="45"/>
        <v>BAJA</v>
      </c>
      <c r="AF89" s="258">
        <f t="shared" ref="AF89:AF94" si="50">AF88-(AF88*AD89)</f>
        <v>0.28799999999999998</v>
      </c>
      <c r="AG89" s="587"/>
      <c r="AH89" s="587"/>
      <c r="AI89" s="458"/>
      <c r="AJ89" s="461"/>
      <c r="AK89" s="464"/>
      <c r="AL89" s="467"/>
      <c r="AM89" s="725"/>
      <c r="AN89" s="473"/>
      <c r="AO89" s="494"/>
      <c r="AP89" s="446"/>
      <c r="AQ89" s="187" t="s">
        <v>1766</v>
      </c>
      <c r="AR89" s="446"/>
      <c r="AS89" s="747"/>
      <c r="AT89" s="172" t="s">
        <v>1767</v>
      </c>
      <c r="AU89" s="446"/>
      <c r="AV89" s="747"/>
      <c r="AW89" s="360" t="s">
        <v>1768</v>
      </c>
      <c r="AX89" s="446"/>
      <c r="AY89" s="747"/>
      <c r="AZ89" s="421" t="s">
        <v>1769</v>
      </c>
      <c r="BA89" s="446"/>
      <c r="BB89" s="747"/>
      <c r="BC89" s="420" t="s">
        <v>1770</v>
      </c>
      <c r="BD89" s="747"/>
      <c r="BE89" s="446"/>
      <c r="BF89" s="172" t="s">
        <v>1771</v>
      </c>
      <c r="BG89" s="360" t="s">
        <v>1772</v>
      </c>
    </row>
    <row r="90" spans="1:59" ht="116.5" customHeight="1" thickBot="1" x14ac:dyDescent="0.35">
      <c r="A90" s="662"/>
      <c r="B90" s="556"/>
      <c r="C90" s="646"/>
      <c r="D90" s="461"/>
      <c r="E90" s="461"/>
      <c r="F90" s="259" t="s">
        <v>69</v>
      </c>
      <c r="G90" s="122" t="s">
        <v>438</v>
      </c>
      <c r="H90" s="461"/>
      <c r="I90" s="696"/>
      <c r="J90" s="461"/>
      <c r="K90" s="437"/>
      <c r="L90" s="461"/>
      <c r="M90" s="434"/>
      <c r="N90" s="482"/>
      <c r="O90" s="485"/>
      <c r="P90" s="437"/>
      <c r="Q90" s="458"/>
      <c r="R90" s="155" t="s">
        <v>439</v>
      </c>
      <c r="S90" s="78" t="s">
        <v>80</v>
      </c>
      <c r="T90" s="79" t="s">
        <v>440</v>
      </c>
      <c r="U90" s="78" t="s">
        <v>81</v>
      </c>
      <c r="V90" s="78" t="s">
        <v>82</v>
      </c>
      <c r="W90" s="80">
        <f>VLOOKUP(V90,'[8]Datos Validacion'!$K$6:$L$8,2,0)</f>
        <v>0.25</v>
      </c>
      <c r="X90" s="79" t="s">
        <v>98</v>
      </c>
      <c r="Y90" s="80">
        <f>VLOOKUP(X90,'[8]Datos Validacion'!$M$6:$N$7,2,0)</f>
        <v>0.15</v>
      </c>
      <c r="Z90" s="78" t="s">
        <v>84</v>
      </c>
      <c r="AA90" s="128" t="s">
        <v>441</v>
      </c>
      <c r="AB90" s="78" t="s">
        <v>86</v>
      </c>
      <c r="AC90" s="79" t="s">
        <v>442</v>
      </c>
      <c r="AD90" s="292">
        <f t="shared" si="44"/>
        <v>0.4</v>
      </c>
      <c r="AE90" s="258" t="str">
        <f t="shared" si="45"/>
        <v>MUY BAJA</v>
      </c>
      <c r="AF90" s="258">
        <f t="shared" si="50"/>
        <v>0.17279999999999998</v>
      </c>
      <c r="AG90" s="587"/>
      <c r="AH90" s="587"/>
      <c r="AI90" s="458"/>
      <c r="AJ90" s="461"/>
      <c r="AK90" s="464"/>
      <c r="AL90" s="467"/>
      <c r="AM90" s="725"/>
      <c r="AN90" s="473"/>
      <c r="AO90" s="494"/>
      <c r="AP90" s="446"/>
      <c r="AQ90" s="187" t="s">
        <v>1773</v>
      </c>
      <c r="AR90" s="446"/>
      <c r="AS90" s="747"/>
      <c r="AT90" s="187" t="s">
        <v>1774</v>
      </c>
      <c r="AU90" s="446"/>
      <c r="AV90" s="747"/>
      <c r="AW90" s="360" t="s">
        <v>1775</v>
      </c>
      <c r="AX90" s="446"/>
      <c r="AY90" s="747"/>
      <c r="AZ90" s="360" t="s">
        <v>1776</v>
      </c>
      <c r="BA90" s="446"/>
      <c r="BB90" s="747"/>
      <c r="BC90" s="360" t="s">
        <v>1777</v>
      </c>
      <c r="BD90" s="747"/>
      <c r="BE90" s="446"/>
      <c r="BF90" s="172" t="s">
        <v>1778</v>
      </c>
      <c r="BG90" s="172" t="s">
        <v>1779</v>
      </c>
    </row>
    <row r="91" spans="1:59" ht="75.5" thickBot="1" x14ac:dyDescent="0.35">
      <c r="A91" s="662"/>
      <c r="B91" s="556"/>
      <c r="C91" s="646"/>
      <c r="D91" s="461"/>
      <c r="E91" s="461"/>
      <c r="F91" s="259" t="s">
        <v>69</v>
      </c>
      <c r="G91" s="122" t="s">
        <v>443</v>
      </c>
      <c r="H91" s="461"/>
      <c r="I91" s="696"/>
      <c r="J91" s="461"/>
      <c r="K91" s="437"/>
      <c r="L91" s="461"/>
      <c r="M91" s="434"/>
      <c r="N91" s="482"/>
      <c r="O91" s="485"/>
      <c r="P91" s="437"/>
      <c r="Q91" s="458"/>
      <c r="R91" s="155" t="s">
        <v>444</v>
      </c>
      <c r="S91" s="78" t="s">
        <v>80</v>
      </c>
      <c r="T91" s="79" t="s">
        <v>440</v>
      </c>
      <c r="U91" s="78" t="s">
        <v>81</v>
      </c>
      <c r="V91" s="78" t="s">
        <v>82</v>
      </c>
      <c r="W91" s="80">
        <f>VLOOKUP(V91,'[8]Datos Validacion'!$K$6:$L$8,2,0)</f>
        <v>0.25</v>
      </c>
      <c r="X91" s="79" t="s">
        <v>98</v>
      </c>
      <c r="Y91" s="80">
        <f>VLOOKUP(X91,'[8]Datos Validacion'!$M$6:$N$7,2,0)</f>
        <v>0.15</v>
      </c>
      <c r="Z91" s="78" t="s">
        <v>84</v>
      </c>
      <c r="AA91" s="128" t="s">
        <v>441</v>
      </c>
      <c r="AB91" s="78" t="s">
        <v>86</v>
      </c>
      <c r="AC91" s="79" t="s">
        <v>445</v>
      </c>
      <c r="AD91" s="292">
        <f t="shared" si="44"/>
        <v>0.4</v>
      </c>
      <c r="AE91" s="258" t="str">
        <f t="shared" si="45"/>
        <v>MUY BAJA</v>
      </c>
      <c r="AF91" s="258">
        <f t="shared" si="50"/>
        <v>0.10367999999999998</v>
      </c>
      <c r="AG91" s="587"/>
      <c r="AH91" s="587"/>
      <c r="AI91" s="458"/>
      <c r="AJ91" s="461"/>
      <c r="AK91" s="464"/>
      <c r="AL91" s="467"/>
      <c r="AM91" s="725"/>
      <c r="AN91" s="473"/>
      <c r="AO91" s="494"/>
      <c r="AP91" s="446"/>
      <c r="AQ91" s="422" t="s">
        <v>1780</v>
      </c>
      <c r="AR91" s="446"/>
      <c r="AS91" s="747"/>
      <c r="AT91" s="187" t="s">
        <v>1781</v>
      </c>
      <c r="AU91" s="446"/>
      <c r="AV91" s="747"/>
      <c r="AW91" s="360" t="s">
        <v>1761</v>
      </c>
      <c r="AX91" s="446"/>
      <c r="AY91" s="747"/>
      <c r="AZ91" s="421" t="s">
        <v>1782</v>
      </c>
      <c r="BA91" s="446"/>
      <c r="BB91" s="747"/>
      <c r="BC91" s="421" t="s">
        <v>1783</v>
      </c>
      <c r="BD91" s="747"/>
      <c r="BE91" s="446"/>
      <c r="BF91" s="172" t="s">
        <v>1771</v>
      </c>
      <c r="BG91" s="172" t="s">
        <v>1765</v>
      </c>
    </row>
    <row r="92" spans="1:59" ht="100.5" thickBot="1" x14ac:dyDescent="0.35">
      <c r="A92" s="662"/>
      <c r="B92" s="556"/>
      <c r="C92" s="646"/>
      <c r="D92" s="461"/>
      <c r="E92" s="461"/>
      <c r="F92" s="259" t="s">
        <v>69</v>
      </c>
      <c r="G92" s="122" t="s">
        <v>446</v>
      </c>
      <c r="H92" s="461"/>
      <c r="I92" s="696"/>
      <c r="J92" s="461"/>
      <c r="K92" s="437"/>
      <c r="L92" s="461"/>
      <c r="M92" s="434"/>
      <c r="N92" s="482"/>
      <c r="O92" s="485"/>
      <c r="P92" s="437"/>
      <c r="Q92" s="458"/>
      <c r="R92" s="155" t="s">
        <v>447</v>
      </c>
      <c r="S92" s="78" t="s">
        <v>80</v>
      </c>
      <c r="T92" s="79" t="s">
        <v>448</v>
      </c>
      <c r="U92" s="78" t="s">
        <v>81</v>
      </c>
      <c r="V92" s="78" t="s">
        <v>82</v>
      </c>
      <c r="W92" s="80">
        <f>VLOOKUP(V92,'[8]Datos Validacion'!$K$6:$L$8,2,0)</f>
        <v>0.25</v>
      </c>
      <c r="X92" s="79" t="s">
        <v>98</v>
      </c>
      <c r="Y92" s="80">
        <f>VLOOKUP(X92,'[8]Datos Validacion'!$M$6:$N$7,2,0)</f>
        <v>0.15</v>
      </c>
      <c r="Z92" s="78" t="s">
        <v>84</v>
      </c>
      <c r="AA92" s="128" t="s">
        <v>449</v>
      </c>
      <c r="AB92" s="78" t="s">
        <v>86</v>
      </c>
      <c r="AC92" s="79" t="s">
        <v>450</v>
      </c>
      <c r="AD92" s="292">
        <f t="shared" si="44"/>
        <v>0.4</v>
      </c>
      <c r="AE92" s="258" t="str">
        <f t="shared" si="45"/>
        <v>MUY BAJA</v>
      </c>
      <c r="AF92" s="258">
        <f t="shared" si="50"/>
        <v>6.2207999999999986E-2</v>
      </c>
      <c r="AG92" s="587"/>
      <c r="AH92" s="587"/>
      <c r="AI92" s="458"/>
      <c r="AJ92" s="461"/>
      <c r="AK92" s="464"/>
      <c r="AL92" s="467"/>
      <c r="AM92" s="725"/>
      <c r="AN92" s="473"/>
      <c r="AO92" s="494"/>
      <c r="AP92" s="446"/>
      <c r="AQ92" s="187" t="s">
        <v>1784</v>
      </c>
      <c r="AR92" s="446"/>
      <c r="AS92" s="747"/>
      <c r="AT92" s="187" t="s">
        <v>1785</v>
      </c>
      <c r="AU92" s="446"/>
      <c r="AV92" s="747"/>
      <c r="AW92" s="187" t="s">
        <v>1786</v>
      </c>
      <c r="AX92" s="446"/>
      <c r="AY92" s="747"/>
      <c r="AZ92" s="187" t="s">
        <v>1787</v>
      </c>
      <c r="BA92" s="446"/>
      <c r="BB92" s="747"/>
      <c r="BC92" s="187" t="s">
        <v>1788</v>
      </c>
      <c r="BD92" s="747"/>
      <c r="BE92" s="446"/>
      <c r="BF92" s="172" t="s">
        <v>1778</v>
      </c>
      <c r="BG92" s="172" t="s">
        <v>1789</v>
      </c>
    </row>
    <row r="93" spans="1:59" ht="75.5" thickBot="1" x14ac:dyDescent="0.35">
      <c r="A93" s="662"/>
      <c r="B93" s="556"/>
      <c r="C93" s="646"/>
      <c r="D93" s="461"/>
      <c r="E93" s="461"/>
      <c r="F93" s="461" t="s">
        <v>69</v>
      </c>
      <c r="G93" s="722" t="s">
        <v>451</v>
      </c>
      <c r="H93" s="461"/>
      <c r="I93" s="696"/>
      <c r="J93" s="461"/>
      <c r="K93" s="437"/>
      <c r="L93" s="461"/>
      <c r="M93" s="434"/>
      <c r="N93" s="482"/>
      <c r="O93" s="485"/>
      <c r="P93" s="437"/>
      <c r="Q93" s="458"/>
      <c r="R93" s="155" t="s">
        <v>452</v>
      </c>
      <c r="S93" s="78" t="s">
        <v>80</v>
      </c>
      <c r="T93" s="79" t="s">
        <v>453</v>
      </c>
      <c r="U93" s="78" t="s">
        <v>81</v>
      </c>
      <c r="V93" s="78" t="s">
        <v>82</v>
      </c>
      <c r="W93" s="80">
        <f>VLOOKUP(V93,'[8]Datos Validacion'!$K$6:$L$8,2,0)</f>
        <v>0.25</v>
      </c>
      <c r="X93" s="79" t="s">
        <v>98</v>
      </c>
      <c r="Y93" s="80">
        <f>VLOOKUP(X93,'[8]Datos Validacion'!$M$6:$N$7,2,0)</f>
        <v>0.15</v>
      </c>
      <c r="Z93" s="78" t="s">
        <v>84</v>
      </c>
      <c r="AA93" s="128" t="s">
        <v>454</v>
      </c>
      <c r="AB93" s="78" t="s">
        <v>86</v>
      </c>
      <c r="AC93" s="79" t="s">
        <v>455</v>
      </c>
      <c r="AD93" s="292">
        <f t="shared" si="44"/>
        <v>0.4</v>
      </c>
      <c r="AE93" s="258" t="str">
        <f t="shared" si="45"/>
        <v>MUY BAJA</v>
      </c>
      <c r="AF93" s="258">
        <f t="shared" si="50"/>
        <v>3.7324799999999991E-2</v>
      </c>
      <c r="AG93" s="587"/>
      <c r="AH93" s="587"/>
      <c r="AI93" s="458"/>
      <c r="AJ93" s="461"/>
      <c r="AK93" s="464"/>
      <c r="AL93" s="467"/>
      <c r="AM93" s="725"/>
      <c r="AN93" s="473"/>
      <c r="AO93" s="494"/>
      <c r="AP93" s="446"/>
      <c r="AQ93" s="423" t="s">
        <v>1790</v>
      </c>
      <c r="AR93" s="446"/>
      <c r="AS93" s="747"/>
      <c r="AT93" s="423" t="s">
        <v>1791</v>
      </c>
      <c r="AU93" s="446"/>
      <c r="AV93" s="747"/>
      <c r="AW93" s="423" t="s">
        <v>1792</v>
      </c>
      <c r="AX93" s="446"/>
      <c r="AY93" s="747"/>
      <c r="AZ93" s="360" t="s">
        <v>1793</v>
      </c>
      <c r="BA93" s="446"/>
      <c r="BB93" s="747"/>
      <c r="BC93" s="360" t="s">
        <v>1794</v>
      </c>
      <c r="BD93" s="747"/>
      <c r="BE93" s="446"/>
      <c r="BF93" s="172" t="s">
        <v>1778</v>
      </c>
      <c r="BG93" s="172" t="s">
        <v>1795</v>
      </c>
    </row>
    <row r="94" spans="1:59" ht="96" customHeight="1" thickBot="1" x14ac:dyDescent="0.35">
      <c r="A94" s="663"/>
      <c r="B94" s="557"/>
      <c r="C94" s="647"/>
      <c r="D94" s="462"/>
      <c r="E94" s="462"/>
      <c r="F94" s="462"/>
      <c r="G94" s="723"/>
      <c r="H94" s="462"/>
      <c r="I94" s="697"/>
      <c r="J94" s="462"/>
      <c r="K94" s="438"/>
      <c r="L94" s="462"/>
      <c r="M94" s="435"/>
      <c r="N94" s="483"/>
      <c r="O94" s="486"/>
      <c r="P94" s="438"/>
      <c r="Q94" s="459"/>
      <c r="R94" s="156" t="s">
        <v>456</v>
      </c>
      <c r="S94" s="88" t="s">
        <v>80</v>
      </c>
      <c r="T94" s="89" t="s">
        <v>457</v>
      </c>
      <c r="U94" s="88" t="s">
        <v>81</v>
      </c>
      <c r="V94" s="88" t="s">
        <v>82</v>
      </c>
      <c r="W94" s="90">
        <f>VLOOKUP(V94,'[8]Datos Validacion'!$K$6:$L$8,2,0)</f>
        <v>0.25</v>
      </c>
      <c r="X94" s="89" t="s">
        <v>98</v>
      </c>
      <c r="Y94" s="90">
        <f>VLOOKUP(X94,'[8]Datos Validacion'!$M$6:$N$7,2,0)</f>
        <v>0.15</v>
      </c>
      <c r="Z94" s="88" t="s">
        <v>84</v>
      </c>
      <c r="AA94" s="129" t="s">
        <v>454</v>
      </c>
      <c r="AB94" s="88" t="s">
        <v>86</v>
      </c>
      <c r="AC94" s="89" t="s">
        <v>458</v>
      </c>
      <c r="AD94" s="293">
        <f t="shared" si="44"/>
        <v>0.4</v>
      </c>
      <c r="AE94" s="257" t="str">
        <f t="shared" si="45"/>
        <v>MUY BAJA</v>
      </c>
      <c r="AF94" s="257">
        <f t="shared" si="50"/>
        <v>2.2394879999999992E-2</v>
      </c>
      <c r="AG94" s="588"/>
      <c r="AH94" s="588"/>
      <c r="AI94" s="459"/>
      <c r="AJ94" s="462"/>
      <c r="AK94" s="465"/>
      <c r="AL94" s="468"/>
      <c r="AM94" s="726"/>
      <c r="AN94" s="474"/>
      <c r="AO94" s="495"/>
      <c r="AP94" s="447"/>
      <c r="AQ94" s="424" t="s">
        <v>1796</v>
      </c>
      <c r="AR94" s="447"/>
      <c r="AS94" s="748"/>
      <c r="AT94" s="423" t="s">
        <v>1791</v>
      </c>
      <c r="AU94" s="447"/>
      <c r="AV94" s="748"/>
      <c r="AW94" s="424" t="s">
        <v>1797</v>
      </c>
      <c r="AX94" s="447"/>
      <c r="AY94" s="748"/>
      <c r="AZ94" s="360" t="s">
        <v>1793</v>
      </c>
      <c r="BA94" s="447"/>
      <c r="BB94" s="748"/>
      <c r="BC94" s="360" t="s">
        <v>1794</v>
      </c>
      <c r="BD94" s="748"/>
      <c r="BE94" s="447"/>
      <c r="BF94" s="172" t="s">
        <v>1778</v>
      </c>
      <c r="BG94" s="172" t="s">
        <v>1765</v>
      </c>
    </row>
    <row r="95" spans="1:59" ht="157.5" hidden="1" customHeight="1" x14ac:dyDescent="0.3">
      <c r="A95" s="661" t="s">
        <v>4</v>
      </c>
      <c r="B95" s="555"/>
      <c r="C95" s="645" t="s">
        <v>383</v>
      </c>
      <c r="D95" s="460" t="s">
        <v>384</v>
      </c>
      <c r="E95" s="460" t="s">
        <v>423</v>
      </c>
      <c r="F95" s="523" t="s">
        <v>69</v>
      </c>
      <c r="G95" s="921" t="s">
        <v>459</v>
      </c>
      <c r="H95" s="460" t="s">
        <v>460</v>
      </c>
      <c r="I95" s="695" t="s">
        <v>1331</v>
      </c>
      <c r="J95" s="460" t="s">
        <v>1189</v>
      </c>
      <c r="K95" s="436" t="s">
        <v>461</v>
      </c>
      <c r="L95" s="460" t="s">
        <v>248</v>
      </c>
      <c r="M95" s="433">
        <f>VLOOKUP(L95,'[8]Datos Validacion'!$C$6:$D$10,2,0)</f>
        <v>0.8</v>
      </c>
      <c r="N95" s="481" t="s">
        <v>78</v>
      </c>
      <c r="O95" s="484">
        <f>VLOOKUP(N95,'[8]Datos Validacion'!$E$6:$F$15,2,0)</f>
        <v>0.6</v>
      </c>
      <c r="P95" s="436" t="s">
        <v>462</v>
      </c>
      <c r="Q95" s="457" t="s">
        <v>380</v>
      </c>
      <c r="R95" s="155" t="s">
        <v>1334</v>
      </c>
      <c r="S95" s="71" t="s">
        <v>80</v>
      </c>
      <c r="T95" s="79" t="s">
        <v>295</v>
      </c>
      <c r="U95" s="71" t="s">
        <v>81</v>
      </c>
      <c r="V95" s="71" t="s">
        <v>82</v>
      </c>
      <c r="W95" s="73">
        <f>VLOOKUP(V95,'[8]Datos Validacion'!$K$6:$L$8,2,0)</f>
        <v>0.25</v>
      </c>
      <c r="X95" s="72" t="s">
        <v>98</v>
      </c>
      <c r="Y95" s="73">
        <f>VLOOKUP(X95,'[8]Datos Validacion'!$M$6:$N$7,2,0)</f>
        <v>0.15</v>
      </c>
      <c r="Z95" s="71" t="s">
        <v>84</v>
      </c>
      <c r="AA95" s="128" t="s">
        <v>1342</v>
      </c>
      <c r="AB95" s="71" t="s">
        <v>86</v>
      </c>
      <c r="AC95" s="79" t="s">
        <v>1347</v>
      </c>
      <c r="AD95" s="291">
        <f t="shared" si="44"/>
        <v>0.4</v>
      </c>
      <c r="AE95" s="246" t="str">
        <f t="shared" si="45"/>
        <v>MEDIA</v>
      </c>
      <c r="AF95" s="246">
        <f>IF(OR(V95="prevenir",V95="detectar"),(M95-(M95*AD95)), M95)</f>
        <v>0.48</v>
      </c>
      <c r="AG95" s="586" t="str">
        <f t="shared" si="48"/>
        <v>MODERADO</v>
      </c>
      <c r="AH95" s="586">
        <v>0.6</v>
      </c>
      <c r="AI95" s="457" t="s">
        <v>78</v>
      </c>
      <c r="AJ95" s="460" t="s">
        <v>88</v>
      </c>
      <c r="AK95" s="463"/>
      <c r="AL95" s="463"/>
      <c r="AM95" s="750"/>
      <c r="AN95" s="506"/>
      <c r="AO95" s="466"/>
      <c r="AP95" s="466"/>
      <c r="AQ95" s="950"/>
      <c r="AR95" s="466"/>
      <c r="AS95" s="503"/>
      <c r="AT95" s="950"/>
      <c r="AU95" s="466"/>
      <c r="AV95" s="503"/>
      <c r="AW95" s="950"/>
      <c r="AX95" s="466"/>
      <c r="AY95" s="503"/>
      <c r="AZ95" s="950"/>
      <c r="BA95" s="466"/>
      <c r="BB95" s="503"/>
      <c r="BC95" s="950"/>
      <c r="BD95" s="503"/>
      <c r="BE95" s="460"/>
      <c r="BF95" s="950"/>
      <c r="BG95" s="994"/>
    </row>
    <row r="96" spans="1:59" ht="42.75" hidden="1" customHeight="1" x14ac:dyDescent="0.3">
      <c r="A96" s="728"/>
      <c r="B96" s="729"/>
      <c r="C96" s="730"/>
      <c r="D96" s="731"/>
      <c r="E96" s="731"/>
      <c r="F96" s="731"/>
      <c r="G96" s="920"/>
      <c r="H96" s="731"/>
      <c r="I96" s="736"/>
      <c r="J96" s="731"/>
      <c r="K96" s="737"/>
      <c r="L96" s="731"/>
      <c r="M96" s="727"/>
      <c r="N96" s="690"/>
      <c r="O96" s="757"/>
      <c r="P96" s="737"/>
      <c r="Q96" s="753"/>
      <c r="R96" s="155" t="s">
        <v>1335</v>
      </c>
      <c r="S96" s="78" t="s">
        <v>80</v>
      </c>
      <c r="T96" s="79" t="s">
        <v>1340</v>
      </c>
      <c r="U96" s="78" t="s">
        <v>81</v>
      </c>
      <c r="V96" s="78" t="s">
        <v>82</v>
      </c>
      <c r="W96" s="80">
        <f>VLOOKUP(V96,'[8]Datos Validacion'!$K$6:$L$8,2,0)</f>
        <v>0.25</v>
      </c>
      <c r="X96" s="79" t="s">
        <v>98</v>
      </c>
      <c r="Y96" s="80">
        <f>VLOOKUP(X96,'[8]Datos Validacion'!$M$6:$N$7,2,0)</f>
        <v>0.15</v>
      </c>
      <c r="Z96" s="78" t="s">
        <v>84</v>
      </c>
      <c r="AA96" s="128" t="s">
        <v>1343</v>
      </c>
      <c r="AB96" s="78" t="s">
        <v>86</v>
      </c>
      <c r="AC96" s="79" t="s">
        <v>1348</v>
      </c>
      <c r="AD96" s="292">
        <f t="shared" si="44"/>
        <v>0.4</v>
      </c>
      <c r="AE96" s="258" t="str">
        <f t="shared" ref="AE96:AE100" si="51">IF(AF96&lt;=20%,"MUY BAJA",IF(AF96&lt;=40%,"BAJA",IF(AF96&lt;=60%,"MEDIA",IF(AF96&lt;=80%,"ALTA","MUY ALTA"))))</f>
        <v>MUY BAJA</v>
      </c>
      <c r="AF96" s="258">
        <f t="shared" ref="AF96:AF100" si="52">IF(OR(V96="prevenir",V96="detectar"),(M96-(M96*AD96)), M96)</f>
        <v>0</v>
      </c>
      <c r="AG96" s="743"/>
      <c r="AH96" s="743"/>
      <c r="AI96" s="753"/>
      <c r="AJ96" s="731"/>
      <c r="AK96" s="749"/>
      <c r="AL96" s="749"/>
      <c r="AM96" s="751"/>
      <c r="AN96" s="507"/>
      <c r="AO96" s="467"/>
      <c r="AP96" s="467"/>
      <c r="AQ96" s="951"/>
      <c r="AR96" s="467"/>
      <c r="AS96" s="504"/>
      <c r="AT96" s="951"/>
      <c r="AU96" s="467"/>
      <c r="AV96" s="504"/>
      <c r="AW96" s="951"/>
      <c r="AX96" s="467"/>
      <c r="AY96" s="504"/>
      <c r="AZ96" s="951"/>
      <c r="BA96" s="467"/>
      <c r="BB96" s="504"/>
      <c r="BC96" s="951"/>
      <c r="BD96" s="504"/>
      <c r="BE96" s="461"/>
      <c r="BF96" s="951"/>
      <c r="BG96" s="995"/>
    </row>
    <row r="97" spans="1:59" ht="25" hidden="1" x14ac:dyDescent="0.3">
      <c r="A97" s="662"/>
      <c r="B97" s="556"/>
      <c r="C97" s="646"/>
      <c r="D97" s="461"/>
      <c r="E97" s="461"/>
      <c r="F97" s="714" t="s">
        <v>69</v>
      </c>
      <c r="G97" s="918" t="s">
        <v>1333</v>
      </c>
      <c r="H97" s="461"/>
      <c r="I97" s="696"/>
      <c r="J97" s="461"/>
      <c r="K97" s="437"/>
      <c r="L97" s="461"/>
      <c r="M97" s="434"/>
      <c r="N97" s="482"/>
      <c r="O97" s="485"/>
      <c r="P97" s="437"/>
      <c r="Q97" s="458"/>
      <c r="R97" s="155" t="s">
        <v>1336</v>
      </c>
      <c r="S97" s="78" t="s">
        <v>80</v>
      </c>
      <c r="T97" s="79" t="s">
        <v>431</v>
      </c>
      <c r="U97" s="78" t="s">
        <v>81</v>
      </c>
      <c r="V97" s="78" t="s">
        <v>82</v>
      </c>
      <c r="W97" s="80">
        <f>VLOOKUP(V97,'[8]Datos Validacion'!$K$6:$L$8,2,0)</f>
        <v>0.25</v>
      </c>
      <c r="X97" s="79" t="s">
        <v>98</v>
      </c>
      <c r="Y97" s="80">
        <f>VLOOKUP(X97,'[8]Datos Validacion'!$M$6:$N$7,2,0)</f>
        <v>0.15</v>
      </c>
      <c r="Z97" s="78" t="s">
        <v>84</v>
      </c>
      <c r="AA97" s="128" t="s">
        <v>1344</v>
      </c>
      <c r="AB97" s="78" t="s">
        <v>86</v>
      </c>
      <c r="AC97" s="79" t="s">
        <v>433</v>
      </c>
      <c r="AD97" s="292">
        <f t="shared" si="44"/>
        <v>0.4</v>
      </c>
      <c r="AE97" s="258" t="str">
        <f t="shared" si="51"/>
        <v>MUY BAJA</v>
      </c>
      <c r="AF97" s="258">
        <f t="shared" si="52"/>
        <v>0</v>
      </c>
      <c r="AG97" s="587"/>
      <c r="AH97" s="587"/>
      <c r="AI97" s="458"/>
      <c r="AJ97" s="461"/>
      <c r="AK97" s="464"/>
      <c r="AL97" s="464"/>
      <c r="AM97" s="751"/>
      <c r="AN97" s="507"/>
      <c r="AO97" s="467"/>
      <c r="AP97" s="467"/>
      <c r="AQ97" s="951"/>
      <c r="AR97" s="467"/>
      <c r="AS97" s="504"/>
      <c r="AT97" s="951"/>
      <c r="AU97" s="467"/>
      <c r="AV97" s="504"/>
      <c r="AW97" s="951"/>
      <c r="AX97" s="467"/>
      <c r="AY97" s="504"/>
      <c r="AZ97" s="951"/>
      <c r="BA97" s="467"/>
      <c r="BB97" s="504"/>
      <c r="BC97" s="951"/>
      <c r="BD97" s="504"/>
      <c r="BE97" s="461"/>
      <c r="BF97" s="951"/>
      <c r="BG97" s="995"/>
    </row>
    <row r="98" spans="1:59" ht="25" hidden="1" x14ac:dyDescent="0.3">
      <c r="A98" s="662"/>
      <c r="B98" s="556"/>
      <c r="C98" s="646"/>
      <c r="D98" s="461"/>
      <c r="E98" s="461"/>
      <c r="F98" s="524"/>
      <c r="G98" s="919"/>
      <c r="H98" s="461"/>
      <c r="I98" s="696"/>
      <c r="J98" s="461"/>
      <c r="K98" s="437"/>
      <c r="L98" s="461"/>
      <c r="M98" s="434"/>
      <c r="N98" s="482"/>
      <c r="O98" s="485"/>
      <c r="P98" s="437"/>
      <c r="Q98" s="458"/>
      <c r="R98" s="155" t="s">
        <v>1337</v>
      </c>
      <c r="S98" s="78" t="s">
        <v>80</v>
      </c>
      <c r="T98" s="79" t="s">
        <v>431</v>
      </c>
      <c r="U98" s="78" t="s">
        <v>81</v>
      </c>
      <c r="V98" s="78" t="s">
        <v>82</v>
      </c>
      <c r="W98" s="80">
        <f>VLOOKUP(V98,'[8]Datos Validacion'!$K$6:$L$8,2,0)</f>
        <v>0.25</v>
      </c>
      <c r="X98" s="79" t="s">
        <v>98</v>
      </c>
      <c r="Y98" s="80">
        <f>VLOOKUP(X98,'[8]Datos Validacion'!$M$6:$N$7,2,0)</f>
        <v>0.15</v>
      </c>
      <c r="Z98" s="78" t="s">
        <v>84</v>
      </c>
      <c r="AA98" s="128" t="s">
        <v>1345</v>
      </c>
      <c r="AB98" s="78" t="s">
        <v>86</v>
      </c>
      <c r="AC98" s="79" t="s">
        <v>433</v>
      </c>
      <c r="AD98" s="292">
        <f t="shared" si="44"/>
        <v>0.4</v>
      </c>
      <c r="AE98" s="258" t="str">
        <f t="shared" si="51"/>
        <v>MUY BAJA</v>
      </c>
      <c r="AF98" s="258">
        <f t="shared" si="52"/>
        <v>0</v>
      </c>
      <c r="AG98" s="587"/>
      <c r="AH98" s="587"/>
      <c r="AI98" s="458"/>
      <c r="AJ98" s="461"/>
      <c r="AK98" s="464"/>
      <c r="AL98" s="464"/>
      <c r="AM98" s="751"/>
      <c r="AN98" s="507"/>
      <c r="AO98" s="467"/>
      <c r="AP98" s="467"/>
      <c r="AQ98" s="951"/>
      <c r="AR98" s="467"/>
      <c r="AS98" s="504"/>
      <c r="AT98" s="951"/>
      <c r="AU98" s="467"/>
      <c r="AV98" s="504"/>
      <c r="AW98" s="951"/>
      <c r="AX98" s="467"/>
      <c r="AY98" s="504"/>
      <c r="AZ98" s="951"/>
      <c r="BA98" s="467"/>
      <c r="BB98" s="504"/>
      <c r="BC98" s="951"/>
      <c r="BD98" s="504"/>
      <c r="BE98" s="461"/>
      <c r="BF98" s="951"/>
      <c r="BG98" s="995"/>
    </row>
    <row r="99" spans="1:59" ht="35.25" hidden="1" customHeight="1" x14ac:dyDescent="0.3">
      <c r="A99" s="662"/>
      <c r="B99" s="556"/>
      <c r="C99" s="646"/>
      <c r="D99" s="461"/>
      <c r="E99" s="461"/>
      <c r="F99" s="731"/>
      <c r="G99" s="920"/>
      <c r="H99" s="461"/>
      <c r="I99" s="696"/>
      <c r="J99" s="461"/>
      <c r="K99" s="437"/>
      <c r="L99" s="461"/>
      <c r="M99" s="434"/>
      <c r="N99" s="482"/>
      <c r="O99" s="485"/>
      <c r="P99" s="437"/>
      <c r="Q99" s="458"/>
      <c r="R99" s="155" t="s">
        <v>1338</v>
      </c>
      <c r="S99" s="78" t="s">
        <v>80</v>
      </c>
      <c r="T99" s="79" t="s">
        <v>1341</v>
      </c>
      <c r="U99" s="78" t="s">
        <v>81</v>
      </c>
      <c r="V99" s="78" t="s">
        <v>82</v>
      </c>
      <c r="W99" s="80">
        <f>VLOOKUP(V99,'[8]Datos Validacion'!$K$6:$L$8,2,0)</f>
        <v>0.25</v>
      </c>
      <c r="X99" s="79" t="s">
        <v>98</v>
      </c>
      <c r="Y99" s="80">
        <f>VLOOKUP(X99,'[8]Datos Validacion'!$M$6:$N$7,2,0)</f>
        <v>0.15</v>
      </c>
      <c r="Z99" s="78" t="s">
        <v>84</v>
      </c>
      <c r="AA99" s="128" t="s">
        <v>1344</v>
      </c>
      <c r="AB99" s="78" t="s">
        <v>86</v>
      </c>
      <c r="AC99" s="79" t="s">
        <v>433</v>
      </c>
      <c r="AD99" s="292">
        <f t="shared" si="44"/>
        <v>0.4</v>
      </c>
      <c r="AE99" s="258" t="str">
        <f t="shared" si="51"/>
        <v>MUY BAJA</v>
      </c>
      <c r="AF99" s="258">
        <f t="shared" si="52"/>
        <v>0</v>
      </c>
      <c r="AG99" s="587"/>
      <c r="AH99" s="587"/>
      <c r="AI99" s="458"/>
      <c r="AJ99" s="461"/>
      <c r="AK99" s="464"/>
      <c r="AL99" s="464"/>
      <c r="AM99" s="751"/>
      <c r="AN99" s="507"/>
      <c r="AO99" s="467"/>
      <c r="AP99" s="467"/>
      <c r="AQ99" s="951"/>
      <c r="AR99" s="467"/>
      <c r="AS99" s="504"/>
      <c r="AT99" s="951"/>
      <c r="AU99" s="467"/>
      <c r="AV99" s="504"/>
      <c r="AW99" s="951"/>
      <c r="AX99" s="467"/>
      <c r="AY99" s="504"/>
      <c r="AZ99" s="951"/>
      <c r="BA99" s="467"/>
      <c r="BB99" s="504"/>
      <c r="BC99" s="951"/>
      <c r="BD99" s="504"/>
      <c r="BE99" s="461"/>
      <c r="BF99" s="951"/>
      <c r="BG99" s="995"/>
    </row>
    <row r="100" spans="1:59" ht="48.75" hidden="1" customHeight="1" thickBot="1" x14ac:dyDescent="0.35">
      <c r="A100" s="662"/>
      <c r="B100" s="556"/>
      <c r="C100" s="646"/>
      <c r="D100" s="461"/>
      <c r="E100" s="461"/>
      <c r="F100" s="259" t="s">
        <v>69</v>
      </c>
      <c r="G100" s="155" t="s">
        <v>1332</v>
      </c>
      <c r="H100" s="461"/>
      <c r="I100" s="696"/>
      <c r="J100" s="461"/>
      <c r="K100" s="437"/>
      <c r="L100" s="461"/>
      <c r="M100" s="434"/>
      <c r="N100" s="482"/>
      <c r="O100" s="485"/>
      <c r="P100" s="437"/>
      <c r="Q100" s="458"/>
      <c r="R100" s="155" t="s">
        <v>1339</v>
      </c>
      <c r="S100" s="78" t="s">
        <v>80</v>
      </c>
      <c r="T100" s="79" t="s">
        <v>295</v>
      </c>
      <c r="U100" s="78" t="s">
        <v>81</v>
      </c>
      <c r="V100" s="78" t="s">
        <v>82</v>
      </c>
      <c r="W100" s="80">
        <f>VLOOKUP(V100,'[8]Datos Validacion'!$K$6:$L$8,2,0)</f>
        <v>0.25</v>
      </c>
      <c r="X100" s="79" t="s">
        <v>98</v>
      </c>
      <c r="Y100" s="80">
        <f>VLOOKUP(X100,'[8]Datos Validacion'!$M$6:$N$7,2,0)</f>
        <v>0.15</v>
      </c>
      <c r="Z100" s="78" t="s">
        <v>84</v>
      </c>
      <c r="AA100" s="128" t="s">
        <v>1346</v>
      </c>
      <c r="AB100" s="78" t="s">
        <v>86</v>
      </c>
      <c r="AC100" s="79" t="s">
        <v>1349</v>
      </c>
      <c r="AD100" s="292">
        <f t="shared" si="44"/>
        <v>0.4</v>
      </c>
      <c r="AE100" s="258" t="str">
        <f t="shared" si="51"/>
        <v>MUY BAJA</v>
      </c>
      <c r="AF100" s="258">
        <f t="shared" si="52"/>
        <v>0</v>
      </c>
      <c r="AG100" s="587"/>
      <c r="AH100" s="587"/>
      <c r="AI100" s="458"/>
      <c r="AJ100" s="462"/>
      <c r="AK100" s="465"/>
      <c r="AL100" s="465"/>
      <c r="AM100" s="752"/>
      <c r="AN100" s="508"/>
      <c r="AO100" s="468"/>
      <c r="AP100" s="468"/>
      <c r="AQ100" s="952"/>
      <c r="AR100" s="468"/>
      <c r="AS100" s="505"/>
      <c r="AT100" s="952"/>
      <c r="AU100" s="468"/>
      <c r="AV100" s="505"/>
      <c r="AW100" s="952"/>
      <c r="AX100" s="468"/>
      <c r="AY100" s="505"/>
      <c r="AZ100" s="952"/>
      <c r="BA100" s="468"/>
      <c r="BB100" s="505"/>
      <c r="BC100" s="952"/>
      <c r="BD100" s="505"/>
      <c r="BE100" s="462"/>
      <c r="BF100" s="952"/>
      <c r="BG100" s="996"/>
    </row>
    <row r="101" spans="1:59" s="161" customFormat="1" ht="46" customHeight="1" x14ac:dyDescent="0.3">
      <c r="A101" s="758" t="s">
        <v>4</v>
      </c>
      <c r="B101" s="645"/>
      <c r="C101" s="645" t="s">
        <v>383</v>
      </c>
      <c r="D101" s="460" t="s">
        <v>422</v>
      </c>
      <c r="E101" s="460" t="s">
        <v>423</v>
      </c>
      <c r="F101" s="523" t="s">
        <v>106</v>
      </c>
      <c r="G101" s="922" t="s">
        <v>463</v>
      </c>
      <c r="H101" s="460" t="s">
        <v>464</v>
      </c>
      <c r="I101" s="460" t="s">
        <v>465</v>
      </c>
      <c r="J101" s="460" t="s">
        <v>73</v>
      </c>
      <c r="K101" s="460" t="s">
        <v>466</v>
      </c>
      <c r="L101" s="460" t="s">
        <v>75</v>
      </c>
      <c r="M101" s="433">
        <f>VLOOKUP(L101,'[8]Datos Validacion'!$C$6:$D$10,2,0)</f>
        <v>0.6</v>
      </c>
      <c r="N101" s="754" t="s">
        <v>379</v>
      </c>
      <c r="O101" s="484">
        <f>VLOOKUP(N101,'[8]Datos Validacion'!$E$6:$F$15,2,0)</f>
        <v>0.8</v>
      </c>
      <c r="P101" s="460" t="s">
        <v>226</v>
      </c>
      <c r="Q101" s="457" t="s">
        <v>380</v>
      </c>
      <c r="R101" s="744" t="s">
        <v>467</v>
      </c>
      <c r="S101" s="555" t="s">
        <v>80</v>
      </c>
      <c r="T101" s="745" t="s">
        <v>295</v>
      </c>
      <c r="U101" s="555" t="s">
        <v>81</v>
      </c>
      <c r="V101" s="555" t="s">
        <v>82</v>
      </c>
      <c r="W101" s="433">
        <f>VLOOKUP(V101,'[8]Datos Validacion'!$K$6:$L$8,2,0)</f>
        <v>0.25</v>
      </c>
      <c r="X101" s="645" t="s">
        <v>83</v>
      </c>
      <c r="Y101" s="433">
        <f>VLOOKUP(X101,'[8]Datos Validacion'!$M$6:$N$7,2,0)</f>
        <v>0.25</v>
      </c>
      <c r="Z101" s="555" t="s">
        <v>84</v>
      </c>
      <c r="AA101" s="744" t="s">
        <v>468</v>
      </c>
      <c r="AB101" s="555" t="s">
        <v>86</v>
      </c>
      <c r="AC101" s="745" t="s">
        <v>469</v>
      </c>
      <c r="AD101" s="735">
        <f t="shared" si="44"/>
        <v>0.5</v>
      </c>
      <c r="AE101" s="740" t="str">
        <f t="shared" si="45"/>
        <v>BAJA</v>
      </c>
      <c r="AF101" s="740">
        <f>IF(OR(V101="prevenir",V101="detectar"),(M101-(M101*AD101)), M101)</f>
        <v>0.3</v>
      </c>
      <c r="AG101" s="740" t="str">
        <f t="shared" ref="AG101" si="53">IF(AH101&lt;=20%,"LEVE",IF(AH101&lt;=40%,"MENOR",IF(AH101&lt;=60%,"MODERADO",IF(AH101&lt;=80%,"MAYOR","CATASTROFICO"))))</f>
        <v>MAYOR</v>
      </c>
      <c r="AH101" s="740">
        <f>IF(V101="corregir",(O101-(O101*AD101)), O101)</f>
        <v>0.8</v>
      </c>
      <c r="AI101" s="457" t="s">
        <v>380</v>
      </c>
      <c r="AJ101" s="460" t="s">
        <v>88</v>
      </c>
      <c r="AK101" s="460" t="s">
        <v>470</v>
      </c>
      <c r="AL101" s="460"/>
      <c r="AM101" s="929">
        <v>44697</v>
      </c>
      <c r="AN101" s="460" t="s">
        <v>1757</v>
      </c>
      <c r="AO101" s="732"/>
      <c r="AP101" s="460" t="s">
        <v>4</v>
      </c>
      <c r="AQ101" s="1001" t="s">
        <v>1798</v>
      </c>
      <c r="AR101" s="460" t="s">
        <v>1760</v>
      </c>
      <c r="AS101" s="506"/>
      <c r="AT101" s="1001" t="s">
        <v>1799</v>
      </c>
      <c r="AU101" s="460" t="s">
        <v>1760</v>
      </c>
      <c r="AV101" s="506"/>
      <c r="AW101" s="1001" t="s">
        <v>1800</v>
      </c>
      <c r="AX101" s="460" t="s">
        <v>1760</v>
      </c>
      <c r="AY101" s="506"/>
      <c r="AZ101" s="1001" t="s">
        <v>1801</v>
      </c>
      <c r="BA101" s="460" t="s">
        <v>1760</v>
      </c>
      <c r="BB101" s="506"/>
      <c r="BC101" s="1001" t="s">
        <v>1802</v>
      </c>
      <c r="BD101" s="460"/>
      <c r="BE101" s="460" t="s">
        <v>1760</v>
      </c>
      <c r="BF101" s="744" t="s">
        <v>1764</v>
      </c>
      <c r="BG101" s="745" t="s">
        <v>1772</v>
      </c>
    </row>
    <row r="102" spans="1:59" s="161" customFormat="1" ht="46" customHeight="1" x14ac:dyDescent="0.3">
      <c r="A102" s="759"/>
      <c r="B102" s="646"/>
      <c r="C102" s="646"/>
      <c r="D102" s="461"/>
      <c r="E102" s="461"/>
      <c r="F102" s="524"/>
      <c r="G102" s="704"/>
      <c r="H102" s="461"/>
      <c r="I102" s="461"/>
      <c r="J102" s="461"/>
      <c r="K102" s="461"/>
      <c r="L102" s="461"/>
      <c r="M102" s="434"/>
      <c r="N102" s="755" t="s">
        <v>471</v>
      </c>
      <c r="O102" s="485"/>
      <c r="P102" s="461"/>
      <c r="Q102" s="458"/>
      <c r="R102" s="738"/>
      <c r="S102" s="556"/>
      <c r="T102" s="739"/>
      <c r="U102" s="556"/>
      <c r="V102" s="556"/>
      <c r="W102" s="434"/>
      <c r="X102" s="646"/>
      <c r="Y102" s="434"/>
      <c r="Z102" s="556"/>
      <c r="AA102" s="738"/>
      <c r="AB102" s="556"/>
      <c r="AC102" s="739"/>
      <c r="AD102" s="674"/>
      <c r="AE102" s="741"/>
      <c r="AF102" s="741"/>
      <c r="AG102" s="741"/>
      <c r="AH102" s="741"/>
      <c r="AI102" s="458"/>
      <c r="AJ102" s="461"/>
      <c r="AK102" s="461"/>
      <c r="AL102" s="461"/>
      <c r="AM102" s="930"/>
      <c r="AN102" s="461"/>
      <c r="AO102" s="733"/>
      <c r="AP102" s="461"/>
      <c r="AQ102" s="1002"/>
      <c r="AR102" s="461"/>
      <c r="AS102" s="507"/>
      <c r="AT102" s="1002"/>
      <c r="AU102" s="461"/>
      <c r="AV102" s="507"/>
      <c r="AW102" s="1002"/>
      <c r="AX102" s="461"/>
      <c r="AY102" s="507"/>
      <c r="AZ102" s="1002"/>
      <c r="BA102" s="461"/>
      <c r="BB102" s="507"/>
      <c r="BC102" s="1002"/>
      <c r="BD102" s="461"/>
      <c r="BE102" s="461"/>
      <c r="BF102" s="738"/>
      <c r="BG102" s="739"/>
    </row>
    <row r="103" spans="1:59" s="161" customFormat="1" ht="83.15" customHeight="1" x14ac:dyDescent="0.3">
      <c r="A103" s="759"/>
      <c r="B103" s="646"/>
      <c r="C103" s="646"/>
      <c r="D103" s="461"/>
      <c r="E103" s="461"/>
      <c r="F103" s="731"/>
      <c r="G103" s="730"/>
      <c r="H103" s="461"/>
      <c r="I103" s="461"/>
      <c r="J103" s="461"/>
      <c r="K103" s="461"/>
      <c r="L103" s="461"/>
      <c r="M103" s="434"/>
      <c r="N103" s="755" t="s">
        <v>471</v>
      </c>
      <c r="O103" s="485"/>
      <c r="P103" s="461"/>
      <c r="Q103" s="458"/>
      <c r="R103" s="128" t="s">
        <v>472</v>
      </c>
      <c r="S103" s="78" t="s">
        <v>80</v>
      </c>
      <c r="T103" s="162" t="s">
        <v>295</v>
      </c>
      <c r="U103" s="78" t="s">
        <v>81</v>
      </c>
      <c r="V103" s="78" t="s">
        <v>82</v>
      </c>
      <c r="W103" s="80">
        <f>VLOOKUP(V103,'[8]Datos Validacion'!$K$6:$L$8,2,0)</f>
        <v>0.25</v>
      </c>
      <c r="X103" s="79" t="s">
        <v>83</v>
      </c>
      <c r="Y103" s="80">
        <f>VLOOKUP(X103,'[8]Datos Validacion'!$M$6:$N$7,2,0)</f>
        <v>0.25</v>
      </c>
      <c r="Z103" s="78" t="s">
        <v>84</v>
      </c>
      <c r="AA103" s="163" t="s">
        <v>473</v>
      </c>
      <c r="AB103" s="78" t="s">
        <v>86</v>
      </c>
      <c r="AC103" s="162" t="s">
        <v>474</v>
      </c>
      <c r="AD103" s="292">
        <f t="shared" si="44"/>
        <v>0.5</v>
      </c>
      <c r="AE103" s="261" t="str">
        <f t="shared" ref="AE103:AE109" si="54">IF(AF103&lt;=20%,"MUY BAJA",IF(AF103&lt;=40%,"BAJA",IF(AF103&lt;=60%,"MEDIA",IF(AF103&lt;=80%,"ALTA","MUY ALTA"))))</f>
        <v>MUY BAJA</v>
      </c>
      <c r="AF103" s="261">
        <f>AF101-(AF101*AD103)</f>
        <v>0.15</v>
      </c>
      <c r="AG103" s="741"/>
      <c r="AH103" s="741"/>
      <c r="AI103" s="458"/>
      <c r="AJ103" s="461"/>
      <c r="AK103" s="461"/>
      <c r="AL103" s="461"/>
      <c r="AM103" s="930"/>
      <c r="AN103" s="461"/>
      <c r="AO103" s="733"/>
      <c r="AP103" s="461"/>
      <c r="AQ103" s="425" t="s">
        <v>1803</v>
      </c>
      <c r="AR103" s="461"/>
      <c r="AS103" s="507"/>
      <c r="AT103" s="425" t="s">
        <v>1804</v>
      </c>
      <c r="AU103" s="461"/>
      <c r="AV103" s="507"/>
      <c r="AW103" s="163" t="s">
        <v>1805</v>
      </c>
      <c r="AX103" s="461"/>
      <c r="AY103" s="507"/>
      <c r="AZ103" s="163" t="s">
        <v>1806</v>
      </c>
      <c r="BA103" s="461"/>
      <c r="BB103" s="507"/>
      <c r="BC103" s="163" t="s">
        <v>1807</v>
      </c>
      <c r="BD103" s="461"/>
      <c r="BE103" s="461"/>
      <c r="BF103" s="163" t="s">
        <v>1808</v>
      </c>
      <c r="BG103" s="162" t="s">
        <v>1772</v>
      </c>
    </row>
    <row r="104" spans="1:59" s="161" customFormat="1" ht="37.5" customHeight="1" x14ac:dyDescent="0.3">
      <c r="A104" s="759"/>
      <c r="B104" s="646"/>
      <c r="C104" s="646"/>
      <c r="D104" s="461"/>
      <c r="E104" s="461"/>
      <c r="F104" s="259" t="s">
        <v>69</v>
      </c>
      <c r="G104" s="122" t="s">
        <v>475</v>
      </c>
      <c r="H104" s="461"/>
      <c r="I104" s="461"/>
      <c r="J104" s="461"/>
      <c r="K104" s="461"/>
      <c r="L104" s="461"/>
      <c r="M104" s="434"/>
      <c r="N104" s="755" t="s">
        <v>471</v>
      </c>
      <c r="O104" s="485"/>
      <c r="P104" s="461"/>
      <c r="Q104" s="458"/>
      <c r="R104" s="738" t="s">
        <v>476</v>
      </c>
      <c r="S104" s="556" t="s">
        <v>80</v>
      </c>
      <c r="T104" s="739" t="s">
        <v>477</v>
      </c>
      <c r="U104" s="556" t="s">
        <v>81</v>
      </c>
      <c r="V104" s="556" t="s">
        <v>82</v>
      </c>
      <c r="W104" s="434">
        <f>VLOOKUP(V104,'[8]Datos Validacion'!$K$6:$L$8,2,0)</f>
        <v>0.25</v>
      </c>
      <c r="X104" s="646" t="s">
        <v>83</v>
      </c>
      <c r="Y104" s="434">
        <f>VLOOKUP(X104,'[8]Datos Validacion'!$M$6:$N$7,2,0)</f>
        <v>0.25</v>
      </c>
      <c r="Z104" s="556" t="s">
        <v>84</v>
      </c>
      <c r="AA104" s="738" t="s">
        <v>468</v>
      </c>
      <c r="AB104" s="556" t="s">
        <v>86</v>
      </c>
      <c r="AC104" s="739" t="s">
        <v>478</v>
      </c>
      <c r="AD104" s="674">
        <f t="shared" si="44"/>
        <v>0.5</v>
      </c>
      <c r="AE104" s="741" t="str">
        <f t="shared" si="54"/>
        <v>MUY BAJA</v>
      </c>
      <c r="AF104" s="741">
        <f>AF103-(AF103*AD104)</f>
        <v>7.4999999999999997E-2</v>
      </c>
      <c r="AG104" s="741"/>
      <c r="AH104" s="741"/>
      <c r="AI104" s="458"/>
      <c r="AJ104" s="461"/>
      <c r="AK104" s="461"/>
      <c r="AL104" s="461"/>
      <c r="AM104" s="930"/>
      <c r="AN104" s="461"/>
      <c r="AO104" s="733"/>
      <c r="AP104" s="461"/>
      <c r="AQ104" s="1002" t="s">
        <v>1809</v>
      </c>
      <c r="AR104" s="461"/>
      <c r="AS104" s="507"/>
      <c r="AT104" s="1002" t="s">
        <v>1810</v>
      </c>
      <c r="AU104" s="461"/>
      <c r="AV104" s="507"/>
      <c r="AW104" s="738" t="s">
        <v>1811</v>
      </c>
      <c r="AX104" s="461"/>
      <c r="AY104" s="507"/>
      <c r="AZ104" s="738" t="s">
        <v>1812</v>
      </c>
      <c r="BA104" s="461"/>
      <c r="BB104" s="507"/>
      <c r="BC104" s="1002" t="s">
        <v>1813</v>
      </c>
      <c r="BD104" s="461"/>
      <c r="BE104" s="461"/>
      <c r="BF104" s="738" t="s">
        <v>1764</v>
      </c>
      <c r="BG104" s="739" t="s">
        <v>1772</v>
      </c>
    </row>
    <row r="105" spans="1:59" s="161" customFormat="1" ht="37.5" customHeight="1" x14ac:dyDescent="0.3">
      <c r="A105" s="759"/>
      <c r="B105" s="646"/>
      <c r="C105" s="646"/>
      <c r="D105" s="461"/>
      <c r="E105" s="461"/>
      <c r="F105" s="259" t="s">
        <v>69</v>
      </c>
      <c r="G105" s="122" t="s">
        <v>479</v>
      </c>
      <c r="H105" s="461"/>
      <c r="I105" s="461"/>
      <c r="J105" s="461"/>
      <c r="K105" s="461"/>
      <c r="L105" s="461"/>
      <c r="M105" s="434"/>
      <c r="N105" s="755"/>
      <c r="O105" s="485"/>
      <c r="P105" s="461"/>
      <c r="Q105" s="458"/>
      <c r="R105" s="738"/>
      <c r="S105" s="556"/>
      <c r="T105" s="739"/>
      <c r="U105" s="556"/>
      <c r="V105" s="556"/>
      <c r="W105" s="434"/>
      <c r="X105" s="646"/>
      <c r="Y105" s="434"/>
      <c r="Z105" s="556"/>
      <c r="AA105" s="738"/>
      <c r="AB105" s="556"/>
      <c r="AC105" s="739"/>
      <c r="AD105" s="674"/>
      <c r="AE105" s="741"/>
      <c r="AF105" s="741"/>
      <c r="AG105" s="741"/>
      <c r="AH105" s="741"/>
      <c r="AI105" s="458"/>
      <c r="AJ105" s="461"/>
      <c r="AK105" s="461"/>
      <c r="AL105" s="461"/>
      <c r="AM105" s="930"/>
      <c r="AN105" s="461"/>
      <c r="AO105" s="733"/>
      <c r="AP105" s="461"/>
      <c r="AQ105" s="1002"/>
      <c r="AR105" s="461"/>
      <c r="AS105" s="507"/>
      <c r="AT105" s="1002"/>
      <c r="AU105" s="461"/>
      <c r="AV105" s="507"/>
      <c r="AW105" s="738"/>
      <c r="AX105" s="461"/>
      <c r="AY105" s="507"/>
      <c r="AZ105" s="738"/>
      <c r="BA105" s="461"/>
      <c r="BB105" s="507"/>
      <c r="BC105" s="1002"/>
      <c r="BD105" s="461"/>
      <c r="BE105" s="461"/>
      <c r="BF105" s="738"/>
      <c r="BG105" s="739"/>
    </row>
    <row r="106" spans="1:59" s="161" customFormat="1" ht="37.5" customHeight="1" x14ac:dyDescent="0.3">
      <c r="A106" s="759"/>
      <c r="B106" s="646"/>
      <c r="C106" s="646"/>
      <c r="D106" s="461"/>
      <c r="E106" s="461"/>
      <c r="F106" s="259" t="s">
        <v>69</v>
      </c>
      <c r="G106" s="122" t="s">
        <v>480</v>
      </c>
      <c r="H106" s="461"/>
      <c r="I106" s="461"/>
      <c r="J106" s="461"/>
      <c r="K106" s="461"/>
      <c r="L106" s="461"/>
      <c r="M106" s="434"/>
      <c r="N106" s="755"/>
      <c r="O106" s="485"/>
      <c r="P106" s="461"/>
      <c r="Q106" s="458"/>
      <c r="R106" s="738"/>
      <c r="S106" s="556"/>
      <c r="T106" s="739"/>
      <c r="U106" s="556"/>
      <c r="V106" s="556"/>
      <c r="W106" s="434"/>
      <c r="X106" s="646"/>
      <c r="Y106" s="434"/>
      <c r="Z106" s="556"/>
      <c r="AA106" s="738"/>
      <c r="AB106" s="556"/>
      <c r="AC106" s="739"/>
      <c r="AD106" s="674"/>
      <c r="AE106" s="741"/>
      <c r="AF106" s="741"/>
      <c r="AG106" s="741"/>
      <c r="AH106" s="741"/>
      <c r="AI106" s="458"/>
      <c r="AJ106" s="461"/>
      <c r="AK106" s="461"/>
      <c r="AL106" s="461"/>
      <c r="AM106" s="930"/>
      <c r="AN106" s="461"/>
      <c r="AO106" s="733"/>
      <c r="AP106" s="461"/>
      <c r="AQ106" s="1002"/>
      <c r="AR106" s="461"/>
      <c r="AS106" s="507"/>
      <c r="AT106" s="1002"/>
      <c r="AU106" s="461"/>
      <c r="AV106" s="507"/>
      <c r="AW106" s="738"/>
      <c r="AX106" s="461"/>
      <c r="AY106" s="507"/>
      <c r="AZ106" s="738"/>
      <c r="BA106" s="461"/>
      <c r="BB106" s="507"/>
      <c r="BC106" s="1002"/>
      <c r="BD106" s="461"/>
      <c r="BE106" s="461"/>
      <c r="BF106" s="738"/>
      <c r="BG106" s="739"/>
    </row>
    <row r="107" spans="1:59" s="161" customFormat="1" ht="174" customHeight="1" x14ac:dyDescent="0.3">
      <c r="A107" s="759"/>
      <c r="B107" s="646"/>
      <c r="C107" s="646"/>
      <c r="D107" s="461"/>
      <c r="E107" s="461"/>
      <c r="F107" s="259" t="s">
        <v>69</v>
      </c>
      <c r="G107" s="122" t="s">
        <v>481</v>
      </c>
      <c r="H107" s="461"/>
      <c r="I107" s="461"/>
      <c r="J107" s="461"/>
      <c r="K107" s="461"/>
      <c r="L107" s="461"/>
      <c r="M107" s="434"/>
      <c r="N107" s="755"/>
      <c r="O107" s="485"/>
      <c r="P107" s="461"/>
      <c r="Q107" s="458"/>
      <c r="R107" s="163" t="s">
        <v>482</v>
      </c>
      <c r="S107" s="78" t="s">
        <v>80</v>
      </c>
      <c r="T107" s="162" t="s">
        <v>295</v>
      </c>
      <c r="U107" s="78" t="s">
        <v>81</v>
      </c>
      <c r="V107" s="78" t="s">
        <v>82</v>
      </c>
      <c r="W107" s="80">
        <f>VLOOKUP(V107,'[8]Datos Validacion'!$K$6:$L$8,2,0)</f>
        <v>0.25</v>
      </c>
      <c r="X107" s="79" t="s">
        <v>83</v>
      </c>
      <c r="Y107" s="80">
        <f>VLOOKUP(X107,'[8]Datos Validacion'!$M$6:$N$7,2,0)</f>
        <v>0.25</v>
      </c>
      <c r="Z107" s="78" t="s">
        <v>84</v>
      </c>
      <c r="AA107" s="163" t="s">
        <v>473</v>
      </c>
      <c r="AB107" s="78" t="s">
        <v>86</v>
      </c>
      <c r="AC107" s="162" t="s">
        <v>483</v>
      </c>
      <c r="AD107" s="292">
        <f t="shared" si="44"/>
        <v>0.5</v>
      </c>
      <c r="AE107" s="261" t="str">
        <f t="shared" si="54"/>
        <v>MUY BAJA</v>
      </c>
      <c r="AF107" s="261">
        <f>AF104-(AF104*AD107)</f>
        <v>3.7499999999999999E-2</v>
      </c>
      <c r="AG107" s="741"/>
      <c r="AH107" s="741"/>
      <c r="AI107" s="458"/>
      <c r="AJ107" s="461"/>
      <c r="AK107" s="461"/>
      <c r="AL107" s="461"/>
      <c r="AM107" s="930"/>
      <c r="AN107" s="461"/>
      <c r="AO107" s="733"/>
      <c r="AP107" s="461"/>
      <c r="AQ107" s="425" t="s">
        <v>1814</v>
      </c>
      <c r="AR107" s="461"/>
      <c r="AS107" s="507"/>
      <c r="AT107" s="425" t="s">
        <v>1815</v>
      </c>
      <c r="AU107" s="461"/>
      <c r="AV107" s="507"/>
      <c r="AW107" s="163" t="s">
        <v>1816</v>
      </c>
      <c r="AX107" s="461"/>
      <c r="AY107" s="507"/>
      <c r="AZ107" s="163" t="s">
        <v>1817</v>
      </c>
      <c r="BA107" s="461"/>
      <c r="BB107" s="507"/>
      <c r="BC107" s="163" t="s">
        <v>1818</v>
      </c>
      <c r="BD107" s="461"/>
      <c r="BE107" s="461"/>
      <c r="BF107" s="163" t="s">
        <v>1764</v>
      </c>
      <c r="BG107" s="162" t="s">
        <v>1772</v>
      </c>
    </row>
    <row r="108" spans="1:59" s="161" customFormat="1" ht="62.5" x14ac:dyDescent="0.3">
      <c r="A108" s="759"/>
      <c r="B108" s="646"/>
      <c r="C108" s="646"/>
      <c r="D108" s="461"/>
      <c r="E108" s="461"/>
      <c r="F108" s="259" t="s">
        <v>69</v>
      </c>
      <c r="G108" s="122" t="s">
        <v>484</v>
      </c>
      <c r="H108" s="461"/>
      <c r="I108" s="461"/>
      <c r="J108" s="461"/>
      <c r="K108" s="461"/>
      <c r="L108" s="461"/>
      <c r="M108" s="434"/>
      <c r="N108" s="755"/>
      <c r="O108" s="485"/>
      <c r="P108" s="461"/>
      <c r="Q108" s="458"/>
      <c r="R108" s="163" t="s">
        <v>485</v>
      </c>
      <c r="S108" s="78" t="s">
        <v>80</v>
      </c>
      <c r="T108" s="162" t="s">
        <v>477</v>
      </c>
      <c r="U108" s="78" t="s">
        <v>81</v>
      </c>
      <c r="V108" s="78" t="s">
        <v>82</v>
      </c>
      <c r="W108" s="80">
        <f>VLOOKUP(V108,'[8]Datos Validacion'!$K$6:$L$8,2,0)</f>
        <v>0.25</v>
      </c>
      <c r="X108" s="79" t="s">
        <v>83</v>
      </c>
      <c r="Y108" s="80">
        <f>VLOOKUP(X108,'[8]Datos Validacion'!$M$6:$N$7,2,0)</f>
        <v>0.25</v>
      </c>
      <c r="Z108" s="78" t="s">
        <v>84</v>
      </c>
      <c r="AA108" s="163" t="s">
        <v>468</v>
      </c>
      <c r="AB108" s="78" t="s">
        <v>86</v>
      </c>
      <c r="AC108" s="162" t="s">
        <v>486</v>
      </c>
      <c r="AD108" s="292">
        <f t="shared" si="44"/>
        <v>0.5</v>
      </c>
      <c r="AE108" s="261" t="str">
        <f t="shared" si="54"/>
        <v>MUY BAJA</v>
      </c>
      <c r="AF108" s="261">
        <f>AF107-(AF107*AD108)</f>
        <v>1.8749999999999999E-2</v>
      </c>
      <c r="AG108" s="741"/>
      <c r="AH108" s="741"/>
      <c r="AI108" s="458"/>
      <c r="AJ108" s="461"/>
      <c r="AK108" s="461"/>
      <c r="AL108" s="461"/>
      <c r="AM108" s="930"/>
      <c r="AN108" s="461"/>
      <c r="AO108" s="733"/>
      <c r="AP108" s="461"/>
      <c r="AQ108" s="425" t="s">
        <v>1819</v>
      </c>
      <c r="AR108" s="461"/>
      <c r="AS108" s="507"/>
      <c r="AT108" s="425" t="s">
        <v>1820</v>
      </c>
      <c r="AU108" s="461"/>
      <c r="AV108" s="507"/>
      <c r="AW108" s="425" t="s">
        <v>1821</v>
      </c>
      <c r="AX108" s="461"/>
      <c r="AY108" s="507"/>
      <c r="AZ108" s="163" t="s">
        <v>1822</v>
      </c>
      <c r="BA108" s="461"/>
      <c r="BB108" s="507"/>
      <c r="BC108" s="425" t="s">
        <v>1823</v>
      </c>
      <c r="BD108" s="461"/>
      <c r="BE108" s="461"/>
      <c r="BF108" s="163" t="s">
        <v>1824</v>
      </c>
      <c r="BG108" s="162" t="s">
        <v>1772</v>
      </c>
    </row>
    <row r="109" spans="1:59" s="161" customFormat="1" ht="63" thickBot="1" x14ac:dyDescent="0.35">
      <c r="A109" s="760"/>
      <c r="B109" s="647"/>
      <c r="C109" s="647"/>
      <c r="D109" s="462"/>
      <c r="E109" s="462"/>
      <c r="F109" s="120" t="s">
        <v>106</v>
      </c>
      <c r="G109" s="121" t="s">
        <v>487</v>
      </c>
      <c r="H109" s="462"/>
      <c r="I109" s="462"/>
      <c r="J109" s="462"/>
      <c r="K109" s="462"/>
      <c r="L109" s="462"/>
      <c r="M109" s="435"/>
      <c r="N109" s="756" t="s">
        <v>471</v>
      </c>
      <c r="O109" s="486"/>
      <c r="P109" s="462"/>
      <c r="Q109" s="459"/>
      <c r="R109" s="160" t="s">
        <v>488</v>
      </c>
      <c r="S109" s="88" t="s">
        <v>80</v>
      </c>
      <c r="T109" s="164" t="s">
        <v>295</v>
      </c>
      <c r="U109" s="88" t="s">
        <v>81</v>
      </c>
      <c r="V109" s="88" t="s">
        <v>82</v>
      </c>
      <c r="W109" s="90">
        <f>VLOOKUP(V109,'[8]Datos Validacion'!$K$6:$L$8,2,0)</f>
        <v>0.25</v>
      </c>
      <c r="X109" s="89" t="s">
        <v>83</v>
      </c>
      <c r="Y109" s="90">
        <f>VLOOKUP(X109,'[8]Datos Validacion'!$M$6:$N$7,2,0)</f>
        <v>0.25</v>
      </c>
      <c r="Z109" s="88" t="s">
        <v>84</v>
      </c>
      <c r="AA109" s="160" t="s">
        <v>468</v>
      </c>
      <c r="AB109" s="88" t="s">
        <v>86</v>
      </c>
      <c r="AC109" s="164" t="s">
        <v>478</v>
      </c>
      <c r="AD109" s="293">
        <f t="shared" si="44"/>
        <v>0.5</v>
      </c>
      <c r="AE109" s="262" t="str">
        <f t="shared" si="54"/>
        <v>MUY BAJA</v>
      </c>
      <c r="AF109" s="262">
        <f>AF108-(AF108*AD109)</f>
        <v>9.3749999999999997E-3</v>
      </c>
      <c r="AG109" s="742"/>
      <c r="AH109" s="742"/>
      <c r="AI109" s="459"/>
      <c r="AJ109" s="462"/>
      <c r="AK109" s="462"/>
      <c r="AL109" s="462"/>
      <c r="AM109" s="931"/>
      <c r="AN109" s="462"/>
      <c r="AO109" s="734"/>
      <c r="AP109" s="462"/>
      <c r="AQ109" s="426" t="s">
        <v>1825</v>
      </c>
      <c r="AR109" s="462"/>
      <c r="AS109" s="508"/>
      <c r="AT109" s="426" t="s">
        <v>1826</v>
      </c>
      <c r="AU109" s="462"/>
      <c r="AV109" s="508"/>
      <c r="AW109" s="425" t="s">
        <v>1821</v>
      </c>
      <c r="AX109" s="462"/>
      <c r="AY109" s="508"/>
      <c r="AZ109" s="163" t="s">
        <v>1822</v>
      </c>
      <c r="BA109" s="462"/>
      <c r="BB109" s="508"/>
      <c r="BC109" s="425" t="s">
        <v>1823</v>
      </c>
      <c r="BD109" s="462"/>
      <c r="BE109" s="462"/>
      <c r="BF109" s="163" t="s">
        <v>1824</v>
      </c>
      <c r="BG109" s="164" t="s">
        <v>1772</v>
      </c>
    </row>
    <row r="110" spans="1:59" ht="59.25" hidden="1" customHeight="1" thickBot="1" x14ac:dyDescent="0.35">
      <c r="A110" s="661" t="s">
        <v>4</v>
      </c>
      <c r="B110" s="555"/>
      <c r="C110" s="645" t="s">
        <v>1500</v>
      </c>
      <c r="D110" s="460" t="s">
        <v>1521</v>
      </c>
      <c r="E110" s="460" t="s">
        <v>1522</v>
      </c>
      <c r="F110" s="118" t="s">
        <v>69</v>
      </c>
      <c r="G110" s="127" t="s">
        <v>1523</v>
      </c>
      <c r="H110" s="460" t="s">
        <v>1524</v>
      </c>
      <c r="I110" s="695" t="s">
        <v>1525</v>
      </c>
      <c r="J110" s="460" t="s">
        <v>73</v>
      </c>
      <c r="K110" s="436" t="s">
        <v>1526</v>
      </c>
      <c r="L110" s="460" t="s">
        <v>75</v>
      </c>
      <c r="M110" s="433">
        <f>VLOOKUP(L110,'[9]Datos Validacion'!$C$6:$D$10,2,0)</f>
        <v>0.6</v>
      </c>
      <c r="N110" s="481" t="s">
        <v>225</v>
      </c>
      <c r="O110" s="484">
        <f>VLOOKUP(N110,'[9]Datos Validacion'!$E$6:$F$15,2,0)</f>
        <v>0.2</v>
      </c>
      <c r="P110" s="436" t="s">
        <v>293</v>
      </c>
      <c r="Q110" s="457" t="s">
        <v>78</v>
      </c>
      <c r="R110" s="339" t="s">
        <v>1527</v>
      </c>
      <c r="S110" s="71" t="s">
        <v>80</v>
      </c>
      <c r="T110" s="72" t="s">
        <v>1528</v>
      </c>
      <c r="U110" s="71" t="s">
        <v>81</v>
      </c>
      <c r="V110" s="71" t="s">
        <v>82</v>
      </c>
      <c r="W110" s="73">
        <f>VLOOKUP(V110,'[9]Datos Validacion'!$K$6:$L$8,2,0)</f>
        <v>0.25</v>
      </c>
      <c r="X110" s="72" t="s">
        <v>98</v>
      </c>
      <c r="Y110" s="73">
        <f>VLOOKUP(X110,'[9]Datos Validacion'!$M$6:$N$7,2,0)</f>
        <v>0.15</v>
      </c>
      <c r="Z110" s="71" t="s">
        <v>84</v>
      </c>
      <c r="AA110" s="127" t="s">
        <v>1529</v>
      </c>
      <c r="AB110" s="71" t="s">
        <v>86</v>
      </c>
      <c r="AC110" s="72" t="s">
        <v>1530</v>
      </c>
      <c r="AD110" s="334">
        <f t="shared" ref="AD110:AD146" si="55">+W110+Y110</f>
        <v>0.4</v>
      </c>
      <c r="AE110" s="246" t="str">
        <f>IF(AF110&lt;=20%,"MUY BAJA",IF(AF110&lt;=40%,"BAJA",IF(AF110&lt;=60%,"MEDIA",IF(AF110&lt;=80%,"ALTA","MUY ALTA"))))</f>
        <v>BAJA</v>
      </c>
      <c r="AF110" s="246">
        <f t="shared" ref="AF110" si="56">IF(OR(V110="prevenir",V110="detectar"),(M110-(M110*AD110)), M110)</f>
        <v>0.36</v>
      </c>
      <c r="AG110" s="586" t="str">
        <f t="shared" ref="AG110:AG133" si="57">IF(AH110&lt;=20%,"LEVE",IF(AH110&lt;=40%,"MENOR",IF(AH110&lt;=60%,"MODERADO",IF(AH110&lt;=80%,"MAYOR","CATASTROFICO"))))</f>
        <v>LEVE</v>
      </c>
      <c r="AH110" s="586">
        <f t="shared" ref="AH110:AH133" si="58">IF(V110="corregir",(O110-(O110*AD110)), O110)</f>
        <v>0.2</v>
      </c>
      <c r="AI110" s="457" t="s">
        <v>148</v>
      </c>
      <c r="AJ110" s="460" t="s">
        <v>88</v>
      </c>
      <c r="AK110" s="466"/>
      <c r="AL110" s="466"/>
      <c r="AM110" s="775"/>
      <c r="AN110" s="472"/>
      <c r="AO110" s="472"/>
      <c r="AP110" s="472"/>
      <c r="AQ110" s="448"/>
      <c r="AR110" s="472"/>
      <c r="AS110" s="472"/>
      <c r="AT110" s="448"/>
      <c r="AU110" s="472"/>
      <c r="AV110" s="472"/>
      <c r="AW110" s="448"/>
      <c r="AX110" s="472"/>
      <c r="AY110" s="472"/>
      <c r="AZ110" s="448"/>
      <c r="BA110" s="472"/>
      <c r="BB110" s="472"/>
      <c r="BC110" s="448"/>
      <c r="BD110" s="472"/>
      <c r="BE110" s="472"/>
      <c r="BF110" s="472"/>
      <c r="BG110" s="638"/>
    </row>
    <row r="111" spans="1:59" ht="49.5" hidden="1" customHeight="1" thickBot="1" x14ac:dyDescent="0.35">
      <c r="A111" s="663"/>
      <c r="B111" s="557"/>
      <c r="C111" s="647"/>
      <c r="D111" s="462"/>
      <c r="E111" s="462"/>
      <c r="F111" s="120" t="s">
        <v>69</v>
      </c>
      <c r="G111" s="129" t="s">
        <v>1531</v>
      </c>
      <c r="H111" s="462"/>
      <c r="I111" s="697"/>
      <c r="J111" s="462"/>
      <c r="K111" s="438"/>
      <c r="L111" s="462"/>
      <c r="M111" s="435"/>
      <c r="N111" s="483"/>
      <c r="O111" s="486"/>
      <c r="P111" s="438"/>
      <c r="Q111" s="459"/>
      <c r="R111" s="340" t="s">
        <v>1532</v>
      </c>
      <c r="S111" s="88" t="s">
        <v>80</v>
      </c>
      <c r="T111" s="89" t="s">
        <v>1533</v>
      </c>
      <c r="U111" s="88" t="s">
        <v>81</v>
      </c>
      <c r="V111" s="88" t="s">
        <v>186</v>
      </c>
      <c r="W111" s="90">
        <f>VLOOKUP(V111,'[9]Datos Validacion'!$K$6:$L$8,2,0)</f>
        <v>0.15</v>
      </c>
      <c r="X111" s="89" t="s">
        <v>98</v>
      </c>
      <c r="Y111" s="90">
        <f>VLOOKUP(X111,'[9]Datos Validacion'!$M$6:$N$7,2,0)</f>
        <v>0.15</v>
      </c>
      <c r="Z111" s="88" t="s">
        <v>84</v>
      </c>
      <c r="AA111" s="129" t="s">
        <v>1534</v>
      </c>
      <c r="AB111" s="88" t="s">
        <v>86</v>
      </c>
      <c r="AC111" s="89" t="s">
        <v>1535</v>
      </c>
      <c r="AD111" s="336">
        <f t="shared" si="55"/>
        <v>0.3</v>
      </c>
      <c r="AE111" s="257" t="str">
        <f>IF(AF111&lt;=20%,"MUY BAJA",IF(AF111&lt;=40%,"BAJA",IF(AF111&lt;=60%,"MEDIA",IF(AF111&lt;=80%,"ALTA","MUY ALTA"))))</f>
        <v>BAJA</v>
      </c>
      <c r="AF111" s="256">
        <f>+AF110-(AF110*AD111)</f>
        <v>0.252</v>
      </c>
      <c r="AG111" s="588"/>
      <c r="AH111" s="588"/>
      <c r="AI111" s="459"/>
      <c r="AJ111" s="462"/>
      <c r="AK111" s="468"/>
      <c r="AL111" s="468"/>
      <c r="AM111" s="776"/>
      <c r="AN111" s="474"/>
      <c r="AO111" s="474"/>
      <c r="AP111" s="474"/>
      <c r="AQ111" s="450"/>
      <c r="AR111" s="474"/>
      <c r="AS111" s="474"/>
      <c r="AT111" s="450"/>
      <c r="AU111" s="474"/>
      <c r="AV111" s="474"/>
      <c r="AW111" s="450"/>
      <c r="AX111" s="474"/>
      <c r="AY111" s="474"/>
      <c r="AZ111" s="450"/>
      <c r="BA111" s="474"/>
      <c r="BB111" s="474"/>
      <c r="BC111" s="450"/>
      <c r="BD111" s="474"/>
      <c r="BE111" s="474"/>
      <c r="BF111" s="474"/>
      <c r="BG111" s="638"/>
    </row>
    <row r="112" spans="1:59" ht="64.5" customHeight="1" thickBot="1" x14ac:dyDescent="0.35">
      <c r="A112" s="475" t="s">
        <v>4</v>
      </c>
      <c r="B112" s="430"/>
      <c r="C112" s="436" t="s">
        <v>1500</v>
      </c>
      <c r="D112" s="436" t="s">
        <v>489</v>
      </c>
      <c r="E112" s="436" t="s">
        <v>490</v>
      </c>
      <c r="F112" s="118" t="s">
        <v>106</v>
      </c>
      <c r="G112" s="74" t="s">
        <v>1651</v>
      </c>
      <c r="H112" s="430" t="s">
        <v>1669</v>
      </c>
      <c r="I112" s="506" t="s">
        <v>1675</v>
      </c>
      <c r="J112" s="436" t="s">
        <v>73</v>
      </c>
      <c r="K112" s="975" t="s">
        <v>1501</v>
      </c>
      <c r="L112" s="1023" t="s">
        <v>154</v>
      </c>
      <c r="M112" s="976">
        <v>0.4</v>
      </c>
      <c r="N112" s="754" t="s">
        <v>379</v>
      </c>
      <c r="O112" s="976">
        <v>0.8</v>
      </c>
      <c r="P112" s="460" t="s">
        <v>1684</v>
      </c>
      <c r="Q112" s="457" t="s">
        <v>380</v>
      </c>
      <c r="R112" s="140" t="s">
        <v>1686</v>
      </c>
      <c r="S112" s="75" t="s">
        <v>80</v>
      </c>
      <c r="T112" s="118" t="s">
        <v>490</v>
      </c>
      <c r="U112" s="75" t="s">
        <v>81</v>
      </c>
      <c r="V112" s="75" t="s">
        <v>82</v>
      </c>
      <c r="W112" s="73">
        <f>VLOOKUP(V112,'[9]Datos Validacion'!$K$6:$L$8,2,0)</f>
        <v>0.25</v>
      </c>
      <c r="X112" s="141" t="s">
        <v>98</v>
      </c>
      <c r="Y112" s="73">
        <v>0.15</v>
      </c>
      <c r="Z112" s="75" t="s">
        <v>84</v>
      </c>
      <c r="AA112" s="159" t="s">
        <v>1700</v>
      </c>
      <c r="AB112" s="75" t="s">
        <v>86</v>
      </c>
      <c r="AC112" s="118" t="s">
        <v>1705</v>
      </c>
      <c r="AD112" s="334">
        <f t="shared" ref="AD112:AD135" si="59">+W112+Y112</f>
        <v>0.4</v>
      </c>
      <c r="AE112" s="246" t="str">
        <f t="shared" ref="AE112:AE135" si="60">IF(AF112&lt;=20%,"MUY BAJA",IF(AF112&lt;=40%,"BAJA",IF(AF112&lt;=60%,"MEDIA",IF(AF112&lt;=80%,"ALTA","MUY ALTA"))))</f>
        <v>BAJA</v>
      </c>
      <c r="AF112" s="254">
        <f>IF(OR(V112="prevenir",V112="detectar"),(M112-(M112*AD112)), M112)</f>
        <v>0.24</v>
      </c>
      <c r="AG112" s="586" t="str">
        <f t="shared" si="57"/>
        <v>MAYOR</v>
      </c>
      <c r="AH112" s="586">
        <f t="shared" si="58"/>
        <v>0.8</v>
      </c>
      <c r="AI112" s="1020" t="s">
        <v>380</v>
      </c>
      <c r="AJ112" s="460" t="s">
        <v>239</v>
      </c>
      <c r="AK112" s="244"/>
      <c r="AL112" s="244"/>
      <c r="AM112" s="929">
        <v>45062</v>
      </c>
      <c r="AN112" s="929" t="s">
        <v>1834</v>
      </c>
      <c r="AO112" s="929"/>
      <c r="AP112" s="929" t="s">
        <v>4</v>
      </c>
      <c r="AQ112" s="929" t="s">
        <v>1828</v>
      </c>
      <c r="AR112" s="929" t="s">
        <v>1760</v>
      </c>
      <c r="AS112" s="929"/>
      <c r="AT112" s="929" t="s">
        <v>1829</v>
      </c>
      <c r="AU112" s="929" t="s">
        <v>1760</v>
      </c>
      <c r="AV112" s="929"/>
      <c r="AW112" s="929" t="s">
        <v>1830</v>
      </c>
      <c r="AX112" s="929" t="s">
        <v>1760</v>
      </c>
      <c r="AY112" s="929"/>
      <c r="AZ112" s="929" t="s">
        <v>1831</v>
      </c>
      <c r="BA112" s="929"/>
      <c r="BB112" s="929" t="s">
        <v>1760</v>
      </c>
      <c r="BC112" s="929" t="s">
        <v>1832</v>
      </c>
      <c r="BD112" s="929" t="s">
        <v>4</v>
      </c>
      <c r="BE112" s="929"/>
      <c r="BF112" s="929" t="s">
        <v>1833</v>
      </c>
      <c r="BG112" s="875" t="s">
        <v>1827</v>
      </c>
    </row>
    <row r="113" spans="1:59" ht="61.5" customHeight="1" thickBot="1" x14ac:dyDescent="0.35">
      <c r="A113" s="476"/>
      <c r="B113" s="431"/>
      <c r="C113" s="437"/>
      <c r="D113" s="437"/>
      <c r="E113" s="437"/>
      <c r="F113" s="259" t="s">
        <v>69</v>
      </c>
      <c r="G113" s="81" t="s">
        <v>1652</v>
      </c>
      <c r="H113" s="431"/>
      <c r="I113" s="507"/>
      <c r="J113" s="437"/>
      <c r="K113" s="461"/>
      <c r="L113" s="1024"/>
      <c r="M113" s="977"/>
      <c r="N113" s="755"/>
      <c r="O113" s="977"/>
      <c r="P113" s="461"/>
      <c r="Q113" s="458"/>
      <c r="R113" s="263" t="s">
        <v>1687</v>
      </c>
      <c r="S113" s="82" t="s">
        <v>80</v>
      </c>
      <c r="T113" s="259" t="s">
        <v>490</v>
      </c>
      <c r="U113" s="82" t="s">
        <v>81</v>
      </c>
      <c r="V113" s="82" t="s">
        <v>82</v>
      </c>
      <c r="W113" s="80">
        <f>VLOOKUP(V113,'[9]Datos Validacion'!$K$6:$L$8,2,0)</f>
        <v>0.25</v>
      </c>
      <c r="X113" s="95" t="s">
        <v>98</v>
      </c>
      <c r="Y113" s="80">
        <v>0.15</v>
      </c>
      <c r="Z113" s="82" t="s">
        <v>84</v>
      </c>
      <c r="AA113" s="353" t="s">
        <v>1700</v>
      </c>
      <c r="AB113" s="82" t="s">
        <v>86</v>
      </c>
      <c r="AC113" s="259" t="s">
        <v>1712</v>
      </c>
      <c r="AD113" s="335">
        <f t="shared" si="59"/>
        <v>0.4</v>
      </c>
      <c r="AE113" s="258" t="str">
        <f t="shared" si="60"/>
        <v>MUY BAJA</v>
      </c>
      <c r="AF113" s="255">
        <f>+AF112-(AF112*AD113)</f>
        <v>0.14399999999999999</v>
      </c>
      <c r="AG113" s="587"/>
      <c r="AH113" s="587"/>
      <c r="AI113" s="1021"/>
      <c r="AJ113" s="461"/>
      <c r="AK113" s="312"/>
      <c r="AL113" s="312"/>
      <c r="AM113" s="930"/>
      <c r="AN113" s="930"/>
      <c r="AO113" s="930"/>
      <c r="AP113" s="930"/>
      <c r="AQ113" s="930"/>
      <c r="AR113" s="930"/>
      <c r="AS113" s="930"/>
      <c r="AT113" s="930"/>
      <c r="AU113" s="930"/>
      <c r="AV113" s="930"/>
      <c r="AW113" s="930"/>
      <c r="AX113" s="930"/>
      <c r="AY113" s="930"/>
      <c r="AZ113" s="930"/>
      <c r="BA113" s="930"/>
      <c r="BB113" s="930"/>
      <c r="BC113" s="930"/>
      <c r="BD113" s="930"/>
      <c r="BE113" s="930"/>
      <c r="BF113" s="930"/>
      <c r="BG113" s="875"/>
    </row>
    <row r="114" spans="1:59" ht="63" customHeight="1" thickBot="1" x14ac:dyDescent="0.35">
      <c r="A114" s="476"/>
      <c r="B114" s="431"/>
      <c r="C114" s="437"/>
      <c r="D114" s="437"/>
      <c r="E114" s="437"/>
      <c r="F114" s="259" t="s">
        <v>69</v>
      </c>
      <c r="G114" s="81" t="s">
        <v>1653</v>
      </c>
      <c r="H114" s="431"/>
      <c r="I114" s="507"/>
      <c r="J114" s="437"/>
      <c r="K114" s="461"/>
      <c r="L114" s="1024"/>
      <c r="M114" s="977"/>
      <c r="N114" s="755"/>
      <c r="O114" s="977"/>
      <c r="P114" s="461"/>
      <c r="Q114" s="458"/>
      <c r="R114" s="263" t="s">
        <v>1688</v>
      </c>
      <c r="S114" s="82" t="s">
        <v>80</v>
      </c>
      <c r="T114" s="259" t="s">
        <v>1698</v>
      </c>
      <c r="U114" s="82" t="s">
        <v>81</v>
      </c>
      <c r="V114" s="82" t="s">
        <v>82</v>
      </c>
      <c r="W114" s="80">
        <v>0.25</v>
      </c>
      <c r="X114" s="95" t="s">
        <v>98</v>
      </c>
      <c r="Y114" s="80">
        <v>0.15</v>
      </c>
      <c r="Z114" s="82"/>
      <c r="AA114" s="353"/>
      <c r="AB114" s="82"/>
      <c r="AC114" s="259"/>
      <c r="AD114" s="335">
        <f t="shared" si="59"/>
        <v>0.4</v>
      </c>
      <c r="AE114" s="258" t="str">
        <f t="shared" si="60"/>
        <v>MUY BAJA</v>
      </c>
      <c r="AF114" s="255">
        <f t="shared" ref="AF114:AF118" si="61">+AF113-(AF113*AD114)</f>
        <v>8.6399999999999991E-2</v>
      </c>
      <c r="AG114" s="587"/>
      <c r="AH114" s="587"/>
      <c r="AI114" s="1021"/>
      <c r="AJ114" s="461"/>
      <c r="AK114" s="312"/>
      <c r="AL114" s="312"/>
      <c r="AM114" s="930"/>
      <c r="AN114" s="930"/>
      <c r="AO114" s="930"/>
      <c r="AP114" s="930"/>
      <c r="AQ114" s="930"/>
      <c r="AR114" s="930"/>
      <c r="AS114" s="930"/>
      <c r="AT114" s="930"/>
      <c r="AU114" s="930"/>
      <c r="AV114" s="930"/>
      <c r="AW114" s="930"/>
      <c r="AX114" s="930"/>
      <c r="AY114" s="930"/>
      <c r="AZ114" s="930"/>
      <c r="BA114" s="930"/>
      <c r="BB114" s="930"/>
      <c r="BC114" s="930"/>
      <c r="BD114" s="930"/>
      <c r="BE114" s="930"/>
      <c r="BF114" s="930"/>
      <c r="BG114" s="875"/>
    </row>
    <row r="115" spans="1:59" ht="87.75" customHeight="1" thickBot="1" x14ac:dyDescent="0.35">
      <c r="A115" s="476"/>
      <c r="B115" s="431"/>
      <c r="C115" s="437"/>
      <c r="D115" s="437"/>
      <c r="E115" s="437"/>
      <c r="F115" s="259" t="s">
        <v>69</v>
      </c>
      <c r="G115" s="81" t="s">
        <v>1718</v>
      </c>
      <c r="H115" s="431"/>
      <c r="I115" s="507"/>
      <c r="J115" s="437"/>
      <c r="K115" s="461"/>
      <c r="L115" s="1024"/>
      <c r="M115" s="977"/>
      <c r="N115" s="755"/>
      <c r="O115" s="977"/>
      <c r="P115" s="461"/>
      <c r="Q115" s="458"/>
      <c r="R115" s="263" t="s">
        <v>1689</v>
      </c>
      <c r="S115" s="82" t="s">
        <v>80</v>
      </c>
      <c r="T115" s="259" t="s">
        <v>1699</v>
      </c>
      <c r="U115" s="82" t="s">
        <v>81</v>
      </c>
      <c r="V115" s="82" t="s">
        <v>82</v>
      </c>
      <c r="W115" s="80">
        <v>0.25</v>
      </c>
      <c r="X115" s="95" t="s">
        <v>98</v>
      </c>
      <c r="Y115" s="80">
        <v>0.15</v>
      </c>
      <c r="Z115" s="82" t="s">
        <v>84</v>
      </c>
      <c r="AA115" s="353" t="s">
        <v>1701</v>
      </c>
      <c r="AB115" s="82" t="s">
        <v>86</v>
      </c>
      <c r="AC115" s="259" t="s">
        <v>1706</v>
      </c>
      <c r="AD115" s="335">
        <f t="shared" si="59"/>
        <v>0.4</v>
      </c>
      <c r="AE115" s="258" t="str">
        <f t="shared" si="60"/>
        <v>MUY BAJA</v>
      </c>
      <c r="AF115" s="255">
        <f t="shared" si="61"/>
        <v>5.183999999999999E-2</v>
      </c>
      <c r="AG115" s="587"/>
      <c r="AH115" s="587"/>
      <c r="AI115" s="1021"/>
      <c r="AJ115" s="461"/>
      <c r="AK115" s="312"/>
      <c r="AL115" s="312"/>
      <c r="AM115" s="930"/>
      <c r="AN115" s="930"/>
      <c r="AO115" s="930"/>
      <c r="AP115" s="930"/>
      <c r="AQ115" s="930"/>
      <c r="AR115" s="930"/>
      <c r="AS115" s="930"/>
      <c r="AT115" s="930"/>
      <c r="AU115" s="930"/>
      <c r="AV115" s="930"/>
      <c r="AW115" s="930"/>
      <c r="AX115" s="930"/>
      <c r="AY115" s="930"/>
      <c r="AZ115" s="930"/>
      <c r="BA115" s="930"/>
      <c r="BB115" s="930"/>
      <c r="BC115" s="930"/>
      <c r="BD115" s="930"/>
      <c r="BE115" s="930"/>
      <c r="BF115" s="930"/>
      <c r="BG115" s="875"/>
    </row>
    <row r="116" spans="1:59" ht="66.75" customHeight="1" thickBot="1" x14ac:dyDescent="0.35">
      <c r="A116" s="476"/>
      <c r="B116" s="431"/>
      <c r="C116" s="437"/>
      <c r="D116" s="437"/>
      <c r="E116" s="437"/>
      <c r="F116" s="461" t="s">
        <v>69</v>
      </c>
      <c r="G116" s="437" t="s">
        <v>1654</v>
      </c>
      <c r="H116" s="431"/>
      <c r="I116" s="507"/>
      <c r="J116" s="437"/>
      <c r="K116" s="461"/>
      <c r="L116" s="1024"/>
      <c r="M116" s="977"/>
      <c r="N116" s="755"/>
      <c r="O116" s="977"/>
      <c r="P116" s="461"/>
      <c r="Q116" s="458"/>
      <c r="R116" s="77" t="s">
        <v>1507</v>
      </c>
      <c r="S116" s="95" t="s">
        <v>80</v>
      </c>
      <c r="T116" s="95" t="s">
        <v>1502</v>
      </c>
      <c r="U116" s="82" t="s">
        <v>240</v>
      </c>
      <c r="V116" s="82" t="s">
        <v>82</v>
      </c>
      <c r="W116" s="80">
        <f>VLOOKUP(V116,'[9]Datos Validacion'!$K$6:$L$8,2,0)</f>
        <v>0.25</v>
      </c>
      <c r="X116" s="95" t="s">
        <v>98</v>
      </c>
      <c r="Y116" s="80">
        <f>VLOOKUP(X116,'[9]Datos Validacion'!$M$6:$N$7,2,0)</f>
        <v>0.15</v>
      </c>
      <c r="Z116" s="82" t="s">
        <v>84</v>
      </c>
      <c r="AA116" s="155" t="s">
        <v>1508</v>
      </c>
      <c r="AB116" s="82" t="s">
        <v>86</v>
      </c>
      <c r="AC116" s="95" t="s">
        <v>1509</v>
      </c>
      <c r="AD116" s="335">
        <f t="shared" si="59"/>
        <v>0.4</v>
      </c>
      <c r="AE116" s="258" t="str">
        <f t="shared" si="60"/>
        <v>MUY BAJA</v>
      </c>
      <c r="AF116" s="255">
        <f t="shared" si="61"/>
        <v>3.1103999999999993E-2</v>
      </c>
      <c r="AG116" s="587"/>
      <c r="AH116" s="587"/>
      <c r="AI116" s="1021"/>
      <c r="AJ116" s="461"/>
      <c r="AK116" s="312"/>
      <c r="AL116" s="312"/>
      <c r="AM116" s="930"/>
      <c r="AN116" s="930"/>
      <c r="AO116" s="930"/>
      <c r="AP116" s="930"/>
      <c r="AQ116" s="930"/>
      <c r="AR116" s="930"/>
      <c r="AS116" s="930"/>
      <c r="AT116" s="930"/>
      <c r="AU116" s="930"/>
      <c r="AV116" s="930"/>
      <c r="AW116" s="930"/>
      <c r="AX116" s="930"/>
      <c r="AY116" s="930"/>
      <c r="AZ116" s="930"/>
      <c r="BA116" s="930"/>
      <c r="BB116" s="930"/>
      <c r="BC116" s="930"/>
      <c r="BD116" s="930"/>
      <c r="BE116" s="930"/>
      <c r="BF116" s="930"/>
      <c r="BG116" s="875"/>
    </row>
    <row r="117" spans="1:59" ht="66.75" customHeight="1" thickBot="1" x14ac:dyDescent="0.35">
      <c r="A117" s="476"/>
      <c r="B117" s="431"/>
      <c r="C117" s="437"/>
      <c r="D117" s="437"/>
      <c r="E117" s="437"/>
      <c r="F117" s="461"/>
      <c r="G117" s="437"/>
      <c r="H117" s="431"/>
      <c r="I117" s="507"/>
      <c r="J117" s="437"/>
      <c r="K117" s="461"/>
      <c r="L117" s="1024"/>
      <c r="M117" s="977"/>
      <c r="N117" s="755"/>
      <c r="O117" s="977"/>
      <c r="P117" s="461"/>
      <c r="Q117" s="458"/>
      <c r="R117" s="77" t="s">
        <v>1505</v>
      </c>
      <c r="S117" s="82" t="s">
        <v>80</v>
      </c>
      <c r="T117" s="95" t="s">
        <v>1502</v>
      </c>
      <c r="U117" s="82" t="s">
        <v>240</v>
      </c>
      <c r="V117" s="82" t="s">
        <v>82</v>
      </c>
      <c r="W117" s="80">
        <f>VLOOKUP(V117,'[9]Datos Validacion'!$K$6:$L$8,2,0)</f>
        <v>0.25</v>
      </c>
      <c r="X117" s="95" t="s">
        <v>98</v>
      </c>
      <c r="Y117" s="80">
        <f>VLOOKUP(X117,'[9]Datos Validacion'!$M$6:$N$7,2,0)</f>
        <v>0.15</v>
      </c>
      <c r="Z117" s="82" t="s">
        <v>84</v>
      </c>
      <c r="AA117" s="155" t="s">
        <v>1506</v>
      </c>
      <c r="AB117" s="82" t="s">
        <v>86</v>
      </c>
      <c r="AC117" s="95" t="s">
        <v>1504</v>
      </c>
      <c r="AD117" s="335">
        <f t="shared" si="59"/>
        <v>0.4</v>
      </c>
      <c r="AE117" s="258" t="str">
        <f t="shared" si="60"/>
        <v>MUY BAJA</v>
      </c>
      <c r="AF117" s="255">
        <f t="shared" si="61"/>
        <v>1.8662399999999996E-2</v>
      </c>
      <c r="AG117" s="587"/>
      <c r="AH117" s="587"/>
      <c r="AI117" s="1021"/>
      <c r="AJ117" s="461"/>
      <c r="AK117" s="312"/>
      <c r="AL117" s="312"/>
      <c r="AM117" s="930"/>
      <c r="AN117" s="930"/>
      <c r="AO117" s="930"/>
      <c r="AP117" s="930"/>
      <c r="AQ117" s="930"/>
      <c r="AR117" s="930"/>
      <c r="AS117" s="930"/>
      <c r="AT117" s="930"/>
      <c r="AU117" s="930"/>
      <c r="AV117" s="930"/>
      <c r="AW117" s="930"/>
      <c r="AX117" s="930"/>
      <c r="AY117" s="930"/>
      <c r="AZ117" s="930"/>
      <c r="BA117" s="930"/>
      <c r="BB117" s="930"/>
      <c r="BC117" s="930"/>
      <c r="BD117" s="930"/>
      <c r="BE117" s="930"/>
      <c r="BF117" s="930"/>
      <c r="BG117" s="875"/>
    </row>
    <row r="118" spans="1:59" ht="52.5" customHeight="1" thickBot="1" x14ac:dyDescent="0.35">
      <c r="A118" s="477"/>
      <c r="B118" s="432"/>
      <c r="C118" s="438"/>
      <c r="D118" s="438"/>
      <c r="E118" s="438"/>
      <c r="F118" s="462"/>
      <c r="G118" s="438"/>
      <c r="H118" s="432"/>
      <c r="I118" s="508"/>
      <c r="J118" s="438"/>
      <c r="K118" s="462"/>
      <c r="L118" s="1025"/>
      <c r="M118" s="978"/>
      <c r="N118" s="756"/>
      <c r="O118" s="978"/>
      <c r="P118" s="462"/>
      <c r="Q118" s="459"/>
      <c r="R118" s="142" t="s">
        <v>1690</v>
      </c>
      <c r="S118" s="92" t="s">
        <v>80</v>
      </c>
      <c r="T118" s="120" t="s">
        <v>1699</v>
      </c>
      <c r="U118" s="92" t="s">
        <v>81</v>
      </c>
      <c r="V118" s="92" t="s">
        <v>82</v>
      </c>
      <c r="W118" s="90">
        <v>0.25</v>
      </c>
      <c r="X118" s="97" t="s">
        <v>98</v>
      </c>
      <c r="Y118" s="90">
        <v>0.15</v>
      </c>
      <c r="Z118" s="92" t="s">
        <v>84</v>
      </c>
      <c r="AA118" s="156" t="s">
        <v>1508</v>
      </c>
      <c r="AB118" s="92" t="s">
        <v>86</v>
      </c>
      <c r="AC118" s="97" t="s">
        <v>1713</v>
      </c>
      <c r="AD118" s="336">
        <f t="shared" si="59"/>
        <v>0.4</v>
      </c>
      <c r="AE118" s="257" t="str">
        <f t="shared" si="60"/>
        <v>MUY BAJA</v>
      </c>
      <c r="AF118" s="256">
        <f t="shared" si="61"/>
        <v>1.1197439999999996E-2</v>
      </c>
      <c r="AG118" s="588"/>
      <c r="AH118" s="588"/>
      <c r="AI118" s="1022"/>
      <c r="AJ118" s="462"/>
      <c r="AK118" s="194"/>
      <c r="AL118" s="194"/>
      <c r="AM118" s="931"/>
      <c r="AN118" s="931"/>
      <c r="AO118" s="931"/>
      <c r="AP118" s="931"/>
      <c r="AQ118" s="931"/>
      <c r="AR118" s="931"/>
      <c r="AS118" s="931"/>
      <c r="AT118" s="931"/>
      <c r="AU118" s="931"/>
      <c r="AV118" s="931"/>
      <c r="AW118" s="931"/>
      <c r="AX118" s="931"/>
      <c r="AY118" s="931"/>
      <c r="AZ118" s="931"/>
      <c r="BA118" s="931"/>
      <c r="BB118" s="931"/>
      <c r="BC118" s="931"/>
      <c r="BD118" s="931"/>
      <c r="BE118" s="931"/>
      <c r="BF118" s="931"/>
      <c r="BG118" s="875"/>
    </row>
    <row r="119" spans="1:59" ht="95.25" hidden="1" customHeight="1" thickBot="1" x14ac:dyDescent="0.35">
      <c r="A119" s="475" t="s">
        <v>4</v>
      </c>
      <c r="B119" s="430"/>
      <c r="C119" s="436" t="s">
        <v>1500</v>
      </c>
      <c r="D119" s="436" t="s">
        <v>489</v>
      </c>
      <c r="E119" s="430" t="s">
        <v>490</v>
      </c>
      <c r="F119" s="118" t="s">
        <v>69</v>
      </c>
      <c r="G119" s="74" t="s">
        <v>1719</v>
      </c>
      <c r="H119" s="430" t="s">
        <v>1670</v>
      </c>
      <c r="I119" s="506" t="s">
        <v>1676</v>
      </c>
      <c r="J119" s="436" t="s">
        <v>73</v>
      </c>
      <c r="K119" s="460" t="s">
        <v>1680</v>
      </c>
      <c r="L119" s="979" t="s">
        <v>75</v>
      </c>
      <c r="M119" s="976">
        <v>0.6</v>
      </c>
      <c r="N119" s="754" t="s">
        <v>379</v>
      </c>
      <c r="O119" s="976">
        <v>0.6</v>
      </c>
      <c r="P119" s="460" t="s">
        <v>1685</v>
      </c>
      <c r="Q119" s="457" t="s">
        <v>380</v>
      </c>
      <c r="R119" s="140" t="s">
        <v>1689</v>
      </c>
      <c r="S119" s="75" t="s">
        <v>80</v>
      </c>
      <c r="T119" s="141" t="s">
        <v>1502</v>
      </c>
      <c r="U119" s="75" t="s">
        <v>240</v>
      </c>
      <c r="V119" s="75" t="s">
        <v>82</v>
      </c>
      <c r="W119" s="73">
        <f>VLOOKUP(V119,'[9]Datos Validacion'!$K$6:$L$8,2,0)</f>
        <v>0.25</v>
      </c>
      <c r="X119" s="141" t="s">
        <v>98</v>
      </c>
      <c r="Y119" s="73">
        <f>VLOOKUP(X119,'[9]Datos Validacion'!$M$6:$N$7,2,0)</f>
        <v>0.15</v>
      </c>
      <c r="Z119" s="75" t="s">
        <v>84</v>
      </c>
      <c r="AA119" s="283" t="s">
        <v>1503</v>
      </c>
      <c r="AB119" s="75" t="s">
        <v>86</v>
      </c>
      <c r="AC119" s="141" t="s">
        <v>1504</v>
      </c>
      <c r="AD119" s="334">
        <f t="shared" si="59"/>
        <v>0.4</v>
      </c>
      <c r="AE119" s="246" t="str">
        <f t="shared" si="60"/>
        <v>BAJA</v>
      </c>
      <c r="AF119" s="254">
        <f>IF(OR(V119="prevenir",V119="detectar"),(M119-(M119*AD119)), M119)</f>
        <v>0.36</v>
      </c>
      <c r="AG119" s="586" t="str">
        <f t="shared" si="57"/>
        <v>MODERADO</v>
      </c>
      <c r="AH119" s="586">
        <f t="shared" si="58"/>
        <v>0.6</v>
      </c>
      <c r="AI119" s="989" t="s">
        <v>78</v>
      </c>
      <c r="AJ119" s="460" t="s">
        <v>88</v>
      </c>
      <c r="AK119" s="244"/>
      <c r="AL119" s="244"/>
      <c r="AM119" s="775"/>
      <c r="AN119" s="775"/>
      <c r="AO119" s="775"/>
      <c r="AP119" s="775"/>
      <c r="AQ119" s="775"/>
      <c r="AR119" s="775"/>
      <c r="AS119" s="775"/>
      <c r="AT119" s="775"/>
      <c r="AU119" s="775"/>
      <c r="AV119" s="775"/>
      <c r="AW119" s="775"/>
      <c r="AX119" s="775"/>
      <c r="AY119" s="775"/>
      <c r="AZ119" s="775"/>
      <c r="BA119" s="775"/>
      <c r="BB119" s="775"/>
      <c r="BC119" s="775"/>
      <c r="BD119" s="775"/>
      <c r="BE119" s="775"/>
      <c r="BF119" s="775"/>
      <c r="BG119" s="993"/>
    </row>
    <row r="120" spans="1:59" ht="81.75" hidden="1" customHeight="1" thickBot="1" x14ac:dyDescent="0.35">
      <c r="A120" s="477"/>
      <c r="B120" s="432"/>
      <c r="C120" s="438"/>
      <c r="D120" s="438"/>
      <c r="E120" s="432"/>
      <c r="F120" s="120" t="s">
        <v>69</v>
      </c>
      <c r="G120" s="91" t="s">
        <v>1655</v>
      </c>
      <c r="H120" s="432"/>
      <c r="I120" s="508"/>
      <c r="J120" s="438"/>
      <c r="K120" s="462"/>
      <c r="L120" s="980"/>
      <c r="M120" s="978"/>
      <c r="N120" s="756"/>
      <c r="O120" s="978"/>
      <c r="P120" s="462"/>
      <c r="Q120" s="459"/>
      <c r="R120" s="142" t="s">
        <v>1714</v>
      </c>
      <c r="S120" s="92"/>
      <c r="T120" s="120"/>
      <c r="U120" s="92"/>
      <c r="V120" s="92"/>
      <c r="W120" s="90"/>
      <c r="X120" s="97"/>
      <c r="Y120" s="90"/>
      <c r="Z120" s="92"/>
      <c r="AA120" s="352"/>
      <c r="AB120" s="92"/>
      <c r="AC120" s="120"/>
      <c r="AD120" s="336">
        <f t="shared" si="59"/>
        <v>0</v>
      </c>
      <c r="AE120" s="257" t="str">
        <f t="shared" si="60"/>
        <v>BAJA</v>
      </c>
      <c r="AF120" s="256">
        <f>+AF119-(AF119*AD120)</f>
        <v>0.36</v>
      </c>
      <c r="AG120" s="588"/>
      <c r="AH120" s="588"/>
      <c r="AI120" s="990"/>
      <c r="AJ120" s="462"/>
      <c r="AK120" s="194"/>
      <c r="AL120" s="194"/>
      <c r="AM120" s="776"/>
      <c r="AN120" s="776"/>
      <c r="AO120" s="776"/>
      <c r="AP120" s="776"/>
      <c r="AQ120" s="776"/>
      <c r="AR120" s="776"/>
      <c r="AS120" s="776"/>
      <c r="AT120" s="776"/>
      <c r="AU120" s="776"/>
      <c r="AV120" s="776"/>
      <c r="AW120" s="776"/>
      <c r="AX120" s="776"/>
      <c r="AY120" s="776"/>
      <c r="AZ120" s="776"/>
      <c r="BA120" s="776"/>
      <c r="BB120" s="776"/>
      <c r="BC120" s="776"/>
      <c r="BD120" s="776"/>
      <c r="BE120" s="776"/>
      <c r="BF120" s="776"/>
      <c r="BG120" s="993"/>
    </row>
    <row r="121" spans="1:59" ht="48.75" hidden="1" customHeight="1" thickBot="1" x14ac:dyDescent="0.35">
      <c r="A121" s="475" t="s">
        <v>4</v>
      </c>
      <c r="B121" s="430"/>
      <c r="C121" s="436" t="s">
        <v>1500</v>
      </c>
      <c r="D121" s="436" t="s">
        <v>489</v>
      </c>
      <c r="E121" s="430" t="s">
        <v>490</v>
      </c>
      <c r="F121" s="118" t="s">
        <v>69</v>
      </c>
      <c r="G121" s="74" t="s">
        <v>1656</v>
      </c>
      <c r="H121" s="430" t="s">
        <v>1671</v>
      </c>
      <c r="I121" s="506" t="s">
        <v>1677</v>
      </c>
      <c r="J121" s="436" t="s">
        <v>73</v>
      </c>
      <c r="K121" s="975" t="s">
        <v>1681</v>
      </c>
      <c r="L121" s="979" t="s">
        <v>75</v>
      </c>
      <c r="M121" s="976">
        <v>0.6</v>
      </c>
      <c r="N121" s="979" t="s">
        <v>78</v>
      </c>
      <c r="O121" s="976">
        <v>0.6</v>
      </c>
      <c r="P121" s="460" t="s">
        <v>1510</v>
      </c>
      <c r="Q121" s="457" t="s">
        <v>78</v>
      </c>
      <c r="R121" s="355" t="s">
        <v>1709</v>
      </c>
      <c r="S121" s="309" t="s">
        <v>80</v>
      </c>
      <c r="T121" s="149" t="s">
        <v>1502</v>
      </c>
      <c r="U121" s="309" t="s">
        <v>81</v>
      </c>
      <c r="V121" s="309" t="s">
        <v>82</v>
      </c>
      <c r="W121" s="171">
        <f>VLOOKUP(V121,'[9]Datos Validacion'!$K$6:$L$8,2,0)</f>
        <v>0.25</v>
      </c>
      <c r="X121" s="149" t="s">
        <v>98</v>
      </c>
      <c r="Y121" s="171">
        <f>VLOOKUP(X121,'[9]Datos Validacion'!$M$6:$N$7,2,0)</f>
        <v>0.15</v>
      </c>
      <c r="Z121" s="309" t="s">
        <v>84</v>
      </c>
      <c r="AA121" s="283" t="s">
        <v>1715</v>
      </c>
      <c r="AB121" s="71" t="s">
        <v>86</v>
      </c>
      <c r="AC121" s="71" t="s">
        <v>1518</v>
      </c>
      <c r="AD121" s="334">
        <f t="shared" si="59"/>
        <v>0.4</v>
      </c>
      <c r="AE121" s="246" t="str">
        <f t="shared" si="60"/>
        <v>BAJA</v>
      </c>
      <c r="AF121" s="254">
        <f>IF(OR(V121="prevenir",V121="detectar"),(M121-(M121*AD121)), M121)</f>
        <v>0.36</v>
      </c>
      <c r="AG121" s="586" t="str">
        <f t="shared" si="57"/>
        <v>MODERADO</v>
      </c>
      <c r="AH121" s="586">
        <f t="shared" si="58"/>
        <v>0.6</v>
      </c>
      <c r="AI121" s="989" t="s">
        <v>78</v>
      </c>
      <c r="AJ121" s="460" t="s">
        <v>88</v>
      </c>
      <c r="AK121" s="244"/>
      <c r="AL121" s="244"/>
      <c r="AM121" s="775"/>
      <c r="AN121" s="775"/>
      <c r="AO121" s="775"/>
      <c r="AP121" s="775"/>
      <c r="AQ121" s="775"/>
      <c r="AR121" s="775"/>
      <c r="AS121" s="775"/>
      <c r="AT121" s="775"/>
      <c r="AU121" s="775"/>
      <c r="AV121" s="775"/>
      <c r="AW121" s="775"/>
      <c r="AX121" s="775"/>
      <c r="AY121" s="775"/>
      <c r="AZ121" s="775"/>
      <c r="BA121" s="775"/>
      <c r="BB121" s="775"/>
      <c r="BC121" s="775"/>
      <c r="BD121" s="775"/>
      <c r="BE121" s="775"/>
      <c r="BF121" s="775"/>
      <c r="BG121" s="993"/>
    </row>
    <row r="122" spans="1:59" ht="55.5" hidden="1" customHeight="1" thickBot="1" x14ac:dyDescent="0.35">
      <c r="A122" s="476"/>
      <c r="B122" s="431"/>
      <c r="C122" s="437"/>
      <c r="D122" s="437"/>
      <c r="E122" s="431"/>
      <c r="F122" s="259" t="s">
        <v>69</v>
      </c>
      <c r="G122" s="81" t="s">
        <v>1657</v>
      </c>
      <c r="H122" s="431"/>
      <c r="I122" s="507"/>
      <c r="J122" s="437"/>
      <c r="K122" s="461"/>
      <c r="L122" s="982"/>
      <c r="M122" s="977"/>
      <c r="N122" s="982"/>
      <c r="O122" s="977"/>
      <c r="P122" s="461"/>
      <c r="Q122" s="458"/>
      <c r="R122" s="147" t="s">
        <v>1691</v>
      </c>
      <c r="S122" s="82" t="s">
        <v>80</v>
      </c>
      <c r="T122" s="259" t="s">
        <v>490</v>
      </c>
      <c r="U122" s="82" t="s">
        <v>81</v>
      </c>
      <c r="V122" s="82" t="s">
        <v>82</v>
      </c>
      <c r="W122" s="80">
        <v>0.25</v>
      </c>
      <c r="X122" s="95" t="s">
        <v>98</v>
      </c>
      <c r="Y122" s="80">
        <v>0.15</v>
      </c>
      <c r="Z122" s="82" t="s">
        <v>84</v>
      </c>
      <c r="AA122" s="155" t="s">
        <v>1506</v>
      </c>
      <c r="AB122" s="82" t="s">
        <v>86</v>
      </c>
      <c r="AC122" s="79" t="s">
        <v>1716</v>
      </c>
      <c r="AD122" s="335">
        <f t="shared" si="59"/>
        <v>0.4</v>
      </c>
      <c r="AE122" s="258" t="str">
        <f t="shared" si="60"/>
        <v>BAJA</v>
      </c>
      <c r="AF122" s="255">
        <f>+AF121-(AF121*AD122)</f>
        <v>0.216</v>
      </c>
      <c r="AG122" s="587"/>
      <c r="AH122" s="587"/>
      <c r="AI122" s="991"/>
      <c r="AJ122" s="461"/>
      <c r="AK122" s="312"/>
      <c r="AL122" s="312"/>
      <c r="AM122" s="953"/>
      <c r="AN122" s="953"/>
      <c r="AO122" s="953"/>
      <c r="AP122" s="953"/>
      <c r="AQ122" s="953"/>
      <c r="AR122" s="953"/>
      <c r="AS122" s="953"/>
      <c r="AT122" s="953"/>
      <c r="AU122" s="953"/>
      <c r="AV122" s="953"/>
      <c r="AW122" s="953"/>
      <c r="AX122" s="953"/>
      <c r="AY122" s="953"/>
      <c r="AZ122" s="953"/>
      <c r="BA122" s="953"/>
      <c r="BB122" s="953"/>
      <c r="BC122" s="953"/>
      <c r="BD122" s="953"/>
      <c r="BE122" s="953"/>
      <c r="BF122" s="953"/>
      <c r="BG122" s="993"/>
    </row>
    <row r="123" spans="1:59" ht="44.25" hidden="1" customHeight="1" thickBot="1" x14ac:dyDescent="0.35">
      <c r="A123" s="476"/>
      <c r="B123" s="431"/>
      <c r="C123" s="437"/>
      <c r="D123" s="437"/>
      <c r="E123" s="431"/>
      <c r="F123" s="259" t="s">
        <v>69</v>
      </c>
      <c r="G123" s="81" t="s">
        <v>1658</v>
      </c>
      <c r="H123" s="431"/>
      <c r="I123" s="507"/>
      <c r="J123" s="437"/>
      <c r="K123" s="461"/>
      <c r="L123" s="982"/>
      <c r="M123" s="977"/>
      <c r="N123" s="982"/>
      <c r="O123" s="977"/>
      <c r="P123" s="461"/>
      <c r="Q123" s="458"/>
      <c r="R123" s="349" t="s">
        <v>1692</v>
      </c>
      <c r="S123" s="82" t="s">
        <v>80</v>
      </c>
      <c r="T123" s="259" t="s">
        <v>490</v>
      </c>
      <c r="U123" s="82" t="s">
        <v>81</v>
      </c>
      <c r="V123" s="82" t="s">
        <v>82</v>
      </c>
      <c r="W123" s="80">
        <v>0.25</v>
      </c>
      <c r="X123" s="95" t="s">
        <v>98</v>
      </c>
      <c r="Y123" s="80">
        <v>0.15</v>
      </c>
      <c r="Z123" s="82"/>
      <c r="AA123" s="353"/>
      <c r="AB123" s="78"/>
      <c r="AC123" s="259"/>
      <c r="AD123" s="335">
        <f t="shared" si="59"/>
        <v>0.4</v>
      </c>
      <c r="AE123" s="258" t="str">
        <f t="shared" si="60"/>
        <v>MUY BAJA</v>
      </c>
      <c r="AF123" s="255">
        <f t="shared" ref="AF123:AF127" si="62">+AF122-(AF122*AD123)</f>
        <v>0.12959999999999999</v>
      </c>
      <c r="AG123" s="587"/>
      <c r="AH123" s="587"/>
      <c r="AI123" s="991"/>
      <c r="AJ123" s="461"/>
      <c r="AK123" s="312"/>
      <c r="AL123" s="312"/>
      <c r="AM123" s="953"/>
      <c r="AN123" s="953"/>
      <c r="AO123" s="953"/>
      <c r="AP123" s="953"/>
      <c r="AQ123" s="953"/>
      <c r="AR123" s="953"/>
      <c r="AS123" s="953"/>
      <c r="AT123" s="953"/>
      <c r="AU123" s="953"/>
      <c r="AV123" s="953"/>
      <c r="AW123" s="953"/>
      <c r="AX123" s="953"/>
      <c r="AY123" s="953"/>
      <c r="AZ123" s="953"/>
      <c r="BA123" s="953"/>
      <c r="BB123" s="953"/>
      <c r="BC123" s="953"/>
      <c r="BD123" s="953"/>
      <c r="BE123" s="953"/>
      <c r="BF123" s="953"/>
      <c r="BG123" s="993"/>
    </row>
    <row r="124" spans="1:59" ht="65.25" hidden="1" customHeight="1" thickBot="1" x14ac:dyDescent="0.35">
      <c r="A124" s="476"/>
      <c r="B124" s="431"/>
      <c r="C124" s="437"/>
      <c r="D124" s="437"/>
      <c r="E124" s="431"/>
      <c r="F124" s="461" t="s">
        <v>69</v>
      </c>
      <c r="G124" s="428" t="s">
        <v>1659</v>
      </c>
      <c r="H124" s="431"/>
      <c r="I124" s="507"/>
      <c r="J124" s="437"/>
      <c r="K124" s="461"/>
      <c r="L124" s="982"/>
      <c r="M124" s="977"/>
      <c r="N124" s="982"/>
      <c r="O124" s="977"/>
      <c r="P124" s="461"/>
      <c r="Q124" s="458"/>
      <c r="R124" s="263" t="s">
        <v>1693</v>
      </c>
      <c r="S124" s="82" t="s">
        <v>80</v>
      </c>
      <c r="T124" s="259" t="s">
        <v>490</v>
      </c>
      <c r="U124" s="82" t="s">
        <v>81</v>
      </c>
      <c r="V124" s="82" t="s">
        <v>82</v>
      </c>
      <c r="W124" s="80">
        <v>0.25</v>
      </c>
      <c r="X124" s="95" t="s">
        <v>98</v>
      </c>
      <c r="Y124" s="80">
        <v>0.15</v>
      </c>
      <c r="Z124" s="82" t="s">
        <v>84</v>
      </c>
      <c r="AA124" s="353" t="s">
        <v>1702</v>
      </c>
      <c r="AB124" s="78" t="s">
        <v>86</v>
      </c>
      <c r="AC124" s="259" t="s">
        <v>1707</v>
      </c>
      <c r="AD124" s="335">
        <f t="shared" si="59"/>
        <v>0.4</v>
      </c>
      <c r="AE124" s="258" t="str">
        <f t="shared" si="60"/>
        <v>MUY BAJA</v>
      </c>
      <c r="AF124" s="255">
        <f t="shared" si="62"/>
        <v>7.7759999999999996E-2</v>
      </c>
      <c r="AG124" s="587"/>
      <c r="AH124" s="587"/>
      <c r="AI124" s="991"/>
      <c r="AJ124" s="461"/>
      <c r="AK124" s="312"/>
      <c r="AL124" s="312"/>
      <c r="AM124" s="953"/>
      <c r="AN124" s="953"/>
      <c r="AO124" s="953"/>
      <c r="AP124" s="953"/>
      <c r="AQ124" s="953"/>
      <c r="AR124" s="953"/>
      <c r="AS124" s="953"/>
      <c r="AT124" s="953"/>
      <c r="AU124" s="953"/>
      <c r="AV124" s="953"/>
      <c r="AW124" s="953"/>
      <c r="AX124" s="953"/>
      <c r="AY124" s="953"/>
      <c r="AZ124" s="953"/>
      <c r="BA124" s="953"/>
      <c r="BB124" s="953"/>
      <c r="BC124" s="953"/>
      <c r="BD124" s="953"/>
      <c r="BE124" s="953"/>
      <c r="BF124" s="953"/>
      <c r="BG124" s="993"/>
    </row>
    <row r="125" spans="1:59" ht="65.25" hidden="1" customHeight="1" thickBot="1" x14ac:dyDescent="0.35">
      <c r="A125" s="476"/>
      <c r="B125" s="431"/>
      <c r="C125" s="437"/>
      <c r="D125" s="437"/>
      <c r="E125" s="431"/>
      <c r="F125" s="461"/>
      <c r="G125" s="428"/>
      <c r="H125" s="431"/>
      <c r="I125" s="507"/>
      <c r="J125" s="437"/>
      <c r="K125" s="461"/>
      <c r="L125" s="982"/>
      <c r="M125" s="977"/>
      <c r="N125" s="982"/>
      <c r="O125" s="977"/>
      <c r="P125" s="461"/>
      <c r="Q125" s="458"/>
      <c r="R125" s="77" t="s">
        <v>1511</v>
      </c>
      <c r="S125" s="95" t="s">
        <v>80</v>
      </c>
      <c r="T125" s="95" t="s">
        <v>1512</v>
      </c>
      <c r="U125" s="82" t="s">
        <v>240</v>
      </c>
      <c r="V125" s="82" t="s">
        <v>82</v>
      </c>
      <c r="W125" s="80">
        <f>VLOOKUP(V125,'[9]Datos Validacion'!$K$6:$L$8,2,0)</f>
        <v>0.25</v>
      </c>
      <c r="X125" s="95" t="s">
        <v>98</v>
      </c>
      <c r="Y125" s="80">
        <f>VLOOKUP(X125,'[9]Datos Validacion'!$M$6:$N$7,2,0)</f>
        <v>0.15</v>
      </c>
      <c r="Z125" s="82" t="s">
        <v>84</v>
      </c>
      <c r="AA125" s="155" t="s">
        <v>1513</v>
      </c>
      <c r="AB125" s="82" t="s">
        <v>86</v>
      </c>
      <c r="AC125" s="95" t="s">
        <v>1514</v>
      </c>
      <c r="AD125" s="335">
        <f t="shared" si="59"/>
        <v>0.4</v>
      </c>
      <c r="AE125" s="258" t="str">
        <f t="shared" si="60"/>
        <v>MUY BAJA</v>
      </c>
      <c r="AF125" s="255">
        <f t="shared" si="62"/>
        <v>4.6655999999999996E-2</v>
      </c>
      <c r="AG125" s="587"/>
      <c r="AH125" s="587"/>
      <c r="AI125" s="991"/>
      <c r="AJ125" s="461"/>
      <c r="AK125" s="312"/>
      <c r="AL125" s="312"/>
      <c r="AM125" s="953"/>
      <c r="AN125" s="953"/>
      <c r="AO125" s="953"/>
      <c r="AP125" s="953"/>
      <c r="AQ125" s="953"/>
      <c r="AR125" s="953"/>
      <c r="AS125" s="953"/>
      <c r="AT125" s="953"/>
      <c r="AU125" s="953"/>
      <c r="AV125" s="953"/>
      <c r="AW125" s="953"/>
      <c r="AX125" s="953"/>
      <c r="AY125" s="953"/>
      <c r="AZ125" s="953"/>
      <c r="BA125" s="953"/>
      <c r="BB125" s="953"/>
      <c r="BC125" s="953"/>
      <c r="BD125" s="953"/>
      <c r="BE125" s="953"/>
      <c r="BF125" s="953"/>
      <c r="BG125" s="993"/>
    </row>
    <row r="126" spans="1:59" ht="65.25" hidden="1" customHeight="1" thickBot="1" x14ac:dyDescent="0.35">
      <c r="A126" s="476"/>
      <c r="B126" s="431"/>
      <c r="C126" s="437"/>
      <c r="D126" s="437"/>
      <c r="E126" s="431"/>
      <c r="F126" s="461"/>
      <c r="G126" s="428"/>
      <c r="H126" s="431"/>
      <c r="I126" s="507"/>
      <c r="J126" s="437"/>
      <c r="K126" s="461"/>
      <c r="L126" s="982"/>
      <c r="M126" s="977"/>
      <c r="N126" s="982"/>
      <c r="O126" s="977"/>
      <c r="P126" s="461"/>
      <c r="Q126" s="458"/>
      <c r="R126" s="77" t="s">
        <v>1515</v>
      </c>
      <c r="S126" s="82" t="s">
        <v>80</v>
      </c>
      <c r="T126" s="95" t="s">
        <v>1502</v>
      </c>
      <c r="U126" s="82" t="s">
        <v>81</v>
      </c>
      <c r="V126" s="82" t="s">
        <v>82</v>
      </c>
      <c r="W126" s="80">
        <f>VLOOKUP(V126,'[9]Datos Validacion'!$K$6:$L$8,2,0)</f>
        <v>0.25</v>
      </c>
      <c r="X126" s="95" t="s">
        <v>98</v>
      </c>
      <c r="Y126" s="80">
        <f>VLOOKUP(X126,'[9]Datos Validacion'!$M$6:$N$7,2,0)</f>
        <v>0.15</v>
      </c>
      <c r="Z126" s="82" t="s">
        <v>84</v>
      </c>
      <c r="AA126" s="155" t="s">
        <v>1516</v>
      </c>
      <c r="AB126" s="82" t="s">
        <v>86</v>
      </c>
      <c r="AC126" s="95" t="s">
        <v>1517</v>
      </c>
      <c r="AD126" s="335">
        <f t="shared" si="59"/>
        <v>0.4</v>
      </c>
      <c r="AE126" s="258" t="str">
        <f t="shared" si="60"/>
        <v>MUY BAJA</v>
      </c>
      <c r="AF126" s="255">
        <f t="shared" si="62"/>
        <v>2.7993599999999997E-2</v>
      </c>
      <c r="AG126" s="587"/>
      <c r="AH126" s="587"/>
      <c r="AI126" s="991"/>
      <c r="AJ126" s="461"/>
      <c r="AK126" s="312"/>
      <c r="AL126" s="312"/>
      <c r="AM126" s="953"/>
      <c r="AN126" s="953"/>
      <c r="AO126" s="953"/>
      <c r="AP126" s="953"/>
      <c r="AQ126" s="953"/>
      <c r="AR126" s="953"/>
      <c r="AS126" s="953"/>
      <c r="AT126" s="953"/>
      <c r="AU126" s="953"/>
      <c r="AV126" s="953"/>
      <c r="AW126" s="953"/>
      <c r="AX126" s="953"/>
      <c r="AY126" s="953"/>
      <c r="AZ126" s="953"/>
      <c r="BA126" s="953"/>
      <c r="BB126" s="953"/>
      <c r="BC126" s="953"/>
      <c r="BD126" s="953"/>
      <c r="BE126" s="953"/>
      <c r="BF126" s="953"/>
      <c r="BG126" s="993"/>
    </row>
    <row r="127" spans="1:59" ht="72.75" hidden="1" customHeight="1" thickBot="1" x14ac:dyDescent="0.35">
      <c r="A127" s="477"/>
      <c r="B127" s="432"/>
      <c r="C127" s="438"/>
      <c r="D127" s="438"/>
      <c r="E127" s="432"/>
      <c r="F127" s="120" t="s">
        <v>69</v>
      </c>
      <c r="G127" s="91" t="s">
        <v>1660</v>
      </c>
      <c r="H127" s="432"/>
      <c r="I127" s="508"/>
      <c r="J127" s="438"/>
      <c r="K127" s="462"/>
      <c r="L127" s="980"/>
      <c r="M127" s="978"/>
      <c r="N127" s="980"/>
      <c r="O127" s="978"/>
      <c r="P127" s="462"/>
      <c r="Q127" s="459"/>
      <c r="R127" s="145" t="s">
        <v>1694</v>
      </c>
      <c r="S127" s="92" t="s">
        <v>80</v>
      </c>
      <c r="T127" s="120" t="s">
        <v>490</v>
      </c>
      <c r="U127" s="92" t="s">
        <v>81</v>
      </c>
      <c r="V127" s="92" t="s">
        <v>82</v>
      </c>
      <c r="W127" s="90">
        <v>0.25</v>
      </c>
      <c r="X127" s="97" t="s">
        <v>98</v>
      </c>
      <c r="Y127" s="90">
        <v>0.15</v>
      </c>
      <c r="Z127" s="92" t="s">
        <v>494</v>
      </c>
      <c r="AA127" s="352"/>
      <c r="AB127" s="88" t="s">
        <v>1717</v>
      </c>
      <c r="AC127" s="120"/>
      <c r="AD127" s="336">
        <f t="shared" si="59"/>
        <v>0.4</v>
      </c>
      <c r="AE127" s="257" t="str">
        <f t="shared" si="60"/>
        <v>MUY BAJA</v>
      </c>
      <c r="AF127" s="256">
        <f t="shared" si="62"/>
        <v>1.6796159999999997E-2</v>
      </c>
      <c r="AG127" s="588"/>
      <c r="AH127" s="588"/>
      <c r="AI127" s="990"/>
      <c r="AJ127" s="462"/>
      <c r="AK127" s="194"/>
      <c r="AL127" s="194"/>
      <c r="AM127" s="776"/>
      <c r="AN127" s="776"/>
      <c r="AO127" s="776"/>
      <c r="AP127" s="776"/>
      <c r="AQ127" s="776"/>
      <c r="AR127" s="776"/>
      <c r="AS127" s="776"/>
      <c r="AT127" s="776"/>
      <c r="AU127" s="776"/>
      <c r="AV127" s="776"/>
      <c r="AW127" s="776"/>
      <c r="AX127" s="776"/>
      <c r="AY127" s="776"/>
      <c r="AZ127" s="776"/>
      <c r="BA127" s="776"/>
      <c r="BB127" s="776"/>
      <c r="BC127" s="776"/>
      <c r="BD127" s="776"/>
      <c r="BE127" s="776"/>
      <c r="BF127" s="776"/>
      <c r="BG127" s="993"/>
    </row>
    <row r="128" spans="1:59" ht="49.5" hidden="1" customHeight="1" thickBot="1" x14ac:dyDescent="0.35">
      <c r="A128" s="475" t="s">
        <v>4</v>
      </c>
      <c r="B128" s="800"/>
      <c r="C128" s="947" t="s">
        <v>1500</v>
      </c>
      <c r="D128" s="523" t="s">
        <v>489</v>
      </c>
      <c r="E128" s="460" t="s">
        <v>490</v>
      </c>
      <c r="F128" s="118" t="s">
        <v>69</v>
      </c>
      <c r="G128" s="74" t="s">
        <v>1661</v>
      </c>
      <c r="H128" s="460" t="s">
        <v>1672</v>
      </c>
      <c r="I128" s="460" t="s">
        <v>1720</v>
      </c>
      <c r="J128" s="460" t="s">
        <v>73</v>
      </c>
      <c r="K128" s="460" t="s">
        <v>1682</v>
      </c>
      <c r="L128" s="972" t="s">
        <v>119</v>
      </c>
      <c r="M128" s="976">
        <v>0.2</v>
      </c>
      <c r="N128" s="979" t="s">
        <v>78</v>
      </c>
      <c r="O128" s="976">
        <v>0.6</v>
      </c>
      <c r="P128" s="460" t="s">
        <v>1510</v>
      </c>
      <c r="Q128" s="457" t="s">
        <v>78</v>
      </c>
      <c r="R128" s="140" t="s">
        <v>1695</v>
      </c>
      <c r="S128" s="75" t="s">
        <v>80</v>
      </c>
      <c r="T128" s="118" t="s">
        <v>1699</v>
      </c>
      <c r="U128" s="75" t="s">
        <v>81</v>
      </c>
      <c r="V128" s="75" t="s">
        <v>82</v>
      </c>
      <c r="W128" s="73">
        <v>0.25</v>
      </c>
      <c r="X128" s="141" t="s">
        <v>98</v>
      </c>
      <c r="Y128" s="73">
        <v>0.15</v>
      </c>
      <c r="Z128" s="75" t="s">
        <v>84</v>
      </c>
      <c r="AA128" s="159" t="s">
        <v>1703</v>
      </c>
      <c r="AB128" s="75" t="s">
        <v>86</v>
      </c>
      <c r="AC128" s="118" t="s">
        <v>1708</v>
      </c>
      <c r="AD128" s="334">
        <f t="shared" si="59"/>
        <v>0.4</v>
      </c>
      <c r="AE128" s="260" t="str">
        <f t="shared" si="60"/>
        <v>MUY BAJA</v>
      </c>
      <c r="AF128" s="365">
        <f>IF(OR(V128="prevenir",V128="detectar"),(M128-(M128*AD128)), M128)</f>
        <v>0.12</v>
      </c>
      <c r="AG128" s="743" t="str">
        <f t="shared" si="57"/>
        <v>MODERADO</v>
      </c>
      <c r="AH128" s="586">
        <f t="shared" si="58"/>
        <v>0.6</v>
      </c>
      <c r="AI128" s="989" t="s">
        <v>78</v>
      </c>
      <c r="AJ128" s="460" t="s">
        <v>88</v>
      </c>
      <c r="AK128" s="244"/>
      <c r="AL128" s="244"/>
      <c r="AM128" s="775"/>
      <c r="AN128" s="775"/>
      <c r="AO128" s="775"/>
      <c r="AP128" s="775"/>
      <c r="AQ128" s="775"/>
      <c r="AR128" s="775"/>
      <c r="AS128" s="775"/>
      <c r="AT128" s="775"/>
      <c r="AU128" s="775"/>
      <c r="AV128" s="775"/>
      <c r="AW128" s="775"/>
      <c r="AX128" s="775"/>
      <c r="AY128" s="775"/>
      <c r="AZ128" s="775"/>
      <c r="BA128" s="775"/>
      <c r="BB128" s="775"/>
      <c r="BC128" s="775"/>
      <c r="BD128" s="775"/>
      <c r="BE128" s="775"/>
      <c r="BF128" s="775"/>
      <c r="BG128" s="993"/>
    </row>
    <row r="129" spans="1:59" ht="42" hidden="1" customHeight="1" thickBot="1" x14ac:dyDescent="0.35">
      <c r="A129" s="476"/>
      <c r="B129" s="981"/>
      <c r="C129" s="968"/>
      <c r="D129" s="524"/>
      <c r="E129" s="461"/>
      <c r="F129" s="259" t="s">
        <v>69</v>
      </c>
      <c r="G129" s="81" t="s">
        <v>1662</v>
      </c>
      <c r="H129" s="461"/>
      <c r="I129" s="461"/>
      <c r="J129" s="461"/>
      <c r="K129" s="461"/>
      <c r="L129" s="973"/>
      <c r="M129" s="977"/>
      <c r="N129" s="982"/>
      <c r="O129" s="977"/>
      <c r="P129" s="461"/>
      <c r="Q129" s="458"/>
      <c r="R129" s="147" t="s">
        <v>1709</v>
      </c>
      <c r="S129" s="320" t="s">
        <v>80</v>
      </c>
      <c r="T129" s="151" t="s">
        <v>1502</v>
      </c>
      <c r="U129" s="320" t="s">
        <v>81</v>
      </c>
      <c r="V129" s="320" t="s">
        <v>82</v>
      </c>
      <c r="W129" s="186">
        <f>VLOOKUP(V129,'[9]Datos Validacion'!$K$6:$L$8,2,0)</f>
        <v>0.25</v>
      </c>
      <c r="X129" s="151" t="s">
        <v>98</v>
      </c>
      <c r="Y129" s="186">
        <f>VLOOKUP(X129,'[9]Datos Validacion'!$M$6:$N$7,2,0)</f>
        <v>0.15</v>
      </c>
      <c r="Z129" s="320" t="s">
        <v>84</v>
      </c>
      <c r="AA129" s="155" t="s">
        <v>1710</v>
      </c>
      <c r="AB129" s="82" t="s">
        <v>86</v>
      </c>
      <c r="AC129" s="82" t="s">
        <v>1518</v>
      </c>
      <c r="AD129" s="335">
        <f t="shared" si="59"/>
        <v>0.4</v>
      </c>
      <c r="AE129" s="258" t="str">
        <f t="shared" si="60"/>
        <v>MUY BAJA</v>
      </c>
      <c r="AF129" s="255">
        <f>+AF128-(AF128*AD129)</f>
        <v>7.1999999999999995E-2</v>
      </c>
      <c r="AG129" s="587"/>
      <c r="AH129" s="587"/>
      <c r="AI129" s="991"/>
      <c r="AJ129" s="461"/>
      <c r="AK129" s="312"/>
      <c r="AL129" s="312"/>
      <c r="AM129" s="953"/>
      <c r="AN129" s="953"/>
      <c r="AO129" s="953"/>
      <c r="AP129" s="953"/>
      <c r="AQ129" s="953"/>
      <c r="AR129" s="953"/>
      <c r="AS129" s="953"/>
      <c r="AT129" s="953"/>
      <c r="AU129" s="953"/>
      <c r="AV129" s="953"/>
      <c r="AW129" s="953"/>
      <c r="AX129" s="953"/>
      <c r="AY129" s="953"/>
      <c r="AZ129" s="953"/>
      <c r="BA129" s="953"/>
      <c r="BB129" s="953"/>
      <c r="BC129" s="953"/>
      <c r="BD129" s="953"/>
      <c r="BE129" s="953"/>
      <c r="BF129" s="953"/>
      <c r="BG129" s="993"/>
    </row>
    <row r="130" spans="1:59" ht="38.25" hidden="1" customHeight="1" thickBot="1" x14ac:dyDescent="0.35">
      <c r="A130" s="477"/>
      <c r="B130" s="801"/>
      <c r="C130" s="948"/>
      <c r="D130" s="525"/>
      <c r="E130" s="462"/>
      <c r="F130" s="120" t="s">
        <v>69</v>
      </c>
      <c r="G130" s="91" t="s">
        <v>1663</v>
      </c>
      <c r="H130" s="462"/>
      <c r="I130" s="462"/>
      <c r="J130" s="462"/>
      <c r="K130" s="462"/>
      <c r="L130" s="983"/>
      <c r="M130" s="978"/>
      <c r="N130" s="980"/>
      <c r="O130" s="978"/>
      <c r="P130" s="462"/>
      <c r="Q130" s="459"/>
      <c r="R130" s="145" t="s">
        <v>1714</v>
      </c>
      <c r="S130" s="92"/>
      <c r="T130" s="120"/>
      <c r="U130" s="92"/>
      <c r="V130" s="92"/>
      <c r="W130" s="90"/>
      <c r="X130" s="97"/>
      <c r="Y130" s="90"/>
      <c r="Z130" s="92"/>
      <c r="AA130" s="156"/>
      <c r="AB130" s="92"/>
      <c r="AC130" s="120"/>
      <c r="AD130" s="336">
        <f t="shared" si="59"/>
        <v>0</v>
      </c>
      <c r="AE130" s="257" t="str">
        <f t="shared" si="60"/>
        <v>MUY BAJA</v>
      </c>
      <c r="AF130" s="256">
        <f>+AF129-(AF129*AD130)</f>
        <v>7.1999999999999995E-2</v>
      </c>
      <c r="AG130" s="588"/>
      <c r="AH130" s="588"/>
      <c r="AI130" s="990"/>
      <c r="AJ130" s="462"/>
      <c r="AK130" s="194"/>
      <c r="AL130" s="194"/>
      <c r="AM130" s="776"/>
      <c r="AN130" s="776"/>
      <c r="AO130" s="776"/>
      <c r="AP130" s="776"/>
      <c r="AQ130" s="776"/>
      <c r="AR130" s="776"/>
      <c r="AS130" s="776"/>
      <c r="AT130" s="776"/>
      <c r="AU130" s="776"/>
      <c r="AV130" s="776"/>
      <c r="AW130" s="776"/>
      <c r="AX130" s="776"/>
      <c r="AY130" s="776"/>
      <c r="AZ130" s="776"/>
      <c r="BA130" s="776"/>
      <c r="BB130" s="776"/>
      <c r="BC130" s="776"/>
      <c r="BD130" s="776"/>
      <c r="BE130" s="776"/>
      <c r="BF130" s="776"/>
      <c r="BG130" s="993"/>
    </row>
    <row r="131" spans="1:59" ht="46.5" hidden="1" customHeight="1" thickBot="1" x14ac:dyDescent="0.35">
      <c r="A131" s="475" t="s">
        <v>4</v>
      </c>
      <c r="B131" s="430"/>
      <c r="C131" s="436" t="s">
        <v>1500</v>
      </c>
      <c r="D131" s="436" t="s">
        <v>489</v>
      </c>
      <c r="E131" s="430" t="s">
        <v>490</v>
      </c>
      <c r="F131" s="118" t="s">
        <v>69</v>
      </c>
      <c r="G131" s="74" t="s">
        <v>1664</v>
      </c>
      <c r="H131" s="460" t="s">
        <v>1673</v>
      </c>
      <c r="I131" s="506" t="s">
        <v>1678</v>
      </c>
      <c r="J131" s="436" t="s">
        <v>73</v>
      </c>
      <c r="K131" s="460" t="s">
        <v>1683</v>
      </c>
      <c r="L131" s="754" t="s">
        <v>248</v>
      </c>
      <c r="M131" s="976">
        <v>0.8</v>
      </c>
      <c r="N131" s="979" t="s">
        <v>78</v>
      </c>
      <c r="O131" s="976">
        <v>0.6</v>
      </c>
      <c r="P131" s="460" t="s">
        <v>1721</v>
      </c>
      <c r="Q131" s="457" t="s">
        <v>380</v>
      </c>
      <c r="R131" s="984" t="s">
        <v>1696</v>
      </c>
      <c r="S131" s="430" t="s">
        <v>80</v>
      </c>
      <c r="T131" s="460" t="s">
        <v>1699</v>
      </c>
      <c r="U131" s="430" t="s">
        <v>81</v>
      </c>
      <c r="V131" s="430" t="s">
        <v>82</v>
      </c>
      <c r="W131" s="433">
        <v>0.25</v>
      </c>
      <c r="X131" s="436" t="s">
        <v>98</v>
      </c>
      <c r="Y131" s="433">
        <v>0.15</v>
      </c>
      <c r="Z131" s="430" t="s">
        <v>494</v>
      </c>
      <c r="AA131" s="427"/>
      <c r="AB131" s="430" t="s">
        <v>1717</v>
      </c>
      <c r="AC131" s="460"/>
      <c r="AD131" s="334">
        <f t="shared" si="59"/>
        <v>0.4</v>
      </c>
      <c r="AE131" s="254" t="str">
        <f t="shared" si="60"/>
        <v>MEDIA</v>
      </c>
      <c r="AF131" s="254">
        <f>IF(OR(V131="prevenir",V131="detectar"),(M131-(M131*AD131)), M131)</f>
        <v>0.48</v>
      </c>
      <c r="AG131" s="454" t="str">
        <f t="shared" si="57"/>
        <v>MODERADO</v>
      </c>
      <c r="AH131" s="454">
        <f t="shared" si="58"/>
        <v>0.6</v>
      </c>
      <c r="AI131" s="989" t="s">
        <v>78</v>
      </c>
      <c r="AJ131" s="460" t="s">
        <v>88</v>
      </c>
      <c r="AK131" s="244"/>
      <c r="AL131" s="244"/>
      <c r="AM131" s="775"/>
      <c r="AN131" s="775"/>
      <c r="AO131" s="775"/>
      <c r="AP131" s="775"/>
      <c r="AQ131" s="775"/>
      <c r="AR131" s="775"/>
      <c r="AS131" s="775"/>
      <c r="AT131" s="775"/>
      <c r="AU131" s="775"/>
      <c r="AV131" s="775"/>
      <c r="AW131" s="775"/>
      <c r="AX131" s="775"/>
      <c r="AY131" s="775"/>
      <c r="AZ131" s="775"/>
      <c r="BA131" s="775"/>
      <c r="BB131" s="775"/>
      <c r="BC131" s="775"/>
      <c r="BD131" s="775"/>
      <c r="BE131" s="775"/>
      <c r="BF131" s="775"/>
      <c r="BG131" s="993"/>
    </row>
    <row r="132" spans="1:59" ht="46.5" hidden="1" customHeight="1" thickBot="1" x14ac:dyDescent="0.35">
      <c r="A132" s="477"/>
      <c r="B132" s="432"/>
      <c r="C132" s="438"/>
      <c r="D132" s="438"/>
      <c r="E132" s="432"/>
      <c r="F132" s="120" t="s">
        <v>69</v>
      </c>
      <c r="G132" s="91" t="s">
        <v>1665</v>
      </c>
      <c r="H132" s="462"/>
      <c r="I132" s="508"/>
      <c r="J132" s="438"/>
      <c r="K132" s="462"/>
      <c r="L132" s="756"/>
      <c r="M132" s="978"/>
      <c r="N132" s="980"/>
      <c r="O132" s="978"/>
      <c r="P132" s="462"/>
      <c r="Q132" s="459"/>
      <c r="R132" s="985"/>
      <c r="S132" s="432"/>
      <c r="T132" s="462"/>
      <c r="U132" s="432"/>
      <c r="V132" s="432"/>
      <c r="W132" s="435"/>
      <c r="X132" s="438"/>
      <c r="Y132" s="435"/>
      <c r="Z132" s="432"/>
      <c r="AA132" s="429"/>
      <c r="AB132" s="432"/>
      <c r="AC132" s="462"/>
      <c r="AD132" s="336">
        <f t="shared" si="59"/>
        <v>0</v>
      </c>
      <c r="AE132" s="256" t="str">
        <f t="shared" si="60"/>
        <v>MEDIA</v>
      </c>
      <c r="AF132" s="256">
        <f>+AF131-(AF131*AD132)</f>
        <v>0.48</v>
      </c>
      <c r="AG132" s="456"/>
      <c r="AH132" s="456"/>
      <c r="AI132" s="990"/>
      <c r="AJ132" s="462"/>
      <c r="AK132" s="194"/>
      <c r="AL132" s="194"/>
      <c r="AM132" s="776"/>
      <c r="AN132" s="776"/>
      <c r="AO132" s="776"/>
      <c r="AP132" s="776"/>
      <c r="AQ132" s="776"/>
      <c r="AR132" s="776"/>
      <c r="AS132" s="776"/>
      <c r="AT132" s="776"/>
      <c r="AU132" s="776"/>
      <c r="AV132" s="776"/>
      <c r="AW132" s="776"/>
      <c r="AX132" s="776"/>
      <c r="AY132" s="776"/>
      <c r="AZ132" s="776"/>
      <c r="BA132" s="776"/>
      <c r="BB132" s="776"/>
      <c r="BC132" s="776"/>
      <c r="BD132" s="776"/>
      <c r="BE132" s="776"/>
      <c r="BF132" s="776"/>
      <c r="BG132" s="993"/>
    </row>
    <row r="133" spans="1:59" ht="95.25" hidden="1" customHeight="1" thickBot="1" x14ac:dyDescent="0.35">
      <c r="A133" s="661" t="s">
        <v>4</v>
      </c>
      <c r="B133" s="555"/>
      <c r="C133" s="645" t="s">
        <v>1500</v>
      </c>
      <c r="D133" s="645" t="s">
        <v>489</v>
      </c>
      <c r="E133" s="555" t="s">
        <v>490</v>
      </c>
      <c r="F133" s="118" t="s">
        <v>69</v>
      </c>
      <c r="G133" s="74" t="s">
        <v>1666</v>
      </c>
      <c r="H133" s="460" t="s">
        <v>1674</v>
      </c>
      <c r="I133" s="506" t="s">
        <v>1679</v>
      </c>
      <c r="J133" s="645" t="s">
        <v>73</v>
      </c>
      <c r="K133" s="460" t="s">
        <v>1682</v>
      </c>
      <c r="L133" s="986" t="s">
        <v>154</v>
      </c>
      <c r="M133" s="976">
        <v>0.4</v>
      </c>
      <c r="N133" s="979" t="s">
        <v>78</v>
      </c>
      <c r="O133" s="976">
        <v>0.6</v>
      </c>
      <c r="P133" s="460" t="s">
        <v>1510</v>
      </c>
      <c r="Q133" s="457" t="s">
        <v>78</v>
      </c>
      <c r="R133" s="140" t="s">
        <v>1697</v>
      </c>
      <c r="S133" s="71" t="s">
        <v>80</v>
      </c>
      <c r="T133" s="118" t="s">
        <v>1699</v>
      </c>
      <c r="U133" s="71" t="s">
        <v>81</v>
      </c>
      <c r="V133" s="71" t="s">
        <v>82</v>
      </c>
      <c r="W133" s="73">
        <v>0.25</v>
      </c>
      <c r="X133" s="72" t="s">
        <v>98</v>
      </c>
      <c r="Y133" s="73">
        <v>0.15</v>
      </c>
      <c r="Z133" s="71" t="s">
        <v>84</v>
      </c>
      <c r="AA133" s="159" t="s">
        <v>1704</v>
      </c>
      <c r="AB133" s="71" t="s">
        <v>86</v>
      </c>
      <c r="AC133" s="118" t="s">
        <v>523</v>
      </c>
      <c r="AD133" s="334">
        <f t="shared" si="59"/>
        <v>0.4</v>
      </c>
      <c r="AE133" s="246" t="str">
        <f t="shared" si="60"/>
        <v>BAJA</v>
      </c>
      <c r="AF133" s="254">
        <f>IF(OR(V133="prevenir",V133="detectar"),(M133-(M133*AD133)), M133)</f>
        <v>0.24</v>
      </c>
      <c r="AG133" s="586" t="str">
        <f t="shared" si="57"/>
        <v>MODERADO</v>
      </c>
      <c r="AH133" s="586">
        <f t="shared" si="58"/>
        <v>0.6</v>
      </c>
      <c r="AI133" s="992" t="s">
        <v>78</v>
      </c>
      <c r="AJ133" s="731" t="s">
        <v>88</v>
      </c>
      <c r="AK133" s="362"/>
      <c r="AL133" s="362"/>
      <c r="AM133" s="1000"/>
      <c r="AN133" s="472"/>
      <c r="AO133" s="472"/>
      <c r="AP133" s="472"/>
      <c r="AQ133" s="472"/>
      <c r="AR133" s="472"/>
      <c r="AS133" s="472"/>
      <c r="AT133" s="472"/>
      <c r="AU133" s="472"/>
      <c r="AV133" s="472"/>
      <c r="AW133" s="472"/>
      <c r="AX133" s="472"/>
      <c r="AY133" s="472"/>
      <c r="AZ133" s="472"/>
      <c r="BA133" s="472"/>
      <c r="BB133" s="472"/>
      <c r="BC133" s="472"/>
      <c r="BD133" s="472"/>
      <c r="BE133" s="472"/>
      <c r="BF133" s="472"/>
      <c r="BG133" s="638"/>
    </row>
    <row r="134" spans="1:59" ht="43.5" hidden="1" customHeight="1" thickBot="1" x14ac:dyDescent="0.35">
      <c r="A134" s="662"/>
      <c r="B134" s="556"/>
      <c r="C134" s="646"/>
      <c r="D134" s="646"/>
      <c r="E134" s="556"/>
      <c r="F134" s="259" t="s">
        <v>69</v>
      </c>
      <c r="G134" s="81" t="s">
        <v>1667</v>
      </c>
      <c r="H134" s="461"/>
      <c r="I134" s="507"/>
      <c r="J134" s="646"/>
      <c r="K134" s="461"/>
      <c r="L134" s="987"/>
      <c r="M134" s="977"/>
      <c r="N134" s="982"/>
      <c r="O134" s="977"/>
      <c r="P134" s="461"/>
      <c r="Q134" s="458"/>
      <c r="R134" s="364" t="s">
        <v>1711</v>
      </c>
      <c r="S134" s="78" t="s">
        <v>80</v>
      </c>
      <c r="T134" s="79" t="s">
        <v>1502</v>
      </c>
      <c r="U134" s="78" t="s">
        <v>81</v>
      </c>
      <c r="V134" s="78" t="s">
        <v>82</v>
      </c>
      <c r="W134" s="80">
        <f>VLOOKUP(V134,'[9]Datos Validacion'!$K$6:$L$8,2,0)</f>
        <v>0.25</v>
      </c>
      <c r="X134" s="79" t="s">
        <v>98</v>
      </c>
      <c r="Y134" s="80">
        <f>VLOOKUP(X134,'[9]Datos Validacion'!$M$6:$N$7,2,0)</f>
        <v>0.15</v>
      </c>
      <c r="Z134" s="78" t="s">
        <v>84</v>
      </c>
      <c r="AA134" s="128" t="s">
        <v>1519</v>
      </c>
      <c r="AB134" s="78" t="s">
        <v>86</v>
      </c>
      <c r="AC134" s="79" t="s">
        <v>1520</v>
      </c>
      <c r="AD134" s="335">
        <f t="shared" si="59"/>
        <v>0.4</v>
      </c>
      <c r="AE134" s="258" t="str">
        <f t="shared" si="60"/>
        <v>MUY BAJA</v>
      </c>
      <c r="AF134" s="255">
        <f>+AF133-(AF133*AD134)</f>
        <v>0.14399999999999999</v>
      </c>
      <c r="AG134" s="587"/>
      <c r="AH134" s="587"/>
      <c r="AI134" s="991"/>
      <c r="AJ134" s="461"/>
      <c r="AK134" s="312"/>
      <c r="AL134" s="312"/>
      <c r="AM134" s="473"/>
      <c r="AN134" s="473"/>
      <c r="AO134" s="473"/>
      <c r="AP134" s="473"/>
      <c r="AQ134" s="473"/>
      <c r="AR134" s="473"/>
      <c r="AS134" s="473"/>
      <c r="AT134" s="473"/>
      <c r="AU134" s="473"/>
      <c r="AV134" s="473"/>
      <c r="AW134" s="473"/>
      <c r="AX134" s="473"/>
      <c r="AY134" s="473"/>
      <c r="AZ134" s="473"/>
      <c r="BA134" s="473"/>
      <c r="BB134" s="473"/>
      <c r="BC134" s="473"/>
      <c r="BD134" s="473"/>
      <c r="BE134" s="473"/>
      <c r="BF134" s="473"/>
      <c r="BG134" s="638"/>
    </row>
    <row r="135" spans="1:59" ht="50.25" hidden="1" customHeight="1" thickBot="1" x14ac:dyDescent="0.35">
      <c r="A135" s="663"/>
      <c r="B135" s="557"/>
      <c r="C135" s="647"/>
      <c r="D135" s="647"/>
      <c r="E135" s="557"/>
      <c r="F135" s="120" t="s">
        <v>69</v>
      </c>
      <c r="G135" s="91" t="s">
        <v>1668</v>
      </c>
      <c r="H135" s="462"/>
      <c r="I135" s="508"/>
      <c r="J135" s="647"/>
      <c r="K135" s="462"/>
      <c r="L135" s="988"/>
      <c r="M135" s="978"/>
      <c r="N135" s="980"/>
      <c r="O135" s="978"/>
      <c r="P135" s="462"/>
      <c r="Q135" s="459"/>
      <c r="R135" s="142" t="s">
        <v>1714</v>
      </c>
      <c r="S135" s="88"/>
      <c r="T135" s="89"/>
      <c r="U135" s="88"/>
      <c r="V135" s="88"/>
      <c r="W135" s="90"/>
      <c r="X135" s="89"/>
      <c r="Y135" s="90"/>
      <c r="Z135" s="88"/>
      <c r="AA135" s="129"/>
      <c r="AB135" s="88"/>
      <c r="AC135" s="89"/>
      <c r="AD135" s="336">
        <f t="shared" si="59"/>
        <v>0</v>
      </c>
      <c r="AE135" s="257" t="str">
        <f t="shared" si="60"/>
        <v>MUY BAJA</v>
      </c>
      <c r="AF135" s="256">
        <f>+AF134-(AF134*AD135)</f>
        <v>0.14399999999999999</v>
      </c>
      <c r="AG135" s="588"/>
      <c r="AH135" s="588"/>
      <c r="AI135" s="990"/>
      <c r="AJ135" s="462"/>
      <c r="AK135" s="194"/>
      <c r="AL135" s="194"/>
      <c r="AM135" s="474"/>
      <c r="AN135" s="474"/>
      <c r="AO135" s="474"/>
      <c r="AP135" s="474"/>
      <c r="AQ135" s="474"/>
      <c r="AR135" s="474"/>
      <c r="AS135" s="474"/>
      <c r="AT135" s="474"/>
      <c r="AU135" s="474"/>
      <c r="AV135" s="474"/>
      <c r="AW135" s="474"/>
      <c r="AX135" s="474"/>
      <c r="AY135" s="474"/>
      <c r="AZ135" s="474"/>
      <c r="BA135" s="474"/>
      <c r="BB135" s="474"/>
      <c r="BC135" s="474"/>
      <c r="BD135" s="474"/>
      <c r="BE135" s="474"/>
      <c r="BF135" s="474"/>
      <c r="BG135" s="638"/>
    </row>
    <row r="136" spans="1:59" ht="57.75" hidden="1" customHeight="1" x14ac:dyDescent="0.3">
      <c r="A136" s="676" t="s">
        <v>4</v>
      </c>
      <c r="B136" s="765"/>
      <c r="C136" s="478" t="s">
        <v>1536</v>
      </c>
      <c r="D136" s="472" t="s">
        <v>1537</v>
      </c>
      <c r="E136" s="472" t="s">
        <v>1538</v>
      </c>
      <c r="F136" s="472" t="s">
        <v>69</v>
      </c>
      <c r="G136" s="148" t="s">
        <v>1539</v>
      </c>
      <c r="H136" s="472" t="s">
        <v>1540</v>
      </c>
      <c r="I136" s="472" t="s">
        <v>1541</v>
      </c>
      <c r="J136" s="460" t="s">
        <v>1542</v>
      </c>
      <c r="K136" s="460" t="s">
        <v>1543</v>
      </c>
      <c r="L136" s="460" t="s">
        <v>75</v>
      </c>
      <c r="M136" s="433">
        <f>VLOOKUP(L136,'[10]Datos Validacion'!$C$6:$D$10,2,0)</f>
        <v>0.6</v>
      </c>
      <c r="N136" s="481" t="s">
        <v>225</v>
      </c>
      <c r="O136" s="484">
        <f>VLOOKUP(N136,'[10]Datos Validacion'!$E$6:$F$15,2,0)</f>
        <v>0.2</v>
      </c>
      <c r="P136" s="436" t="s">
        <v>1544</v>
      </c>
      <c r="Q136" s="457" t="s">
        <v>78</v>
      </c>
      <c r="R136" s="176" t="s">
        <v>1545</v>
      </c>
      <c r="S136" s="75" t="s">
        <v>80</v>
      </c>
      <c r="T136" s="75" t="s">
        <v>493</v>
      </c>
      <c r="U136" s="75" t="s">
        <v>81</v>
      </c>
      <c r="V136" s="75" t="s">
        <v>82</v>
      </c>
      <c r="W136" s="73">
        <f>VLOOKUP(V136,'[10]Datos Validacion'!$K$6:$L$8,2,0)</f>
        <v>0.25</v>
      </c>
      <c r="X136" s="141" t="s">
        <v>98</v>
      </c>
      <c r="Y136" s="73">
        <f>VLOOKUP(X136,'[10]Datos Validacion'!$M$6:$N$7,2,0)</f>
        <v>0.15</v>
      </c>
      <c r="Z136" s="75" t="s">
        <v>84</v>
      </c>
      <c r="AA136" s="127" t="s">
        <v>1546</v>
      </c>
      <c r="AB136" s="75" t="s">
        <v>86</v>
      </c>
      <c r="AC136" s="141" t="s">
        <v>1547</v>
      </c>
      <c r="AD136" s="334">
        <f t="shared" si="55"/>
        <v>0.4</v>
      </c>
      <c r="AE136" s="254" t="str">
        <f t="shared" ref="AE136:AE146" si="63">IF(AF136&lt;=20%,"MUY BAJA",IF(AF136&lt;=40%,"BAJA",IF(AF136&lt;=60%,"MEDIA",IF(AF136&lt;=80%,"ALTA","MUY ALTA"))))</f>
        <v>BAJA</v>
      </c>
      <c r="AF136" s="254">
        <f>IF(OR(V136="prevenir",V136="detectar"),(M136-(M136*AD136)), M136)</f>
        <v>0.36</v>
      </c>
      <c r="AG136" s="454" t="str">
        <f>IF(AH136&lt;=20%,"LEVE",IF(AH136&lt;=40%,"MENOR",IF(AH136&lt;=60%,"MODERADO",IF(AH136&lt;=80%,"MAYOR","CATASTROFICO"))))</f>
        <v>LEVE</v>
      </c>
      <c r="AH136" s="454">
        <f>IF(V136="corregir",(O136-(O136*AD136)), O136)</f>
        <v>0.2</v>
      </c>
      <c r="AI136" s="457" t="s">
        <v>148</v>
      </c>
      <c r="AJ136" s="460" t="s">
        <v>88</v>
      </c>
      <c r="AK136" s="932"/>
      <c r="AL136" s="932"/>
      <c r="AM136" s="469"/>
      <c r="AN136" s="478"/>
      <c r="AO136" s="466"/>
      <c r="AP136" s="466"/>
      <c r="AQ136" s="664"/>
      <c r="AR136" s="466"/>
      <c r="AS136" s="466"/>
      <c r="AT136" s="664"/>
      <c r="AU136" s="466"/>
      <c r="AV136" s="466"/>
      <c r="AW136" s="506"/>
      <c r="AX136" s="466"/>
      <c r="AY136" s="466"/>
      <c r="AZ136" s="506"/>
      <c r="BA136" s="466"/>
      <c r="BB136" s="466"/>
      <c r="BC136" s="503"/>
      <c r="BD136" s="466"/>
      <c r="BE136" s="466"/>
      <c r="BF136" s="664"/>
      <c r="BG136" s="397"/>
    </row>
    <row r="137" spans="1:59" ht="69" hidden="1" customHeight="1" thickBot="1" x14ac:dyDescent="0.35">
      <c r="A137" s="679"/>
      <c r="B137" s="766"/>
      <c r="C137" s="480"/>
      <c r="D137" s="474"/>
      <c r="E137" s="474"/>
      <c r="F137" s="474"/>
      <c r="G137" s="153" t="s">
        <v>1548</v>
      </c>
      <c r="H137" s="474"/>
      <c r="I137" s="474"/>
      <c r="J137" s="462"/>
      <c r="K137" s="462"/>
      <c r="L137" s="462"/>
      <c r="M137" s="435"/>
      <c r="N137" s="483"/>
      <c r="O137" s="486"/>
      <c r="P137" s="438"/>
      <c r="Q137" s="459"/>
      <c r="R137" s="177" t="s">
        <v>1549</v>
      </c>
      <c r="S137" s="92" t="s">
        <v>382</v>
      </c>
      <c r="T137" s="92" t="s">
        <v>493</v>
      </c>
      <c r="U137" s="92" t="s">
        <v>81</v>
      </c>
      <c r="V137" s="92" t="s">
        <v>82</v>
      </c>
      <c r="W137" s="90">
        <f>VLOOKUP(V137,'[10]Datos Validacion'!$K$6:$L$8,2,0)</f>
        <v>0.25</v>
      </c>
      <c r="X137" s="97" t="s">
        <v>98</v>
      </c>
      <c r="Y137" s="90">
        <f>VLOOKUP(X137,'[10]Datos Validacion'!$M$6:$N$7,2,0)</f>
        <v>0.15</v>
      </c>
      <c r="Z137" s="92" t="s">
        <v>494</v>
      </c>
      <c r="AA137" s="129"/>
      <c r="AB137" s="92" t="s">
        <v>86</v>
      </c>
      <c r="AC137" s="97" t="s">
        <v>1547</v>
      </c>
      <c r="AD137" s="336">
        <f t="shared" si="55"/>
        <v>0.4</v>
      </c>
      <c r="AE137" s="256" t="str">
        <f t="shared" si="63"/>
        <v>BAJA</v>
      </c>
      <c r="AF137" s="256">
        <f>+AF136-(AF136*AD137)</f>
        <v>0.216</v>
      </c>
      <c r="AG137" s="456"/>
      <c r="AH137" s="456"/>
      <c r="AI137" s="459"/>
      <c r="AJ137" s="462"/>
      <c r="AK137" s="933"/>
      <c r="AL137" s="933"/>
      <c r="AM137" s="471"/>
      <c r="AN137" s="480"/>
      <c r="AO137" s="468"/>
      <c r="AP137" s="468"/>
      <c r="AQ137" s="666"/>
      <c r="AR137" s="468"/>
      <c r="AS137" s="468"/>
      <c r="AT137" s="666"/>
      <c r="AU137" s="468"/>
      <c r="AV137" s="468"/>
      <c r="AW137" s="508"/>
      <c r="AX137" s="468"/>
      <c r="AY137" s="468"/>
      <c r="AZ137" s="505"/>
      <c r="BA137" s="468"/>
      <c r="BB137" s="468"/>
      <c r="BC137" s="505"/>
      <c r="BD137" s="468"/>
      <c r="BE137" s="468"/>
      <c r="BF137" s="666"/>
      <c r="BG137" s="398"/>
    </row>
    <row r="138" spans="1:59" ht="93" hidden="1" customHeight="1" thickBot="1" x14ac:dyDescent="0.35">
      <c r="A138" s="51" t="s">
        <v>4</v>
      </c>
      <c r="B138" s="106"/>
      <c r="C138" s="114" t="s">
        <v>1536</v>
      </c>
      <c r="D138" s="108" t="s">
        <v>173</v>
      </c>
      <c r="E138" s="108" t="s">
        <v>309</v>
      </c>
      <c r="F138" s="108" t="s">
        <v>106</v>
      </c>
      <c r="G138" s="341" t="s">
        <v>1550</v>
      </c>
      <c r="H138" s="108" t="s">
        <v>1551</v>
      </c>
      <c r="I138" s="107" t="s">
        <v>1552</v>
      </c>
      <c r="J138" s="54" t="s">
        <v>73</v>
      </c>
      <c r="K138" s="99" t="s">
        <v>1553</v>
      </c>
      <c r="L138" s="54" t="s">
        <v>119</v>
      </c>
      <c r="M138" s="57">
        <f>VLOOKUP(L138,'[10]Datos Validacion'!$C$6:$D$10,2,0)</f>
        <v>0.2</v>
      </c>
      <c r="N138" s="58" t="s">
        <v>78</v>
      </c>
      <c r="O138" s="59">
        <f>VLOOKUP(N138,'[10]Datos Validacion'!$E$6:$F$15,2,0)</f>
        <v>0.6</v>
      </c>
      <c r="P138" s="99" t="s">
        <v>1554</v>
      </c>
      <c r="Q138" s="61" t="s">
        <v>78</v>
      </c>
      <c r="R138" s="341" t="s">
        <v>1555</v>
      </c>
      <c r="S138" s="62" t="s">
        <v>80</v>
      </c>
      <c r="T138" s="53" t="s">
        <v>1556</v>
      </c>
      <c r="U138" s="62" t="s">
        <v>81</v>
      </c>
      <c r="V138" s="62" t="s">
        <v>82</v>
      </c>
      <c r="W138" s="57">
        <f>VLOOKUP(V138,'[10]Datos Validacion'!$K$6:$L$8,2,0)</f>
        <v>0.25</v>
      </c>
      <c r="X138" s="53" t="s">
        <v>98</v>
      </c>
      <c r="Y138" s="57">
        <f>VLOOKUP(X138,'[10]Datos Validacion'!$M$6:$N$7,2,0)</f>
        <v>0.15</v>
      </c>
      <c r="Z138" s="62" t="s">
        <v>84</v>
      </c>
      <c r="AA138" s="218" t="s">
        <v>1557</v>
      </c>
      <c r="AB138" s="62" t="s">
        <v>86</v>
      </c>
      <c r="AC138" s="62" t="s">
        <v>1558</v>
      </c>
      <c r="AD138" s="342">
        <f t="shared" si="55"/>
        <v>0.4</v>
      </c>
      <c r="AE138" s="64" t="str">
        <f t="shared" si="63"/>
        <v>MUY BAJA</v>
      </c>
      <c r="AF138" s="64">
        <f>IF(OR(V138="prevenir",V138="detectar"),(M138-(M138*AD138)), M138)</f>
        <v>0.12</v>
      </c>
      <c r="AG138" s="64" t="str">
        <f>IF(AH138&lt;=20%,"LEVE",IF(AH138&lt;=40%,"MENOR",IF(AH138&lt;=60%,"MODERADO",IF(AH138&lt;=80%,"MAYOR","CATASTROFICO"))))</f>
        <v>MODERADO</v>
      </c>
      <c r="AH138" s="64">
        <f>IF(V138="corregir",(O138-(O138*AD138)), O138)</f>
        <v>0.6</v>
      </c>
      <c r="AI138" s="61" t="s">
        <v>78</v>
      </c>
      <c r="AJ138" s="54" t="s">
        <v>88</v>
      </c>
      <c r="AK138" s="66"/>
      <c r="AL138" s="66"/>
      <c r="AM138" s="67"/>
      <c r="AN138" s="67"/>
      <c r="AO138" s="68"/>
      <c r="AP138" s="68"/>
      <c r="AQ138" s="55"/>
      <c r="AR138" s="68"/>
      <c r="AS138" s="68"/>
      <c r="AT138" s="69"/>
      <c r="AU138" s="68"/>
      <c r="AV138" s="68"/>
      <c r="AW138" s="69"/>
      <c r="AX138" s="68"/>
      <c r="AY138" s="68"/>
      <c r="AZ138" s="69"/>
      <c r="BA138" s="68"/>
      <c r="BB138" s="68"/>
      <c r="BC138" s="126"/>
      <c r="BD138" s="68"/>
      <c r="BE138" s="68"/>
      <c r="BF138" s="55"/>
      <c r="BG138" s="399"/>
    </row>
    <row r="139" spans="1:59" s="76" customFormat="1" ht="102" hidden="1" customHeight="1" x14ac:dyDescent="0.35">
      <c r="A139" s="676" t="s">
        <v>4</v>
      </c>
      <c r="B139" s="761"/>
      <c r="C139" s="478" t="s">
        <v>1536</v>
      </c>
      <c r="D139" s="472" t="s">
        <v>1559</v>
      </c>
      <c r="E139" s="472" t="s">
        <v>1560</v>
      </c>
      <c r="F139" s="472" t="s">
        <v>69</v>
      </c>
      <c r="G139" s="478" t="s">
        <v>1561</v>
      </c>
      <c r="H139" s="472" t="s">
        <v>1562</v>
      </c>
      <c r="I139" s="472" t="s">
        <v>1563</v>
      </c>
      <c r="J139" s="460" t="s">
        <v>1542</v>
      </c>
      <c r="K139" s="460" t="s">
        <v>1564</v>
      </c>
      <c r="L139" s="460" t="s">
        <v>75</v>
      </c>
      <c r="M139" s="433">
        <f>VLOOKUP(L139,'[11]Datos Validacion'!$C$6:$D$10,2,0)</f>
        <v>0.6</v>
      </c>
      <c r="N139" s="481" t="s">
        <v>225</v>
      </c>
      <c r="O139" s="484">
        <f>VLOOKUP(N139,'[11]Datos Validacion'!$E$6:$F$15,2,0)</f>
        <v>0.2</v>
      </c>
      <c r="P139" s="436" t="s">
        <v>1565</v>
      </c>
      <c r="Q139" s="457" t="s">
        <v>78</v>
      </c>
      <c r="R139" s="314" t="s">
        <v>1566</v>
      </c>
      <c r="S139" s="71" t="s">
        <v>80</v>
      </c>
      <c r="T139" s="72" t="s">
        <v>1567</v>
      </c>
      <c r="U139" s="71" t="s">
        <v>81</v>
      </c>
      <c r="V139" s="71" t="s">
        <v>82</v>
      </c>
      <c r="W139" s="73">
        <f>VLOOKUP(V139,'[11]Datos Validacion'!$K$6:$L$8,2,0)</f>
        <v>0.25</v>
      </c>
      <c r="X139" s="72" t="s">
        <v>83</v>
      </c>
      <c r="Y139" s="73">
        <f>VLOOKUP(X139,'[11]Datos Validacion'!$M$6:$N$7,2,0)</f>
        <v>0.25</v>
      </c>
      <c r="Z139" s="71" t="s">
        <v>84</v>
      </c>
      <c r="AA139" s="127" t="s">
        <v>1568</v>
      </c>
      <c r="AB139" s="71" t="s">
        <v>86</v>
      </c>
      <c r="AC139" s="72" t="s">
        <v>1569</v>
      </c>
      <c r="AD139" s="334">
        <f t="shared" si="55"/>
        <v>0.5</v>
      </c>
      <c r="AE139" s="246" t="str">
        <f t="shared" si="63"/>
        <v>BAJA</v>
      </c>
      <c r="AF139" s="246">
        <f t="shared" ref="AF139" si="64">IF(OR(V139="prevenir",V139="detectar"),(M139-(M139*AD139)), M139)</f>
        <v>0.3</v>
      </c>
      <c r="AG139" s="781" t="str">
        <f>IF(AH139&lt;=20%,"LEVE",IF(AH139&lt;=40%,"MENOR",IF(AH139&lt;=60%,"MODERADO",IF(AH139&lt;=80%,"MAYOR","CATASTROFICO"))))</f>
        <v>LEVE</v>
      </c>
      <c r="AH139" s="781">
        <f t="shared" ref="AH139" si="65">IF(V139="corregir",(O139-(O139*AD139)), O139)</f>
        <v>0.2</v>
      </c>
      <c r="AI139" s="773" t="s">
        <v>148</v>
      </c>
      <c r="AJ139" s="523" t="s">
        <v>88</v>
      </c>
      <c r="AK139" s="635"/>
      <c r="AL139" s="635"/>
      <c r="AM139" s="724"/>
      <c r="AN139" s="775"/>
      <c r="AO139" s="314"/>
      <c r="AP139" s="401"/>
      <c r="AQ139" s="401"/>
      <c r="AR139" s="401"/>
      <c r="AS139" s="314"/>
      <c r="AT139" s="403"/>
      <c r="AU139" s="401"/>
      <c r="AV139" s="401"/>
      <c r="AW139" s="343"/>
      <c r="AX139" s="401"/>
      <c r="AY139" s="344"/>
      <c r="AZ139" s="403"/>
      <c r="BA139" s="401"/>
      <c r="BB139" s="314"/>
      <c r="BC139" s="403"/>
      <c r="BD139" s="314"/>
      <c r="BE139" s="401"/>
      <c r="BF139" s="403"/>
      <c r="BG139" s="398"/>
    </row>
    <row r="140" spans="1:59" s="76" customFormat="1" ht="145.5" hidden="1" customHeight="1" thickBot="1" x14ac:dyDescent="0.4">
      <c r="A140" s="679"/>
      <c r="B140" s="762"/>
      <c r="C140" s="480"/>
      <c r="D140" s="474"/>
      <c r="E140" s="474"/>
      <c r="F140" s="474"/>
      <c r="G140" s="480"/>
      <c r="H140" s="474"/>
      <c r="I140" s="474"/>
      <c r="J140" s="462"/>
      <c r="K140" s="462"/>
      <c r="L140" s="462"/>
      <c r="M140" s="435"/>
      <c r="N140" s="483"/>
      <c r="O140" s="486"/>
      <c r="P140" s="438"/>
      <c r="Q140" s="459"/>
      <c r="R140" s="96" t="s">
        <v>1570</v>
      </c>
      <c r="S140" s="88" t="s">
        <v>80</v>
      </c>
      <c r="T140" s="89" t="s">
        <v>1567</v>
      </c>
      <c r="U140" s="88" t="s">
        <v>81</v>
      </c>
      <c r="V140" s="88" t="s">
        <v>186</v>
      </c>
      <c r="W140" s="90">
        <f>VLOOKUP(V140,'[11]Datos Validacion'!$K$6:$L$8,2,0)</f>
        <v>0.15</v>
      </c>
      <c r="X140" s="89" t="s">
        <v>83</v>
      </c>
      <c r="Y140" s="90">
        <f>VLOOKUP(X140,'[11]Datos Validacion'!$M$6:$N$7,2,0)</f>
        <v>0.25</v>
      </c>
      <c r="Z140" s="88" t="s">
        <v>84</v>
      </c>
      <c r="AA140" s="129" t="s">
        <v>1571</v>
      </c>
      <c r="AB140" s="88" t="s">
        <v>86</v>
      </c>
      <c r="AC140" s="89" t="s">
        <v>1572</v>
      </c>
      <c r="AD140" s="336">
        <f t="shared" si="55"/>
        <v>0.4</v>
      </c>
      <c r="AE140" s="257" t="str">
        <f t="shared" si="63"/>
        <v>MUY BAJA</v>
      </c>
      <c r="AF140" s="313">
        <f>+AF139-(AF139*AD140)</f>
        <v>0.18</v>
      </c>
      <c r="AG140" s="783"/>
      <c r="AH140" s="783"/>
      <c r="AI140" s="774"/>
      <c r="AJ140" s="525"/>
      <c r="AK140" s="637"/>
      <c r="AL140" s="637"/>
      <c r="AM140" s="726"/>
      <c r="AN140" s="776"/>
      <c r="AO140" s="177"/>
      <c r="AP140" s="404"/>
      <c r="AQ140" s="404"/>
      <c r="AR140" s="404"/>
      <c r="AS140" s="177"/>
      <c r="AT140" s="407"/>
      <c r="AU140" s="408"/>
      <c r="AV140" s="409"/>
      <c r="AW140" s="407"/>
      <c r="AX140" s="410"/>
      <c r="AY140" s="409"/>
      <c r="AZ140" s="407"/>
      <c r="BA140" s="402"/>
      <c r="BB140" s="177"/>
      <c r="BC140" s="405"/>
      <c r="BD140" s="177"/>
      <c r="BE140" s="402"/>
      <c r="BF140" s="405"/>
      <c r="BG140" s="406"/>
    </row>
    <row r="141" spans="1:59" ht="53.25" hidden="1" customHeight="1" x14ac:dyDescent="0.3">
      <c r="A141" s="676" t="s">
        <v>4</v>
      </c>
      <c r="B141" s="761"/>
      <c r="C141" s="478" t="s">
        <v>1536</v>
      </c>
      <c r="D141" s="472" t="s">
        <v>1559</v>
      </c>
      <c r="E141" s="472" t="s">
        <v>1573</v>
      </c>
      <c r="F141" s="472" t="s">
        <v>69</v>
      </c>
      <c r="G141" s="478" t="s">
        <v>1574</v>
      </c>
      <c r="H141" s="472" t="s">
        <v>1575</v>
      </c>
      <c r="I141" s="472" t="s">
        <v>1576</v>
      </c>
      <c r="J141" s="460" t="s">
        <v>1542</v>
      </c>
      <c r="K141" s="460" t="s">
        <v>1577</v>
      </c>
      <c r="L141" s="460" t="s">
        <v>75</v>
      </c>
      <c r="M141" s="433">
        <f>VLOOKUP(L141,'[11]Datos Validacion'!$C$6:$D$10,2,0)</f>
        <v>0.6</v>
      </c>
      <c r="N141" s="481" t="s">
        <v>78</v>
      </c>
      <c r="O141" s="484">
        <f>VLOOKUP(N141,'[11]Datos Validacion'!$E$6:$F$15,2,0)</f>
        <v>0.6</v>
      </c>
      <c r="P141" s="436" t="s">
        <v>429</v>
      </c>
      <c r="Q141" s="457" t="s">
        <v>78</v>
      </c>
      <c r="R141" s="314" t="s">
        <v>1578</v>
      </c>
      <c r="S141" s="75" t="s">
        <v>80</v>
      </c>
      <c r="T141" s="141" t="s">
        <v>1579</v>
      </c>
      <c r="U141" s="75" t="s">
        <v>81</v>
      </c>
      <c r="V141" s="75" t="s">
        <v>82</v>
      </c>
      <c r="W141" s="73">
        <f>VLOOKUP(V141,'[11]Datos Validacion'!$K$6:$L$8,2,0)</f>
        <v>0.25</v>
      </c>
      <c r="X141" s="141" t="s">
        <v>98</v>
      </c>
      <c r="Y141" s="73">
        <f>VLOOKUP(X141,'[11]Datos Validacion'!$M$6:$N$7,2,0)</f>
        <v>0.15</v>
      </c>
      <c r="Z141" s="75" t="s">
        <v>84</v>
      </c>
      <c r="AA141" s="127" t="s">
        <v>1580</v>
      </c>
      <c r="AB141" s="75" t="s">
        <v>86</v>
      </c>
      <c r="AC141" s="72" t="s">
        <v>1581</v>
      </c>
      <c r="AD141" s="334">
        <f t="shared" si="55"/>
        <v>0.4</v>
      </c>
      <c r="AE141" s="254" t="str">
        <f t="shared" si="63"/>
        <v>BAJA</v>
      </c>
      <c r="AF141" s="254">
        <f t="shared" ref="AF141:AF143" si="66">IF(OR(V141="prevenir",V141="detectar"),(M141-(M141*AD141)), M141)</f>
        <v>0.36</v>
      </c>
      <c r="AG141" s="454" t="str">
        <f t="shared" ref="AG141" si="67">IF(AH141&lt;=20%,"LEVE",IF(AH141&lt;=40%,"MENOR",IF(AH141&lt;=60%,"MODERADO",IF(AH141&lt;=80%,"MAYOR","CATASTROFICO"))))</f>
        <v>MODERADO</v>
      </c>
      <c r="AH141" s="454">
        <f t="shared" ref="AH141" si="68">IF(V141="corregir",(O141-(O141*AD141)), O141)</f>
        <v>0.6</v>
      </c>
      <c r="AI141" s="457" t="s">
        <v>78</v>
      </c>
      <c r="AJ141" s="460" t="s">
        <v>88</v>
      </c>
      <c r="AK141" s="436"/>
      <c r="AL141" s="466"/>
      <c r="AM141" s="724"/>
      <c r="AN141" s="775"/>
      <c r="AO141" s="445"/>
      <c r="AP141" s="401"/>
      <c r="AQ141" s="401"/>
      <c r="AR141" s="401"/>
      <c r="AS141" s="445"/>
      <c r="AT141" s="771"/>
      <c r="AU141" s="445"/>
      <c r="AV141" s="492"/>
      <c r="AW141" s="771"/>
      <c r="AX141" s="445"/>
      <c r="AY141" s="492"/>
      <c r="AZ141" s="767"/>
      <c r="BA141" s="769"/>
      <c r="BB141" s="445"/>
      <c r="BC141" s="771"/>
      <c r="BD141" s="472"/>
      <c r="BE141" s="492"/>
      <c r="BF141" s="767"/>
      <c r="BG141" s="398"/>
    </row>
    <row r="142" spans="1:59" ht="52.5" hidden="1" customHeight="1" thickBot="1" x14ac:dyDescent="0.35">
      <c r="A142" s="679"/>
      <c r="B142" s="762"/>
      <c r="C142" s="480"/>
      <c r="D142" s="474"/>
      <c r="E142" s="474"/>
      <c r="F142" s="474"/>
      <c r="G142" s="480"/>
      <c r="H142" s="474"/>
      <c r="I142" s="474"/>
      <c r="J142" s="462"/>
      <c r="K142" s="462"/>
      <c r="L142" s="462"/>
      <c r="M142" s="435"/>
      <c r="N142" s="483"/>
      <c r="O142" s="486"/>
      <c r="P142" s="438"/>
      <c r="Q142" s="459"/>
      <c r="R142" s="177" t="s">
        <v>1582</v>
      </c>
      <c r="S142" s="92" t="s">
        <v>80</v>
      </c>
      <c r="T142" s="89" t="s">
        <v>1567</v>
      </c>
      <c r="U142" s="92" t="s">
        <v>81</v>
      </c>
      <c r="V142" s="92" t="s">
        <v>82</v>
      </c>
      <c r="W142" s="90">
        <f>VLOOKUP(V142,'[11]Datos Validacion'!$K$6:$L$8,2,0)</f>
        <v>0.25</v>
      </c>
      <c r="X142" s="97" t="s">
        <v>98</v>
      </c>
      <c r="Y142" s="90">
        <f>VLOOKUP(X142,'[11]Datos Validacion'!$M$6:$N$7,2,0)</f>
        <v>0.15</v>
      </c>
      <c r="Z142" s="92" t="s">
        <v>84</v>
      </c>
      <c r="AA142" s="129"/>
      <c r="AB142" s="92" t="s">
        <v>86</v>
      </c>
      <c r="AC142" s="89" t="s">
        <v>1583</v>
      </c>
      <c r="AD142" s="336">
        <f t="shared" si="55"/>
        <v>0.4</v>
      </c>
      <c r="AE142" s="256" t="str">
        <f t="shared" si="63"/>
        <v>BAJA</v>
      </c>
      <c r="AF142" s="257">
        <f>AF141-(AF141*AD142)</f>
        <v>0.216</v>
      </c>
      <c r="AG142" s="456"/>
      <c r="AH142" s="456"/>
      <c r="AI142" s="459"/>
      <c r="AJ142" s="462"/>
      <c r="AK142" s="438"/>
      <c r="AL142" s="468"/>
      <c r="AM142" s="726"/>
      <c r="AN142" s="776"/>
      <c r="AO142" s="447"/>
      <c r="AP142" s="404"/>
      <c r="AQ142" s="404"/>
      <c r="AR142" s="404"/>
      <c r="AS142" s="447"/>
      <c r="AT142" s="772"/>
      <c r="AU142" s="447"/>
      <c r="AV142" s="495"/>
      <c r="AW142" s="772"/>
      <c r="AX142" s="447"/>
      <c r="AY142" s="495"/>
      <c r="AZ142" s="768"/>
      <c r="BA142" s="770"/>
      <c r="BB142" s="447"/>
      <c r="BC142" s="772"/>
      <c r="BD142" s="474"/>
      <c r="BE142" s="495"/>
      <c r="BF142" s="768"/>
      <c r="BG142" s="398"/>
    </row>
    <row r="143" spans="1:59" ht="37.5" hidden="1" x14ac:dyDescent="0.3">
      <c r="A143" s="676" t="s">
        <v>4</v>
      </c>
      <c r="B143" s="761"/>
      <c r="C143" s="478" t="s">
        <v>1536</v>
      </c>
      <c r="D143" s="478" t="s">
        <v>1584</v>
      </c>
      <c r="E143" s="478" t="s">
        <v>1585</v>
      </c>
      <c r="F143" s="300" t="s">
        <v>495</v>
      </c>
      <c r="G143" s="143" t="s">
        <v>1586</v>
      </c>
      <c r="H143" s="478" t="s">
        <v>1587</v>
      </c>
      <c r="I143" s="955" t="s">
        <v>1588</v>
      </c>
      <c r="J143" s="460" t="s">
        <v>1542</v>
      </c>
      <c r="K143" s="436" t="s">
        <v>1589</v>
      </c>
      <c r="L143" s="460" t="s">
        <v>248</v>
      </c>
      <c r="M143" s="433">
        <f>VLOOKUP(L143,'[11]Datos Validacion'!$C$6:$D$10,2,0)</f>
        <v>0.8</v>
      </c>
      <c r="N143" s="481" t="s">
        <v>225</v>
      </c>
      <c r="O143" s="484">
        <f>VLOOKUP(N143,'[11]Datos Validacion'!$E$6:$F$15,2,0)</f>
        <v>0.2</v>
      </c>
      <c r="P143" s="436" t="s">
        <v>1590</v>
      </c>
      <c r="Q143" s="457" t="s">
        <v>78</v>
      </c>
      <c r="R143" s="427" t="s">
        <v>1591</v>
      </c>
      <c r="S143" s="430" t="s">
        <v>80</v>
      </c>
      <c r="T143" s="436" t="s">
        <v>1592</v>
      </c>
      <c r="U143" s="430" t="s">
        <v>81</v>
      </c>
      <c r="V143" s="430" t="s">
        <v>82</v>
      </c>
      <c r="W143" s="433">
        <f>VLOOKUP(V143,'[11]Datos Validacion'!$K$6:$L$8,2,0)</f>
        <v>0.25</v>
      </c>
      <c r="X143" s="436" t="s">
        <v>98</v>
      </c>
      <c r="Y143" s="433">
        <f>VLOOKUP(X143,'[11]Datos Validacion'!$M$6:$N$7,2,0)</f>
        <v>0.15</v>
      </c>
      <c r="Z143" s="430" t="s">
        <v>84</v>
      </c>
      <c r="AA143" s="283" t="s">
        <v>1593</v>
      </c>
      <c r="AB143" s="345" t="s">
        <v>86</v>
      </c>
      <c r="AC143" s="958" t="s">
        <v>1594</v>
      </c>
      <c r="AD143" s="960">
        <f t="shared" si="55"/>
        <v>0.4</v>
      </c>
      <c r="AE143" s="454" t="str">
        <f t="shared" si="63"/>
        <v>MEDIA</v>
      </c>
      <c r="AF143" s="454">
        <f t="shared" si="66"/>
        <v>0.48</v>
      </c>
      <c r="AG143" s="962" t="s">
        <v>225</v>
      </c>
      <c r="AH143" s="454">
        <v>0.15</v>
      </c>
      <c r="AI143" s="965" t="s">
        <v>148</v>
      </c>
      <c r="AJ143" s="460" t="s">
        <v>88</v>
      </c>
      <c r="AK143" s="947"/>
      <c r="AL143" s="947"/>
      <c r="AM143" s="813"/>
      <c r="AN143" s="442"/>
      <c r="AO143" s="813"/>
      <c r="AP143" s="813"/>
      <c r="AQ143" s="442"/>
      <c r="AR143" s="813"/>
      <c r="AS143" s="813"/>
      <c r="AT143" s="443"/>
      <c r="AU143" s="814"/>
      <c r="AV143" s="814"/>
      <c r="AW143" s="443"/>
      <c r="AX143" s="814"/>
      <c r="AY143" s="814"/>
      <c r="AZ143" s="443"/>
      <c r="BA143" s="813"/>
      <c r="BB143" s="813"/>
      <c r="BC143" s="442"/>
      <c r="BD143" s="813"/>
      <c r="BE143" s="813"/>
      <c r="BF143" s="442"/>
      <c r="BG143" s="997"/>
    </row>
    <row r="144" spans="1:59" ht="69.75" hidden="1" customHeight="1" x14ac:dyDescent="0.3">
      <c r="A144" s="678"/>
      <c r="B144" s="954"/>
      <c r="C144" s="479"/>
      <c r="D144" s="479"/>
      <c r="E144" s="479"/>
      <c r="F144" s="83" t="s">
        <v>69</v>
      </c>
      <c r="G144" s="147" t="s">
        <v>1595</v>
      </c>
      <c r="H144" s="479"/>
      <c r="I144" s="956"/>
      <c r="J144" s="461"/>
      <c r="K144" s="437"/>
      <c r="L144" s="461"/>
      <c r="M144" s="434"/>
      <c r="N144" s="482"/>
      <c r="O144" s="485"/>
      <c r="P144" s="437"/>
      <c r="Q144" s="458"/>
      <c r="R144" s="428"/>
      <c r="S144" s="431"/>
      <c r="T144" s="437"/>
      <c r="U144" s="431"/>
      <c r="V144" s="431"/>
      <c r="W144" s="434"/>
      <c r="X144" s="437"/>
      <c r="Y144" s="434"/>
      <c r="Z144" s="431"/>
      <c r="AA144" s="155" t="s">
        <v>1596</v>
      </c>
      <c r="AB144" s="346"/>
      <c r="AC144" s="959"/>
      <c r="AD144" s="961"/>
      <c r="AE144" s="455"/>
      <c r="AF144" s="455"/>
      <c r="AG144" s="963"/>
      <c r="AH144" s="455"/>
      <c r="AI144" s="966"/>
      <c r="AJ144" s="461"/>
      <c r="AK144" s="968"/>
      <c r="AL144" s="968"/>
      <c r="AM144" s="814"/>
      <c r="AN144" s="443"/>
      <c r="AO144" s="814"/>
      <c r="AP144" s="814"/>
      <c r="AQ144" s="443"/>
      <c r="AR144" s="814"/>
      <c r="AS144" s="814"/>
      <c r="AT144" s="443"/>
      <c r="AU144" s="814"/>
      <c r="AV144" s="814"/>
      <c r="AW144" s="443"/>
      <c r="AX144" s="814"/>
      <c r="AY144" s="814"/>
      <c r="AZ144" s="443"/>
      <c r="BA144" s="814"/>
      <c r="BB144" s="814"/>
      <c r="BC144" s="443"/>
      <c r="BD144" s="814"/>
      <c r="BE144" s="814"/>
      <c r="BF144" s="443"/>
      <c r="BG144" s="998"/>
    </row>
    <row r="145" spans="1:59" ht="51" hidden="1" customHeight="1" x14ac:dyDescent="0.3">
      <c r="A145" s="678"/>
      <c r="B145" s="954"/>
      <c r="C145" s="479"/>
      <c r="D145" s="479"/>
      <c r="E145" s="479"/>
      <c r="F145" s="83" t="s">
        <v>69</v>
      </c>
      <c r="G145" s="147" t="s">
        <v>1597</v>
      </c>
      <c r="H145" s="479"/>
      <c r="I145" s="956"/>
      <c r="J145" s="461"/>
      <c r="K145" s="437"/>
      <c r="L145" s="461"/>
      <c r="M145" s="434"/>
      <c r="N145" s="482"/>
      <c r="O145" s="485"/>
      <c r="P145" s="437"/>
      <c r="Q145" s="458"/>
      <c r="R145" s="81" t="s">
        <v>1598</v>
      </c>
      <c r="S145" s="82" t="s">
        <v>80</v>
      </c>
      <c r="T145" s="95" t="s">
        <v>1599</v>
      </c>
      <c r="U145" s="82" t="s">
        <v>81</v>
      </c>
      <c r="V145" s="82" t="s">
        <v>82</v>
      </c>
      <c r="W145" s="80">
        <f>VLOOKUP(V145,'[11]Datos Validacion'!$K$6:$L$8,2,0)</f>
        <v>0.25</v>
      </c>
      <c r="X145" s="95" t="s">
        <v>98</v>
      </c>
      <c r="Y145" s="80">
        <f>VLOOKUP(X145,'[11]Datos Validacion'!$M$6:$N$7,2,0)</f>
        <v>0.15</v>
      </c>
      <c r="Z145" s="82" t="s">
        <v>84</v>
      </c>
      <c r="AA145" s="155" t="s">
        <v>1600</v>
      </c>
      <c r="AB145" s="346" t="s">
        <v>86</v>
      </c>
      <c r="AC145" s="354" t="s">
        <v>496</v>
      </c>
      <c r="AD145" s="335">
        <f t="shared" si="55"/>
        <v>0.4</v>
      </c>
      <c r="AE145" s="255" t="str">
        <f t="shared" si="63"/>
        <v>BAJA</v>
      </c>
      <c r="AF145" s="255">
        <f>+AF143-(AF143*AD145)</f>
        <v>0.28799999999999998</v>
      </c>
      <c r="AG145" s="963"/>
      <c r="AH145" s="455"/>
      <c r="AI145" s="966"/>
      <c r="AJ145" s="461"/>
      <c r="AK145" s="968"/>
      <c r="AL145" s="968"/>
      <c r="AM145" s="814"/>
      <c r="AN145" s="443"/>
      <c r="AO145" s="814"/>
      <c r="AP145" s="814"/>
      <c r="AQ145" s="443"/>
      <c r="AR145" s="814"/>
      <c r="AS145" s="814"/>
      <c r="AT145" s="443"/>
      <c r="AU145" s="814"/>
      <c r="AV145" s="814"/>
      <c r="AW145" s="443"/>
      <c r="AX145" s="814"/>
      <c r="AY145" s="814"/>
      <c r="AZ145" s="443"/>
      <c r="BA145" s="814"/>
      <c r="BB145" s="814"/>
      <c r="BC145" s="443"/>
      <c r="BD145" s="814"/>
      <c r="BE145" s="814"/>
      <c r="BF145" s="443"/>
      <c r="BG145" s="998"/>
    </row>
    <row r="146" spans="1:59" ht="69.75" hidden="1" customHeight="1" thickBot="1" x14ac:dyDescent="0.35">
      <c r="A146" s="679"/>
      <c r="B146" s="762"/>
      <c r="C146" s="480"/>
      <c r="D146" s="480"/>
      <c r="E146" s="480"/>
      <c r="F146" s="85" t="s">
        <v>495</v>
      </c>
      <c r="G146" s="145" t="s">
        <v>1601</v>
      </c>
      <c r="H146" s="480"/>
      <c r="I146" s="957"/>
      <c r="J146" s="462"/>
      <c r="K146" s="438"/>
      <c r="L146" s="462"/>
      <c r="M146" s="435"/>
      <c r="N146" s="483"/>
      <c r="O146" s="486"/>
      <c r="P146" s="438"/>
      <c r="Q146" s="459"/>
      <c r="R146" s="91" t="s">
        <v>1602</v>
      </c>
      <c r="S146" s="92" t="s">
        <v>80</v>
      </c>
      <c r="T146" s="97" t="s">
        <v>1592</v>
      </c>
      <c r="U146" s="92" t="s">
        <v>81</v>
      </c>
      <c r="V146" s="92" t="s">
        <v>82</v>
      </c>
      <c r="W146" s="90">
        <f>VLOOKUP(V146,'[11]Datos Validacion'!$K$6:$L$8,2,0)</f>
        <v>0.25</v>
      </c>
      <c r="X146" s="97" t="s">
        <v>98</v>
      </c>
      <c r="Y146" s="90">
        <f>VLOOKUP(X146,'[11]Datos Validacion'!$M$6:$N$7,2,0)</f>
        <v>0.15</v>
      </c>
      <c r="Z146" s="92" t="s">
        <v>84</v>
      </c>
      <c r="AA146" s="156" t="s">
        <v>1600</v>
      </c>
      <c r="AB146" s="178" t="s">
        <v>86</v>
      </c>
      <c r="AC146" s="366" t="s">
        <v>1603</v>
      </c>
      <c r="AD146" s="336">
        <f t="shared" si="55"/>
        <v>0.4</v>
      </c>
      <c r="AE146" s="256" t="str">
        <f t="shared" si="63"/>
        <v>MUY BAJA</v>
      </c>
      <c r="AF146" s="256">
        <f>+AF145-(AF145*AD146)</f>
        <v>0.17279999999999998</v>
      </c>
      <c r="AG146" s="964"/>
      <c r="AH146" s="456"/>
      <c r="AI146" s="967"/>
      <c r="AJ146" s="462"/>
      <c r="AK146" s="948"/>
      <c r="AL146" s="948"/>
      <c r="AM146" s="815"/>
      <c r="AN146" s="444"/>
      <c r="AO146" s="815"/>
      <c r="AP146" s="815"/>
      <c r="AQ146" s="444"/>
      <c r="AR146" s="815"/>
      <c r="AS146" s="815"/>
      <c r="AT146" s="444"/>
      <c r="AU146" s="815"/>
      <c r="AV146" s="815"/>
      <c r="AW146" s="444"/>
      <c r="AX146" s="815"/>
      <c r="AY146" s="815"/>
      <c r="AZ146" s="444"/>
      <c r="BA146" s="815"/>
      <c r="BB146" s="815"/>
      <c r="BC146" s="444"/>
      <c r="BD146" s="815"/>
      <c r="BE146" s="815"/>
      <c r="BF146" s="444"/>
      <c r="BG146" s="999"/>
    </row>
    <row r="147" spans="1:59" s="76" customFormat="1" ht="68.25" hidden="1" customHeight="1" x14ac:dyDescent="0.35">
      <c r="A147" s="676" t="s">
        <v>4</v>
      </c>
      <c r="B147" s="430"/>
      <c r="C147" s="436" t="s">
        <v>497</v>
      </c>
      <c r="D147" s="460" t="s">
        <v>498</v>
      </c>
      <c r="E147" s="460" t="s">
        <v>499</v>
      </c>
      <c r="F147" s="118" t="s">
        <v>69</v>
      </c>
      <c r="G147" s="140" t="s">
        <v>500</v>
      </c>
      <c r="H147" s="460" t="s">
        <v>501</v>
      </c>
      <c r="I147" s="460" t="s">
        <v>502</v>
      </c>
      <c r="J147" s="460" t="s">
        <v>73</v>
      </c>
      <c r="K147" s="460" t="s">
        <v>503</v>
      </c>
      <c r="L147" s="523" t="s">
        <v>154</v>
      </c>
      <c r="M147" s="792">
        <f>VLOOKUP(L147,'[12]Datos Validacion'!$C$6:$D$10,2,0)</f>
        <v>0.4</v>
      </c>
      <c r="N147" s="794" t="s">
        <v>76</v>
      </c>
      <c r="O147" s="796">
        <f>VLOOKUP(N147,'[12]Datos Validacion'!$E$6:$F$15,2,0)</f>
        <v>0.4</v>
      </c>
      <c r="P147" s="436" t="s">
        <v>504</v>
      </c>
      <c r="Q147" s="773" t="s">
        <v>78</v>
      </c>
      <c r="R147" s="70" t="s">
        <v>505</v>
      </c>
      <c r="S147" s="75" t="s">
        <v>80</v>
      </c>
      <c r="T147" s="141" t="s">
        <v>506</v>
      </c>
      <c r="U147" s="75" t="s">
        <v>81</v>
      </c>
      <c r="V147" s="75" t="s">
        <v>82</v>
      </c>
      <c r="W147" s="131">
        <f>VLOOKUP(V147,'[13]Datos Validacion'!$K$6:$L$8,2,0)</f>
        <v>0.25</v>
      </c>
      <c r="X147" s="141" t="s">
        <v>98</v>
      </c>
      <c r="Y147" s="73">
        <f>VLOOKUP(X147,'[13]Datos Validacion'!$M$6:$N$7,2,0)</f>
        <v>0.15</v>
      </c>
      <c r="Z147" s="75" t="s">
        <v>84</v>
      </c>
      <c r="AA147" s="283" t="s">
        <v>507</v>
      </c>
      <c r="AB147" s="75" t="s">
        <v>86</v>
      </c>
      <c r="AC147" s="141" t="s">
        <v>508</v>
      </c>
      <c r="AD147" s="291">
        <f>+W147+Y147</f>
        <v>0.4</v>
      </c>
      <c r="AE147" s="254" t="str">
        <f t="shared" ref="AE147:AE172" si="69">IF(AF147&lt;=20%,"MUY BAJA",IF(AF147&lt;=40%,"BAJA",IF(AF147&lt;=60%,"media",IF(AF147&lt;=80%,"alta","MUY alta"))))</f>
        <v>BAJA</v>
      </c>
      <c r="AF147" s="246">
        <f t="shared" ref="AF147" si="70">IF(OR(V147="prevenir",V147="detectar"),(M147-(M147*AD147)), M147)</f>
        <v>0.24</v>
      </c>
      <c r="AG147" s="586" t="str">
        <f>IF(AH147&lt;=20%,"LEVE",IF(AH147&lt;=40%,"MENOR",IF(AH147&lt;=60%,"MODERADO",IF(AH147&lt;=80%,"MAYOR","CATASTROFICO"))))</f>
        <v>MENOR</v>
      </c>
      <c r="AH147" s="586">
        <f t="shared" ref="AH147" si="71">IF(V147="corregir",(O147-(O147*AD147)), O147)</f>
        <v>0.4</v>
      </c>
      <c r="AI147" s="457" t="s">
        <v>148</v>
      </c>
      <c r="AJ147" s="460" t="s">
        <v>88</v>
      </c>
      <c r="AK147" s="466"/>
      <c r="AL147" s="466"/>
      <c r="AM147" s="763"/>
      <c r="AN147" s="763"/>
      <c r="AO147" s="763"/>
      <c r="AP147" s="763"/>
      <c r="AQ147" s="763"/>
      <c r="AR147" s="763"/>
      <c r="AS147" s="763"/>
      <c r="AT147" s="763"/>
      <c r="AU147" s="763"/>
      <c r="AV147" s="763"/>
      <c r="AW147" s="763"/>
      <c r="AX147" s="763"/>
      <c r="AY147" s="763"/>
      <c r="AZ147" s="763"/>
      <c r="BA147" s="763"/>
      <c r="BB147" s="763"/>
      <c r="BC147" s="763"/>
      <c r="BD147" s="763"/>
      <c r="BE147" s="763"/>
      <c r="BF147" s="763"/>
      <c r="BG147" s="777"/>
    </row>
    <row r="148" spans="1:59" ht="48" hidden="1" customHeight="1" x14ac:dyDescent="0.3">
      <c r="A148" s="678"/>
      <c r="B148" s="431"/>
      <c r="C148" s="437"/>
      <c r="D148" s="461"/>
      <c r="E148" s="461"/>
      <c r="F148" s="461" t="s">
        <v>69</v>
      </c>
      <c r="G148" s="707" t="s">
        <v>509</v>
      </c>
      <c r="H148" s="461"/>
      <c r="I148" s="461"/>
      <c r="J148" s="461"/>
      <c r="K148" s="461"/>
      <c r="L148" s="524"/>
      <c r="M148" s="923"/>
      <c r="N148" s="912"/>
      <c r="O148" s="911"/>
      <c r="P148" s="437"/>
      <c r="Q148" s="784"/>
      <c r="R148" s="77" t="s">
        <v>510</v>
      </c>
      <c r="S148" s="82" t="s">
        <v>80</v>
      </c>
      <c r="T148" s="95" t="s">
        <v>506</v>
      </c>
      <c r="U148" s="82" t="s">
        <v>81</v>
      </c>
      <c r="V148" s="82" t="s">
        <v>82</v>
      </c>
      <c r="W148" s="133">
        <f>VLOOKUP(V148,'[13]Datos Validacion'!$K$6:$L$8,2,0)</f>
        <v>0.25</v>
      </c>
      <c r="X148" s="95" t="s">
        <v>98</v>
      </c>
      <c r="Y148" s="80">
        <f>VLOOKUP(X148,'[13]Datos Validacion'!$M$6:$N$7,2,0)</f>
        <v>0.15</v>
      </c>
      <c r="Z148" s="82" t="s">
        <v>84</v>
      </c>
      <c r="AA148" s="155" t="s">
        <v>511</v>
      </c>
      <c r="AB148" s="82" t="s">
        <v>86</v>
      </c>
      <c r="AC148" s="95" t="s">
        <v>508</v>
      </c>
      <c r="AD148" s="292">
        <f t="shared" ref="AD148:AD187" si="72">+W148+Y148</f>
        <v>0.4</v>
      </c>
      <c r="AE148" s="255" t="str">
        <f t="shared" si="69"/>
        <v>MUY BAJA</v>
      </c>
      <c r="AF148" s="255">
        <f>+AF147-(AF147*AD148)</f>
        <v>0.14399999999999999</v>
      </c>
      <c r="AG148" s="587"/>
      <c r="AH148" s="587"/>
      <c r="AI148" s="458"/>
      <c r="AJ148" s="461"/>
      <c r="AK148" s="467"/>
      <c r="AL148" s="467"/>
      <c r="AM148" s="764"/>
      <c r="AN148" s="764"/>
      <c r="AO148" s="764"/>
      <c r="AP148" s="764"/>
      <c r="AQ148" s="764"/>
      <c r="AR148" s="764"/>
      <c r="AS148" s="764"/>
      <c r="AT148" s="764"/>
      <c r="AU148" s="764"/>
      <c r="AV148" s="764"/>
      <c r="AW148" s="764"/>
      <c r="AX148" s="764"/>
      <c r="AY148" s="764"/>
      <c r="AZ148" s="764"/>
      <c r="BA148" s="764"/>
      <c r="BB148" s="764"/>
      <c r="BC148" s="764"/>
      <c r="BD148" s="764"/>
      <c r="BE148" s="764"/>
      <c r="BF148" s="764"/>
      <c r="BG148" s="778"/>
    </row>
    <row r="149" spans="1:59" ht="38.25" hidden="1" customHeight="1" thickBot="1" x14ac:dyDescent="0.35">
      <c r="A149" s="679"/>
      <c r="B149" s="432"/>
      <c r="C149" s="438"/>
      <c r="D149" s="462"/>
      <c r="E149" s="462"/>
      <c r="F149" s="462"/>
      <c r="G149" s="708"/>
      <c r="H149" s="462"/>
      <c r="I149" s="462"/>
      <c r="J149" s="462"/>
      <c r="K149" s="462"/>
      <c r="L149" s="525"/>
      <c r="M149" s="793"/>
      <c r="N149" s="795"/>
      <c r="O149" s="797"/>
      <c r="P149" s="438"/>
      <c r="Q149" s="774"/>
      <c r="R149" s="87" t="s">
        <v>512</v>
      </c>
      <c r="S149" s="92" t="s">
        <v>80</v>
      </c>
      <c r="T149" s="97" t="s">
        <v>506</v>
      </c>
      <c r="U149" s="92" t="s">
        <v>81</v>
      </c>
      <c r="V149" s="92" t="s">
        <v>82</v>
      </c>
      <c r="W149" s="136">
        <f>VLOOKUP(V149,'[13]Datos Validacion'!$K$6:$L$8,2,0)</f>
        <v>0.25</v>
      </c>
      <c r="X149" s="97" t="s">
        <v>98</v>
      </c>
      <c r="Y149" s="90">
        <f>VLOOKUP(X149,'[13]Datos Validacion'!$M$6:$N$7,2,0)</f>
        <v>0.15</v>
      </c>
      <c r="Z149" s="92" t="s">
        <v>84</v>
      </c>
      <c r="AA149" s="156" t="s">
        <v>513</v>
      </c>
      <c r="AB149" s="92" t="s">
        <v>86</v>
      </c>
      <c r="AC149" s="97" t="s">
        <v>514</v>
      </c>
      <c r="AD149" s="293">
        <f t="shared" si="72"/>
        <v>0.4</v>
      </c>
      <c r="AE149" s="256" t="str">
        <f t="shared" si="69"/>
        <v>MUY BAJA</v>
      </c>
      <c r="AF149" s="256">
        <f>+AF148-(AF148*AD149)</f>
        <v>8.6399999999999991E-2</v>
      </c>
      <c r="AG149" s="588"/>
      <c r="AH149" s="588"/>
      <c r="AI149" s="459"/>
      <c r="AJ149" s="462"/>
      <c r="AK149" s="468"/>
      <c r="AL149" s="468"/>
      <c r="AM149" s="764"/>
      <c r="AN149" s="764"/>
      <c r="AO149" s="764"/>
      <c r="AP149" s="764"/>
      <c r="AQ149" s="764"/>
      <c r="AR149" s="764"/>
      <c r="AS149" s="764"/>
      <c r="AT149" s="764"/>
      <c r="AU149" s="764"/>
      <c r="AV149" s="764"/>
      <c r="AW149" s="764"/>
      <c r="AX149" s="764"/>
      <c r="AY149" s="764"/>
      <c r="AZ149" s="764"/>
      <c r="BA149" s="764"/>
      <c r="BB149" s="764"/>
      <c r="BC149" s="764"/>
      <c r="BD149" s="764"/>
      <c r="BE149" s="764"/>
      <c r="BF149" s="764"/>
      <c r="BG149" s="778"/>
    </row>
    <row r="150" spans="1:59" ht="59.25" hidden="1" customHeight="1" x14ac:dyDescent="0.3">
      <c r="A150" s="676" t="s">
        <v>4</v>
      </c>
      <c r="B150" s="430"/>
      <c r="C150" s="436" t="s">
        <v>497</v>
      </c>
      <c r="D150" s="460" t="s">
        <v>515</v>
      </c>
      <c r="E150" s="460" t="s">
        <v>499</v>
      </c>
      <c r="F150" s="118" t="s">
        <v>69</v>
      </c>
      <c r="G150" s="140" t="s">
        <v>516</v>
      </c>
      <c r="H150" s="460" t="s">
        <v>517</v>
      </c>
      <c r="I150" s="460" t="s">
        <v>518</v>
      </c>
      <c r="J150" s="460" t="s">
        <v>246</v>
      </c>
      <c r="K150" s="460" t="s">
        <v>519</v>
      </c>
      <c r="L150" s="523" t="s">
        <v>75</v>
      </c>
      <c r="M150" s="792">
        <f>VLOOKUP(L150,'[13]Datos Validacion'!$C$6:$D$10,2,0)</f>
        <v>0.6</v>
      </c>
      <c r="N150" s="794" t="s">
        <v>78</v>
      </c>
      <c r="O150" s="796">
        <f>VLOOKUP(N150,'[12]Datos Validacion'!$E$6:$F$15,2,0)</f>
        <v>0.6</v>
      </c>
      <c r="P150" s="436" t="s">
        <v>520</v>
      </c>
      <c r="Q150" s="773" t="s">
        <v>78</v>
      </c>
      <c r="R150" s="282" t="s">
        <v>1351</v>
      </c>
      <c r="S150" s="75" t="s">
        <v>80</v>
      </c>
      <c r="T150" s="283" t="s">
        <v>506</v>
      </c>
      <c r="U150" s="75" t="s">
        <v>81</v>
      </c>
      <c r="V150" s="75" t="s">
        <v>82</v>
      </c>
      <c r="W150" s="131">
        <f>VLOOKUP(V150,'[13]Datos Validacion'!$K$6:$L$8,2,0)</f>
        <v>0.25</v>
      </c>
      <c r="X150" s="141" t="s">
        <v>83</v>
      </c>
      <c r="Y150" s="73">
        <f>VLOOKUP(X150,'[13]Datos Validacion'!$M$6:$N$7,2,0)</f>
        <v>0.25</v>
      </c>
      <c r="Z150" s="75" t="s">
        <v>494</v>
      </c>
      <c r="AA150" s="283"/>
      <c r="AB150" s="75" t="s">
        <v>86</v>
      </c>
      <c r="AC150" s="141" t="s">
        <v>521</v>
      </c>
      <c r="AD150" s="291">
        <f>+W150+Y150</f>
        <v>0.5</v>
      </c>
      <c r="AE150" s="254" t="str">
        <f t="shared" si="69"/>
        <v>BAJA</v>
      </c>
      <c r="AF150" s="254">
        <f>IF(OR(V150="prevenir",V150="detectar"),(M150-(M150*AD150)), M150)</f>
        <v>0.3</v>
      </c>
      <c r="AG150" s="586" t="str">
        <f t="shared" ref="AG150:AG171" si="73">IF(AH150&lt;=20%,"LEVE",IF(AH150&lt;=40%,"MENOR",IF(AH150&lt;=60%,"MODERADO",IF(AH150&lt;=80%,"MAYOR","CATASTROFICO"))))</f>
        <v>MODERADO</v>
      </c>
      <c r="AH150" s="781">
        <f t="shared" ref="AH150:AH171" si="74">IF(V150="corregir",(O150-(O150*AD150)), O150)</f>
        <v>0.6</v>
      </c>
      <c r="AI150" s="457" t="s">
        <v>78</v>
      </c>
      <c r="AJ150" s="460" t="s">
        <v>88</v>
      </c>
      <c r="AK150" s="466"/>
      <c r="AL150" s="466"/>
      <c r="AM150" s="763"/>
      <c r="AN150" s="763"/>
      <c r="AO150" s="763"/>
      <c r="AP150" s="763"/>
      <c r="AQ150" s="763"/>
      <c r="AR150" s="763"/>
      <c r="AS150" s="763"/>
      <c r="AT150" s="763"/>
      <c r="AU150" s="763"/>
      <c r="AV150" s="763"/>
      <c r="AW150" s="763"/>
      <c r="AX150" s="763"/>
      <c r="AY150" s="763"/>
      <c r="AZ150" s="763"/>
      <c r="BA150" s="763"/>
      <c r="BB150" s="763"/>
      <c r="BC150" s="763"/>
      <c r="BD150" s="763"/>
      <c r="BE150" s="763"/>
      <c r="BF150" s="763"/>
      <c r="BG150" s="777"/>
    </row>
    <row r="151" spans="1:59" ht="63.75" hidden="1" customHeight="1" x14ac:dyDescent="0.3">
      <c r="A151" s="678"/>
      <c r="B151" s="431"/>
      <c r="C151" s="437"/>
      <c r="D151" s="461"/>
      <c r="E151" s="461"/>
      <c r="F151" s="714" t="s">
        <v>106</v>
      </c>
      <c r="G151" s="924" t="s">
        <v>522</v>
      </c>
      <c r="H151" s="461"/>
      <c r="I151" s="461"/>
      <c r="J151" s="461"/>
      <c r="K151" s="461"/>
      <c r="L151" s="524"/>
      <c r="M151" s="923"/>
      <c r="N151" s="912"/>
      <c r="O151" s="911"/>
      <c r="P151" s="437"/>
      <c r="Q151" s="784"/>
      <c r="R151" s="77" t="s">
        <v>1352</v>
      </c>
      <c r="S151" s="82" t="s">
        <v>80</v>
      </c>
      <c r="T151" s="155" t="s">
        <v>506</v>
      </c>
      <c r="U151" s="82" t="s">
        <v>81</v>
      </c>
      <c r="V151" s="82" t="s">
        <v>82</v>
      </c>
      <c r="W151" s="133">
        <f>VLOOKUP(V151,'[13]Datos Validacion'!$K$6:$L$8,2,0)</f>
        <v>0.25</v>
      </c>
      <c r="X151" s="95" t="s">
        <v>98</v>
      </c>
      <c r="Y151" s="80">
        <f>VLOOKUP(X151,'[13]Datos Validacion'!$M$6:$N$7,2,0)</f>
        <v>0.15</v>
      </c>
      <c r="Z151" s="82" t="s">
        <v>494</v>
      </c>
      <c r="AA151" s="155"/>
      <c r="AB151" s="82" t="s">
        <v>86</v>
      </c>
      <c r="AC151" s="95" t="s">
        <v>523</v>
      </c>
      <c r="AD151" s="292">
        <f>+W151+Y151</f>
        <v>0.4</v>
      </c>
      <c r="AE151" s="255" t="str">
        <f t="shared" si="69"/>
        <v>MUY BAJA</v>
      </c>
      <c r="AF151" s="255">
        <f>+AF150-(AF150*AD151)</f>
        <v>0.18</v>
      </c>
      <c r="AG151" s="587"/>
      <c r="AH151" s="782"/>
      <c r="AI151" s="458"/>
      <c r="AJ151" s="461"/>
      <c r="AK151" s="467"/>
      <c r="AL151" s="467"/>
      <c r="AM151" s="764"/>
      <c r="AN151" s="764"/>
      <c r="AO151" s="764"/>
      <c r="AP151" s="764"/>
      <c r="AQ151" s="764"/>
      <c r="AR151" s="764"/>
      <c r="AS151" s="764"/>
      <c r="AT151" s="764"/>
      <c r="AU151" s="764"/>
      <c r="AV151" s="764"/>
      <c r="AW151" s="764"/>
      <c r="AX151" s="764"/>
      <c r="AY151" s="764"/>
      <c r="AZ151" s="764"/>
      <c r="BA151" s="764"/>
      <c r="BB151" s="764"/>
      <c r="BC151" s="764"/>
      <c r="BD151" s="764"/>
      <c r="BE151" s="764"/>
      <c r="BF151" s="764"/>
      <c r="BG151" s="778"/>
    </row>
    <row r="152" spans="1:59" ht="58.5" hidden="1" customHeight="1" x14ac:dyDescent="0.3">
      <c r="A152" s="678"/>
      <c r="B152" s="431"/>
      <c r="C152" s="437"/>
      <c r="D152" s="461"/>
      <c r="E152" s="461"/>
      <c r="F152" s="731"/>
      <c r="G152" s="925"/>
      <c r="H152" s="461"/>
      <c r="I152" s="461"/>
      <c r="J152" s="461"/>
      <c r="K152" s="461"/>
      <c r="L152" s="524"/>
      <c r="M152" s="923"/>
      <c r="N152" s="912"/>
      <c r="O152" s="911"/>
      <c r="P152" s="437"/>
      <c r="Q152" s="784"/>
      <c r="R152" s="282" t="s">
        <v>1351</v>
      </c>
      <c r="S152" s="82" t="s">
        <v>80</v>
      </c>
      <c r="T152" s="155" t="s">
        <v>1354</v>
      </c>
      <c r="U152" s="82" t="s">
        <v>81</v>
      </c>
      <c r="V152" s="82" t="s">
        <v>82</v>
      </c>
      <c r="W152" s="133">
        <f>VLOOKUP(V152,'[13]Datos Validacion'!$K$6:$L$8,2,0)</f>
        <v>0.25</v>
      </c>
      <c r="X152" s="95" t="s">
        <v>98</v>
      </c>
      <c r="Y152" s="80">
        <f>VLOOKUP(X152,'[13]Datos Validacion'!$M$6:$N$7,2,0)</f>
        <v>0.15</v>
      </c>
      <c r="Z152" s="82" t="s">
        <v>494</v>
      </c>
      <c r="AA152" s="155"/>
      <c r="AB152" s="82"/>
      <c r="AC152" s="95"/>
      <c r="AD152" s="292">
        <f>+W152+Y152</f>
        <v>0.4</v>
      </c>
      <c r="AE152" s="255" t="str">
        <f t="shared" ref="AE152" si="75">IF(AF152&lt;=20%,"MUY BAJA",IF(AF152&lt;=40%,"BAJA",IF(AF152&lt;=60%,"media",IF(AF152&lt;=80%,"alta","MUY alta"))))</f>
        <v>MUY BAJA</v>
      </c>
      <c r="AF152" s="255">
        <f>+AF151-(AF151*AD152)</f>
        <v>0.108</v>
      </c>
      <c r="AG152" s="587"/>
      <c r="AH152" s="782"/>
      <c r="AI152" s="458"/>
      <c r="AJ152" s="461"/>
      <c r="AK152" s="467"/>
      <c r="AL152" s="467"/>
      <c r="AM152" s="764"/>
      <c r="AN152" s="764"/>
      <c r="AO152" s="764"/>
      <c r="AP152" s="764"/>
      <c r="AQ152" s="764"/>
      <c r="AR152" s="764"/>
      <c r="AS152" s="764"/>
      <c r="AT152" s="764"/>
      <c r="AU152" s="764"/>
      <c r="AV152" s="764"/>
      <c r="AW152" s="764"/>
      <c r="AX152" s="764"/>
      <c r="AY152" s="764"/>
      <c r="AZ152" s="764"/>
      <c r="BA152" s="764"/>
      <c r="BB152" s="764"/>
      <c r="BC152" s="764"/>
      <c r="BD152" s="764"/>
      <c r="BE152" s="764"/>
      <c r="BF152" s="764"/>
      <c r="BG152" s="778"/>
    </row>
    <row r="153" spans="1:59" ht="62.25" hidden="1" customHeight="1" x14ac:dyDescent="0.3">
      <c r="A153" s="678"/>
      <c r="B153" s="431"/>
      <c r="C153" s="437"/>
      <c r="D153" s="461"/>
      <c r="E153" s="461"/>
      <c r="F153" s="461" t="s">
        <v>69</v>
      </c>
      <c r="G153" s="428" t="s">
        <v>1350</v>
      </c>
      <c r="H153" s="461"/>
      <c r="I153" s="461"/>
      <c r="J153" s="461"/>
      <c r="K153" s="461"/>
      <c r="L153" s="524"/>
      <c r="M153" s="923"/>
      <c r="N153" s="912"/>
      <c r="O153" s="911"/>
      <c r="P153" s="437"/>
      <c r="Q153" s="784"/>
      <c r="R153" s="77" t="s">
        <v>1353</v>
      </c>
      <c r="S153" s="82" t="s">
        <v>80</v>
      </c>
      <c r="T153" s="155" t="s">
        <v>1354</v>
      </c>
      <c r="U153" s="82" t="s">
        <v>81</v>
      </c>
      <c r="V153" s="82" t="s">
        <v>82</v>
      </c>
      <c r="W153" s="133">
        <f>VLOOKUP(V153,'[13]Datos Validacion'!$K$6:$L$8,2,0)</f>
        <v>0.25</v>
      </c>
      <c r="X153" s="95" t="s">
        <v>98</v>
      </c>
      <c r="Y153" s="80">
        <f>VLOOKUP(X153,'[13]Datos Validacion'!$M$6:$N$7,2,0)</f>
        <v>0.15</v>
      </c>
      <c r="Z153" s="82" t="s">
        <v>84</v>
      </c>
      <c r="AA153" s="155" t="s">
        <v>524</v>
      </c>
      <c r="AB153" s="82" t="s">
        <v>86</v>
      </c>
      <c r="AC153" s="95" t="s">
        <v>525</v>
      </c>
      <c r="AD153" s="292">
        <f t="shared" ref="AD153:AD154" si="76">+W153+Y153</f>
        <v>0.4</v>
      </c>
      <c r="AE153" s="255" t="str">
        <f t="shared" si="69"/>
        <v>MUY BAJA</v>
      </c>
      <c r="AF153" s="255">
        <f>+AF151-(AF151*AD153)</f>
        <v>0.108</v>
      </c>
      <c r="AG153" s="587"/>
      <c r="AH153" s="782"/>
      <c r="AI153" s="458"/>
      <c r="AJ153" s="461"/>
      <c r="AK153" s="467"/>
      <c r="AL153" s="467"/>
      <c r="AM153" s="764"/>
      <c r="AN153" s="764"/>
      <c r="AO153" s="764"/>
      <c r="AP153" s="764"/>
      <c r="AQ153" s="764"/>
      <c r="AR153" s="764"/>
      <c r="AS153" s="764"/>
      <c r="AT153" s="764"/>
      <c r="AU153" s="764"/>
      <c r="AV153" s="764"/>
      <c r="AW153" s="764"/>
      <c r="AX153" s="764"/>
      <c r="AY153" s="764"/>
      <c r="AZ153" s="764"/>
      <c r="BA153" s="764"/>
      <c r="BB153" s="764"/>
      <c r="BC153" s="764"/>
      <c r="BD153" s="764"/>
      <c r="BE153" s="764"/>
      <c r="BF153" s="764"/>
      <c r="BG153" s="778"/>
    </row>
    <row r="154" spans="1:59" ht="63" hidden="1" thickBot="1" x14ac:dyDescent="0.35">
      <c r="A154" s="679"/>
      <c r="B154" s="432"/>
      <c r="C154" s="438"/>
      <c r="D154" s="462"/>
      <c r="E154" s="462"/>
      <c r="F154" s="462"/>
      <c r="G154" s="429"/>
      <c r="H154" s="462"/>
      <c r="I154" s="462"/>
      <c r="J154" s="462"/>
      <c r="K154" s="462"/>
      <c r="L154" s="525"/>
      <c r="M154" s="793"/>
      <c r="N154" s="795"/>
      <c r="O154" s="797"/>
      <c r="P154" s="438"/>
      <c r="Q154" s="774"/>
      <c r="R154" s="87" t="s">
        <v>526</v>
      </c>
      <c r="S154" s="92" t="s">
        <v>80</v>
      </c>
      <c r="T154" s="97" t="s">
        <v>527</v>
      </c>
      <c r="U154" s="92" t="s">
        <v>81</v>
      </c>
      <c r="V154" s="92" t="s">
        <v>82</v>
      </c>
      <c r="W154" s="136">
        <f>VLOOKUP(V154,'[13]Datos Validacion'!$K$6:$L$8,2,0)</f>
        <v>0.25</v>
      </c>
      <c r="X154" s="97" t="s">
        <v>98</v>
      </c>
      <c r="Y154" s="90">
        <f>VLOOKUP(X154,'[13]Datos Validacion'!$M$6:$N$7,2,0)</f>
        <v>0.15</v>
      </c>
      <c r="Z154" s="92" t="s">
        <v>84</v>
      </c>
      <c r="AA154" s="156" t="s">
        <v>528</v>
      </c>
      <c r="AB154" s="92" t="s">
        <v>86</v>
      </c>
      <c r="AC154" s="97" t="s">
        <v>529</v>
      </c>
      <c r="AD154" s="293">
        <f t="shared" si="76"/>
        <v>0.4</v>
      </c>
      <c r="AE154" s="256" t="str">
        <f t="shared" si="69"/>
        <v>MUY BAJA</v>
      </c>
      <c r="AF154" s="256">
        <f t="shared" ref="AF154:AF157" si="77">+AF153-(AF153*AD154)</f>
        <v>6.4799999999999996E-2</v>
      </c>
      <c r="AG154" s="588"/>
      <c r="AH154" s="783"/>
      <c r="AI154" s="459"/>
      <c r="AJ154" s="462"/>
      <c r="AK154" s="468"/>
      <c r="AL154" s="468"/>
      <c r="AM154" s="779"/>
      <c r="AN154" s="779"/>
      <c r="AO154" s="779"/>
      <c r="AP154" s="779"/>
      <c r="AQ154" s="779"/>
      <c r="AR154" s="779"/>
      <c r="AS154" s="779"/>
      <c r="AT154" s="779"/>
      <c r="AU154" s="779"/>
      <c r="AV154" s="779"/>
      <c r="AW154" s="779"/>
      <c r="AX154" s="779"/>
      <c r="AY154" s="779"/>
      <c r="AZ154" s="779"/>
      <c r="BA154" s="779"/>
      <c r="BB154" s="779"/>
      <c r="BC154" s="779"/>
      <c r="BD154" s="779"/>
      <c r="BE154" s="779"/>
      <c r="BF154" s="779"/>
      <c r="BG154" s="780"/>
    </row>
    <row r="155" spans="1:59" ht="67.5" hidden="1" customHeight="1" x14ac:dyDescent="0.3">
      <c r="A155" s="676" t="s">
        <v>4</v>
      </c>
      <c r="B155" s="430"/>
      <c r="C155" s="436" t="s">
        <v>497</v>
      </c>
      <c r="D155" s="460" t="s">
        <v>515</v>
      </c>
      <c r="E155" s="460" t="s">
        <v>499</v>
      </c>
      <c r="F155" s="118" t="s">
        <v>69</v>
      </c>
      <c r="G155" s="263" t="s">
        <v>1355</v>
      </c>
      <c r="H155" s="460" t="s">
        <v>530</v>
      </c>
      <c r="I155" s="460" t="s">
        <v>531</v>
      </c>
      <c r="J155" s="460" t="s">
        <v>73</v>
      </c>
      <c r="K155" s="460" t="s">
        <v>532</v>
      </c>
      <c r="L155" s="523" t="s">
        <v>75</v>
      </c>
      <c r="M155" s="792">
        <f>VLOOKUP(L155,'[13]Datos Validacion'!$C$6:$D$10,2,0)</f>
        <v>0.6</v>
      </c>
      <c r="N155" s="794" t="s">
        <v>78</v>
      </c>
      <c r="O155" s="796">
        <f>VLOOKUP(N155,'[12]Datos Validacion'!$E$6:$F$15,2,0)</f>
        <v>0.6</v>
      </c>
      <c r="P155" s="436" t="s">
        <v>533</v>
      </c>
      <c r="Q155" s="773" t="s">
        <v>78</v>
      </c>
      <c r="R155" s="77" t="s">
        <v>534</v>
      </c>
      <c r="S155" s="82" t="s">
        <v>80</v>
      </c>
      <c r="T155" s="95" t="s">
        <v>506</v>
      </c>
      <c r="U155" s="82" t="s">
        <v>81</v>
      </c>
      <c r="V155" s="82" t="s">
        <v>82</v>
      </c>
      <c r="W155" s="133">
        <f>VLOOKUP(V155,'[13]Datos Validacion'!$K$6:$L$8,2,0)</f>
        <v>0.25</v>
      </c>
      <c r="X155" s="95" t="s">
        <v>98</v>
      </c>
      <c r="Y155" s="80">
        <f>VLOOKUP(X155,'[13]Datos Validacion'!$M$6:$N$7,2,0)</f>
        <v>0.15</v>
      </c>
      <c r="Z155" s="82" t="s">
        <v>84</v>
      </c>
      <c r="AA155" s="155" t="s">
        <v>535</v>
      </c>
      <c r="AB155" s="82" t="s">
        <v>86</v>
      </c>
      <c r="AC155" s="95" t="s">
        <v>536</v>
      </c>
      <c r="AD155" s="292">
        <f>+W155+Y155</f>
        <v>0.4</v>
      </c>
      <c r="AE155" s="254" t="str">
        <f t="shared" si="69"/>
        <v>BAJA</v>
      </c>
      <c r="AF155" s="254">
        <f>IF(OR(V155="prevenir",V155="detectar"),(M155-(M155*AD155)), M155)</f>
        <v>0.36</v>
      </c>
      <c r="AG155" s="586" t="str">
        <f t="shared" si="73"/>
        <v>MODERADO</v>
      </c>
      <c r="AH155" s="781">
        <f t="shared" si="74"/>
        <v>0.6</v>
      </c>
      <c r="AI155" s="457" t="s">
        <v>78</v>
      </c>
      <c r="AJ155" s="460" t="s">
        <v>88</v>
      </c>
      <c r="AK155" s="466"/>
      <c r="AL155" s="466"/>
      <c r="AM155" s="764"/>
      <c r="AN155" s="764"/>
      <c r="AO155" s="764"/>
      <c r="AP155" s="764"/>
      <c r="AQ155" s="764"/>
      <c r="AR155" s="764"/>
      <c r="AS155" s="764"/>
      <c r="AT155" s="764"/>
      <c r="AU155" s="764"/>
      <c r="AV155" s="764"/>
      <c r="AW155" s="764"/>
      <c r="AX155" s="764"/>
      <c r="AY155" s="764"/>
      <c r="AZ155" s="764"/>
      <c r="BA155" s="764"/>
      <c r="BB155" s="764"/>
      <c r="BC155" s="764"/>
      <c r="BD155" s="764"/>
      <c r="BE155" s="764"/>
      <c r="BF155" s="764"/>
      <c r="BG155" s="778"/>
    </row>
    <row r="156" spans="1:59" ht="47.25" hidden="1" customHeight="1" x14ac:dyDescent="0.3">
      <c r="A156" s="678"/>
      <c r="B156" s="431"/>
      <c r="C156" s="437"/>
      <c r="D156" s="461"/>
      <c r="E156" s="461"/>
      <c r="F156" s="461" t="s">
        <v>69</v>
      </c>
      <c r="G156" s="707" t="s">
        <v>1356</v>
      </c>
      <c r="H156" s="461"/>
      <c r="I156" s="461"/>
      <c r="J156" s="461"/>
      <c r="K156" s="461"/>
      <c r="L156" s="524"/>
      <c r="M156" s="923"/>
      <c r="N156" s="912"/>
      <c r="O156" s="911"/>
      <c r="P156" s="437"/>
      <c r="Q156" s="784"/>
      <c r="R156" s="77" t="s">
        <v>537</v>
      </c>
      <c r="S156" s="82" t="s">
        <v>80</v>
      </c>
      <c r="T156" s="95" t="s">
        <v>506</v>
      </c>
      <c r="U156" s="82" t="s">
        <v>81</v>
      </c>
      <c r="V156" s="82" t="s">
        <v>82</v>
      </c>
      <c r="W156" s="133">
        <f>VLOOKUP(V156,'[13]Datos Validacion'!$K$6:$L$8,2,0)</f>
        <v>0.25</v>
      </c>
      <c r="X156" s="95" t="s">
        <v>98</v>
      </c>
      <c r="Y156" s="80">
        <f>VLOOKUP(X156,'[13]Datos Validacion'!$M$6:$N$7,2,0)</f>
        <v>0.15</v>
      </c>
      <c r="Z156" s="82" t="s">
        <v>84</v>
      </c>
      <c r="AA156" s="155" t="s">
        <v>538</v>
      </c>
      <c r="AB156" s="82" t="s">
        <v>86</v>
      </c>
      <c r="AC156" s="95" t="s">
        <v>539</v>
      </c>
      <c r="AD156" s="292">
        <f>+W156+Y156</f>
        <v>0.4</v>
      </c>
      <c r="AE156" s="255" t="str">
        <f t="shared" si="69"/>
        <v>BAJA</v>
      </c>
      <c r="AF156" s="255">
        <f t="shared" si="77"/>
        <v>0.216</v>
      </c>
      <c r="AG156" s="587"/>
      <c r="AH156" s="782"/>
      <c r="AI156" s="458"/>
      <c r="AJ156" s="461"/>
      <c r="AK156" s="467"/>
      <c r="AL156" s="467"/>
      <c r="AM156" s="764"/>
      <c r="AN156" s="764"/>
      <c r="AO156" s="764"/>
      <c r="AP156" s="764"/>
      <c r="AQ156" s="764"/>
      <c r="AR156" s="764"/>
      <c r="AS156" s="764"/>
      <c r="AT156" s="764"/>
      <c r="AU156" s="764"/>
      <c r="AV156" s="764"/>
      <c r="AW156" s="764"/>
      <c r="AX156" s="764"/>
      <c r="AY156" s="764"/>
      <c r="AZ156" s="764"/>
      <c r="BA156" s="764"/>
      <c r="BB156" s="764"/>
      <c r="BC156" s="764"/>
      <c r="BD156" s="764"/>
      <c r="BE156" s="764"/>
      <c r="BF156" s="764"/>
      <c r="BG156" s="778"/>
    </row>
    <row r="157" spans="1:59" ht="59.25" hidden="1" customHeight="1" thickBot="1" x14ac:dyDescent="0.35">
      <c r="A157" s="679"/>
      <c r="B157" s="432"/>
      <c r="C157" s="438"/>
      <c r="D157" s="462"/>
      <c r="E157" s="462"/>
      <c r="F157" s="462"/>
      <c r="G157" s="708"/>
      <c r="H157" s="462"/>
      <c r="I157" s="462"/>
      <c r="J157" s="462"/>
      <c r="K157" s="462"/>
      <c r="L157" s="525"/>
      <c r="M157" s="793"/>
      <c r="N157" s="795"/>
      <c r="O157" s="797"/>
      <c r="P157" s="438"/>
      <c r="Q157" s="774"/>
      <c r="R157" s="87" t="s">
        <v>540</v>
      </c>
      <c r="S157" s="92" t="s">
        <v>80</v>
      </c>
      <c r="T157" s="97" t="s">
        <v>506</v>
      </c>
      <c r="U157" s="92" t="s">
        <v>81</v>
      </c>
      <c r="V157" s="92" t="s">
        <v>82</v>
      </c>
      <c r="W157" s="136">
        <f>VLOOKUP(V157,'[13]Datos Validacion'!$K$6:$L$8,2,0)</f>
        <v>0.25</v>
      </c>
      <c r="X157" s="97" t="s">
        <v>98</v>
      </c>
      <c r="Y157" s="90">
        <f>VLOOKUP(X157,'[13]Datos Validacion'!$M$6:$N$7,2,0)</f>
        <v>0.15</v>
      </c>
      <c r="Z157" s="92" t="s">
        <v>84</v>
      </c>
      <c r="AA157" s="156" t="s">
        <v>541</v>
      </c>
      <c r="AB157" s="92" t="s">
        <v>86</v>
      </c>
      <c r="AC157" s="97" t="s">
        <v>542</v>
      </c>
      <c r="AD157" s="293">
        <f>+W157+Y157</f>
        <v>0.4</v>
      </c>
      <c r="AE157" s="256" t="str">
        <f t="shared" si="69"/>
        <v>MUY BAJA</v>
      </c>
      <c r="AF157" s="256">
        <f t="shared" si="77"/>
        <v>0.12959999999999999</v>
      </c>
      <c r="AG157" s="588"/>
      <c r="AH157" s="783"/>
      <c r="AI157" s="459"/>
      <c r="AJ157" s="462"/>
      <c r="AK157" s="468"/>
      <c r="AL157" s="468"/>
      <c r="AM157" s="764"/>
      <c r="AN157" s="764"/>
      <c r="AO157" s="764"/>
      <c r="AP157" s="764"/>
      <c r="AQ157" s="764"/>
      <c r="AR157" s="764"/>
      <c r="AS157" s="764"/>
      <c r="AT157" s="764"/>
      <c r="AU157" s="764"/>
      <c r="AV157" s="764"/>
      <c r="AW157" s="764"/>
      <c r="AX157" s="764"/>
      <c r="AY157" s="764"/>
      <c r="AZ157" s="764"/>
      <c r="BA157" s="764"/>
      <c r="BB157" s="764"/>
      <c r="BC157" s="764"/>
      <c r="BD157" s="764"/>
      <c r="BE157" s="764"/>
      <c r="BF157" s="764"/>
      <c r="BG157" s="778"/>
    </row>
    <row r="158" spans="1:59" ht="38.25" hidden="1" customHeight="1" x14ac:dyDescent="0.3">
      <c r="A158" s="676" t="s">
        <v>4</v>
      </c>
      <c r="B158" s="430"/>
      <c r="C158" s="436" t="s">
        <v>497</v>
      </c>
      <c r="D158" s="460" t="s">
        <v>515</v>
      </c>
      <c r="E158" s="460" t="s">
        <v>499</v>
      </c>
      <c r="F158" s="460" t="s">
        <v>69</v>
      </c>
      <c r="G158" s="785" t="s">
        <v>543</v>
      </c>
      <c r="H158" s="460" t="s">
        <v>544</v>
      </c>
      <c r="I158" s="460" t="s">
        <v>545</v>
      </c>
      <c r="J158" s="460" t="s">
        <v>73</v>
      </c>
      <c r="K158" s="460" t="s">
        <v>546</v>
      </c>
      <c r="L158" s="523" t="s">
        <v>154</v>
      </c>
      <c r="M158" s="792">
        <f>VLOOKUP(L158,'[13]Datos Validacion'!$C$6:$D$10,2,0)</f>
        <v>0.4</v>
      </c>
      <c r="N158" s="794" t="s">
        <v>225</v>
      </c>
      <c r="O158" s="796">
        <f>VLOOKUP(N158,'[12]Datos Validacion'!$E$6:$F$15,2,0)</f>
        <v>0.2</v>
      </c>
      <c r="P158" s="436" t="s">
        <v>547</v>
      </c>
      <c r="Q158" s="773" t="s">
        <v>148</v>
      </c>
      <c r="R158" s="70" t="s">
        <v>548</v>
      </c>
      <c r="S158" s="75" t="s">
        <v>80</v>
      </c>
      <c r="T158" s="284" t="s">
        <v>549</v>
      </c>
      <c r="U158" s="75" t="s">
        <v>81</v>
      </c>
      <c r="V158" s="75" t="s">
        <v>82</v>
      </c>
      <c r="W158" s="131">
        <f>VLOOKUP(V158,'[13]Datos Validacion'!$K$6:$L$8,2,0)</f>
        <v>0.25</v>
      </c>
      <c r="X158" s="141" t="s">
        <v>98</v>
      </c>
      <c r="Y158" s="73">
        <f>VLOOKUP(X158,'[13]Datos Validacion'!$M$6:$N$7,2,0)</f>
        <v>0.15</v>
      </c>
      <c r="Z158" s="75" t="s">
        <v>84</v>
      </c>
      <c r="AA158" s="283" t="s">
        <v>550</v>
      </c>
      <c r="AB158" s="75" t="s">
        <v>86</v>
      </c>
      <c r="AC158" s="141" t="s">
        <v>551</v>
      </c>
      <c r="AD158" s="291">
        <f t="shared" si="72"/>
        <v>0.4</v>
      </c>
      <c r="AE158" s="254" t="str">
        <f t="shared" si="69"/>
        <v>BAJA</v>
      </c>
      <c r="AF158" s="254">
        <f>IF(OR(V158="prevenir",V158="detectar"),(M158-(M158*AD158)), M158)</f>
        <v>0.24</v>
      </c>
      <c r="AG158" s="586" t="str">
        <f t="shared" si="73"/>
        <v>LEVE</v>
      </c>
      <c r="AH158" s="586">
        <f t="shared" si="74"/>
        <v>0.2</v>
      </c>
      <c r="AI158" s="457" t="s">
        <v>148</v>
      </c>
      <c r="AJ158" s="460" t="s">
        <v>88</v>
      </c>
      <c r="AK158" s="466"/>
      <c r="AL158" s="466"/>
      <c r="AM158" s="763"/>
      <c r="AN158" s="763"/>
      <c r="AO158" s="763"/>
      <c r="AP158" s="763"/>
      <c r="AQ158" s="763"/>
      <c r="AR158" s="763"/>
      <c r="AS158" s="763"/>
      <c r="AT158" s="763"/>
      <c r="AU158" s="763"/>
      <c r="AV158" s="763"/>
      <c r="AW158" s="763"/>
      <c r="AX158" s="763"/>
      <c r="AY158" s="763"/>
      <c r="AZ158" s="763"/>
      <c r="BA158" s="763"/>
      <c r="BB158" s="763"/>
      <c r="BC158" s="763"/>
      <c r="BD158" s="763"/>
      <c r="BE158" s="763"/>
      <c r="BF158" s="763"/>
      <c r="BG158" s="777"/>
    </row>
    <row r="159" spans="1:59" ht="38.25" hidden="1" customHeight="1" x14ac:dyDescent="0.3">
      <c r="A159" s="678"/>
      <c r="B159" s="431"/>
      <c r="C159" s="437"/>
      <c r="D159" s="461"/>
      <c r="E159" s="461"/>
      <c r="F159" s="461"/>
      <c r="G159" s="707"/>
      <c r="H159" s="461"/>
      <c r="I159" s="461"/>
      <c r="J159" s="461"/>
      <c r="K159" s="461"/>
      <c r="L159" s="524"/>
      <c r="M159" s="923"/>
      <c r="N159" s="912"/>
      <c r="O159" s="911"/>
      <c r="P159" s="437"/>
      <c r="Q159" s="784"/>
      <c r="R159" s="77" t="s">
        <v>552</v>
      </c>
      <c r="S159" s="82" t="s">
        <v>80</v>
      </c>
      <c r="T159" s="285" t="s">
        <v>549</v>
      </c>
      <c r="U159" s="82" t="s">
        <v>81</v>
      </c>
      <c r="V159" s="82" t="s">
        <v>82</v>
      </c>
      <c r="W159" s="133">
        <f>VLOOKUP(V159,'[13]Datos Validacion'!$K$6:$L$8,2,0)</f>
        <v>0.25</v>
      </c>
      <c r="X159" s="95" t="s">
        <v>98</v>
      </c>
      <c r="Y159" s="80">
        <f>VLOOKUP(X159,'[13]Datos Validacion'!$M$6:$N$7,2,0)</f>
        <v>0.15</v>
      </c>
      <c r="Z159" s="82" t="s">
        <v>84</v>
      </c>
      <c r="AA159" s="155" t="s">
        <v>553</v>
      </c>
      <c r="AB159" s="82" t="s">
        <v>86</v>
      </c>
      <c r="AC159" s="95" t="s">
        <v>554</v>
      </c>
      <c r="AD159" s="292">
        <f t="shared" si="72"/>
        <v>0.4</v>
      </c>
      <c r="AE159" s="255" t="str">
        <f t="shared" si="69"/>
        <v>MUY BAJA</v>
      </c>
      <c r="AF159" s="255">
        <f>+AF158-(AF158*AD159)</f>
        <v>0.14399999999999999</v>
      </c>
      <c r="AG159" s="587"/>
      <c r="AH159" s="587"/>
      <c r="AI159" s="458"/>
      <c r="AJ159" s="461"/>
      <c r="AK159" s="467"/>
      <c r="AL159" s="467"/>
      <c r="AM159" s="764"/>
      <c r="AN159" s="764"/>
      <c r="AO159" s="764"/>
      <c r="AP159" s="764"/>
      <c r="AQ159" s="764"/>
      <c r="AR159" s="764"/>
      <c r="AS159" s="764"/>
      <c r="AT159" s="764"/>
      <c r="AU159" s="764"/>
      <c r="AV159" s="764"/>
      <c r="AW159" s="764"/>
      <c r="AX159" s="764"/>
      <c r="AY159" s="764"/>
      <c r="AZ159" s="764"/>
      <c r="BA159" s="764"/>
      <c r="BB159" s="764"/>
      <c r="BC159" s="764"/>
      <c r="BD159" s="764"/>
      <c r="BE159" s="764"/>
      <c r="BF159" s="764"/>
      <c r="BG159" s="778"/>
    </row>
    <row r="160" spans="1:59" ht="38.25" hidden="1" customHeight="1" x14ac:dyDescent="0.3">
      <c r="A160" s="678"/>
      <c r="B160" s="431"/>
      <c r="C160" s="437"/>
      <c r="D160" s="461"/>
      <c r="E160" s="461"/>
      <c r="F160" s="461"/>
      <c r="G160" s="707"/>
      <c r="H160" s="461"/>
      <c r="I160" s="461"/>
      <c r="J160" s="461"/>
      <c r="K160" s="461"/>
      <c r="L160" s="524"/>
      <c r="M160" s="923"/>
      <c r="N160" s="912"/>
      <c r="O160" s="911"/>
      <c r="P160" s="437"/>
      <c r="Q160" s="784"/>
      <c r="R160" s="77" t="s">
        <v>555</v>
      </c>
      <c r="S160" s="82" t="s">
        <v>80</v>
      </c>
      <c r="T160" s="285" t="s">
        <v>549</v>
      </c>
      <c r="U160" s="82" t="s">
        <v>81</v>
      </c>
      <c r="V160" s="82" t="s">
        <v>82</v>
      </c>
      <c r="W160" s="133">
        <f>VLOOKUP(V160,'[13]Datos Validacion'!$K$6:$L$8,2,0)</f>
        <v>0.25</v>
      </c>
      <c r="X160" s="95" t="s">
        <v>98</v>
      </c>
      <c r="Y160" s="80">
        <f>VLOOKUP(X160,'[13]Datos Validacion'!$M$6:$N$7,2,0)</f>
        <v>0.15</v>
      </c>
      <c r="Z160" s="82" t="s">
        <v>84</v>
      </c>
      <c r="AA160" s="155" t="s">
        <v>556</v>
      </c>
      <c r="AB160" s="82" t="s">
        <v>86</v>
      </c>
      <c r="AC160" s="95" t="s">
        <v>557</v>
      </c>
      <c r="AD160" s="292">
        <f t="shared" si="72"/>
        <v>0.4</v>
      </c>
      <c r="AE160" s="255" t="str">
        <f t="shared" si="69"/>
        <v>MUY BAJA</v>
      </c>
      <c r="AF160" s="255">
        <f t="shared" ref="AF160:AF166" si="78">+AF159-(AF159*AD160)</f>
        <v>8.6399999999999991E-2</v>
      </c>
      <c r="AG160" s="587"/>
      <c r="AH160" s="587"/>
      <c r="AI160" s="458"/>
      <c r="AJ160" s="461"/>
      <c r="AK160" s="467"/>
      <c r="AL160" s="467"/>
      <c r="AM160" s="764"/>
      <c r="AN160" s="764"/>
      <c r="AO160" s="764"/>
      <c r="AP160" s="764"/>
      <c r="AQ160" s="764"/>
      <c r="AR160" s="764"/>
      <c r="AS160" s="764"/>
      <c r="AT160" s="764"/>
      <c r="AU160" s="764"/>
      <c r="AV160" s="764"/>
      <c r="AW160" s="764"/>
      <c r="AX160" s="764"/>
      <c r="AY160" s="764"/>
      <c r="AZ160" s="764"/>
      <c r="BA160" s="764"/>
      <c r="BB160" s="764"/>
      <c r="BC160" s="764"/>
      <c r="BD160" s="764"/>
      <c r="BE160" s="764"/>
      <c r="BF160" s="764"/>
      <c r="BG160" s="778"/>
    </row>
    <row r="161" spans="1:59" ht="38.25" hidden="1" customHeight="1" x14ac:dyDescent="0.3">
      <c r="A161" s="678"/>
      <c r="B161" s="431"/>
      <c r="C161" s="437"/>
      <c r="D161" s="461"/>
      <c r="E161" s="461"/>
      <c r="F161" s="461"/>
      <c r="G161" s="707"/>
      <c r="H161" s="461"/>
      <c r="I161" s="461"/>
      <c r="J161" s="461"/>
      <c r="K161" s="461"/>
      <c r="L161" s="524"/>
      <c r="M161" s="923"/>
      <c r="N161" s="912"/>
      <c r="O161" s="911"/>
      <c r="P161" s="437"/>
      <c r="Q161" s="784"/>
      <c r="R161" s="77" t="s">
        <v>558</v>
      </c>
      <c r="S161" s="82" t="s">
        <v>80</v>
      </c>
      <c r="T161" s="286" t="s">
        <v>559</v>
      </c>
      <c r="U161" s="82" t="s">
        <v>81</v>
      </c>
      <c r="V161" s="82" t="s">
        <v>186</v>
      </c>
      <c r="W161" s="133">
        <f>VLOOKUP(V161,'[13]Datos Validacion'!$K$6:$L$8,2,0)</f>
        <v>0.15</v>
      </c>
      <c r="X161" s="95" t="s">
        <v>98</v>
      </c>
      <c r="Y161" s="80">
        <f>VLOOKUP(X161,'[13]Datos Validacion'!$M$6:$N$7,2,0)</f>
        <v>0.15</v>
      </c>
      <c r="Z161" s="82" t="s">
        <v>84</v>
      </c>
      <c r="AA161" s="155" t="s">
        <v>560</v>
      </c>
      <c r="AB161" s="82" t="s">
        <v>86</v>
      </c>
      <c r="AC161" s="95" t="s">
        <v>561</v>
      </c>
      <c r="AD161" s="292">
        <f t="shared" si="72"/>
        <v>0.3</v>
      </c>
      <c r="AE161" s="255" t="str">
        <f t="shared" si="69"/>
        <v>MUY BAJA</v>
      </c>
      <c r="AF161" s="255">
        <f t="shared" si="78"/>
        <v>6.0479999999999992E-2</v>
      </c>
      <c r="AG161" s="587"/>
      <c r="AH161" s="587"/>
      <c r="AI161" s="458"/>
      <c r="AJ161" s="461"/>
      <c r="AK161" s="467"/>
      <c r="AL161" s="467"/>
      <c r="AM161" s="764"/>
      <c r="AN161" s="764"/>
      <c r="AO161" s="764"/>
      <c r="AP161" s="764"/>
      <c r="AQ161" s="764"/>
      <c r="AR161" s="764"/>
      <c r="AS161" s="764"/>
      <c r="AT161" s="764"/>
      <c r="AU161" s="764"/>
      <c r="AV161" s="764"/>
      <c r="AW161" s="764"/>
      <c r="AX161" s="764"/>
      <c r="AY161" s="764"/>
      <c r="AZ161" s="764"/>
      <c r="BA161" s="764"/>
      <c r="BB161" s="764"/>
      <c r="BC161" s="764"/>
      <c r="BD161" s="764"/>
      <c r="BE161" s="764"/>
      <c r="BF161" s="764"/>
      <c r="BG161" s="778"/>
    </row>
    <row r="162" spans="1:59" ht="38.25" hidden="1" customHeight="1" x14ac:dyDescent="0.3">
      <c r="A162" s="678"/>
      <c r="B162" s="431"/>
      <c r="C162" s="437"/>
      <c r="D162" s="461"/>
      <c r="E162" s="461"/>
      <c r="F162" s="461"/>
      <c r="G162" s="707"/>
      <c r="H162" s="461"/>
      <c r="I162" s="461"/>
      <c r="J162" s="461"/>
      <c r="K162" s="461"/>
      <c r="L162" s="524"/>
      <c r="M162" s="923"/>
      <c r="N162" s="912"/>
      <c r="O162" s="911"/>
      <c r="P162" s="437"/>
      <c r="Q162" s="784"/>
      <c r="R162" s="287" t="s">
        <v>562</v>
      </c>
      <c r="S162" s="82" t="s">
        <v>80</v>
      </c>
      <c r="T162" s="95" t="s">
        <v>563</v>
      </c>
      <c r="U162" s="82" t="s">
        <v>81</v>
      </c>
      <c r="V162" s="82" t="s">
        <v>82</v>
      </c>
      <c r="W162" s="133">
        <f>VLOOKUP(V162,'[13]Datos Validacion'!$K$6:$L$8,2,0)</f>
        <v>0.25</v>
      </c>
      <c r="X162" s="95" t="s">
        <v>98</v>
      </c>
      <c r="Y162" s="80">
        <f>VLOOKUP(X162,'[13]Datos Validacion'!$M$6:$N$7,2,0)</f>
        <v>0.15</v>
      </c>
      <c r="Z162" s="82" t="s">
        <v>84</v>
      </c>
      <c r="AA162" s="155" t="s">
        <v>564</v>
      </c>
      <c r="AB162" s="82" t="s">
        <v>86</v>
      </c>
      <c r="AC162" s="95" t="s">
        <v>565</v>
      </c>
      <c r="AD162" s="292">
        <f t="shared" si="72"/>
        <v>0.4</v>
      </c>
      <c r="AE162" s="255" t="str">
        <f t="shared" si="69"/>
        <v>MUY BAJA</v>
      </c>
      <c r="AF162" s="255">
        <f t="shared" si="78"/>
        <v>3.6287999999999994E-2</v>
      </c>
      <c r="AG162" s="587"/>
      <c r="AH162" s="587"/>
      <c r="AI162" s="458"/>
      <c r="AJ162" s="461"/>
      <c r="AK162" s="467"/>
      <c r="AL162" s="467"/>
      <c r="AM162" s="764"/>
      <c r="AN162" s="764"/>
      <c r="AO162" s="764"/>
      <c r="AP162" s="764"/>
      <c r="AQ162" s="764"/>
      <c r="AR162" s="764"/>
      <c r="AS162" s="764"/>
      <c r="AT162" s="764"/>
      <c r="AU162" s="764"/>
      <c r="AV162" s="764"/>
      <c r="AW162" s="764"/>
      <c r="AX162" s="764"/>
      <c r="AY162" s="764"/>
      <c r="AZ162" s="764"/>
      <c r="BA162" s="764"/>
      <c r="BB162" s="764"/>
      <c r="BC162" s="764"/>
      <c r="BD162" s="764"/>
      <c r="BE162" s="764"/>
      <c r="BF162" s="764"/>
      <c r="BG162" s="778"/>
    </row>
    <row r="163" spans="1:59" ht="38.25" hidden="1" customHeight="1" x14ac:dyDescent="0.3">
      <c r="A163" s="678"/>
      <c r="B163" s="431"/>
      <c r="C163" s="437"/>
      <c r="D163" s="461"/>
      <c r="E163" s="461"/>
      <c r="F163" s="461" t="s">
        <v>69</v>
      </c>
      <c r="G163" s="707" t="s">
        <v>566</v>
      </c>
      <c r="H163" s="461"/>
      <c r="I163" s="461"/>
      <c r="J163" s="461"/>
      <c r="K163" s="461"/>
      <c r="L163" s="524"/>
      <c r="M163" s="923"/>
      <c r="N163" s="912"/>
      <c r="O163" s="911"/>
      <c r="P163" s="437"/>
      <c r="Q163" s="784"/>
      <c r="R163" s="287" t="s">
        <v>567</v>
      </c>
      <c r="S163" s="82" t="s">
        <v>80</v>
      </c>
      <c r="T163" s="286" t="s">
        <v>568</v>
      </c>
      <c r="U163" s="82" t="s">
        <v>81</v>
      </c>
      <c r="V163" s="82" t="s">
        <v>186</v>
      </c>
      <c r="W163" s="133">
        <f>VLOOKUP(V163,'[13]Datos Validacion'!$K$6:$L$8,2,0)</f>
        <v>0.15</v>
      </c>
      <c r="X163" s="95" t="s">
        <v>98</v>
      </c>
      <c r="Y163" s="80">
        <f>VLOOKUP(X163,'[13]Datos Validacion'!$M$6:$N$7,2,0)</f>
        <v>0.15</v>
      </c>
      <c r="Z163" s="82" t="s">
        <v>84</v>
      </c>
      <c r="AA163" s="155" t="s">
        <v>569</v>
      </c>
      <c r="AB163" s="82" t="s">
        <v>86</v>
      </c>
      <c r="AC163" s="367" t="s">
        <v>570</v>
      </c>
      <c r="AD163" s="292">
        <f t="shared" si="72"/>
        <v>0.3</v>
      </c>
      <c r="AE163" s="255" t="str">
        <f t="shared" si="69"/>
        <v>MUY BAJA</v>
      </c>
      <c r="AF163" s="255">
        <f t="shared" si="78"/>
        <v>2.5401599999999996E-2</v>
      </c>
      <c r="AG163" s="587"/>
      <c r="AH163" s="587"/>
      <c r="AI163" s="458"/>
      <c r="AJ163" s="461"/>
      <c r="AK163" s="467"/>
      <c r="AL163" s="467"/>
      <c r="AM163" s="764"/>
      <c r="AN163" s="764"/>
      <c r="AO163" s="764"/>
      <c r="AP163" s="764"/>
      <c r="AQ163" s="764"/>
      <c r="AR163" s="764"/>
      <c r="AS163" s="764"/>
      <c r="AT163" s="764"/>
      <c r="AU163" s="764"/>
      <c r="AV163" s="764"/>
      <c r="AW163" s="764"/>
      <c r="AX163" s="764"/>
      <c r="AY163" s="764"/>
      <c r="AZ163" s="764"/>
      <c r="BA163" s="764"/>
      <c r="BB163" s="764"/>
      <c r="BC163" s="764"/>
      <c r="BD163" s="764"/>
      <c r="BE163" s="764"/>
      <c r="BF163" s="764"/>
      <c r="BG163" s="778"/>
    </row>
    <row r="164" spans="1:59" ht="38.25" hidden="1" customHeight="1" x14ac:dyDescent="0.3">
      <c r="A164" s="678"/>
      <c r="B164" s="431"/>
      <c r="C164" s="437"/>
      <c r="D164" s="461"/>
      <c r="E164" s="461"/>
      <c r="F164" s="461"/>
      <c r="G164" s="707"/>
      <c r="H164" s="461"/>
      <c r="I164" s="461"/>
      <c r="J164" s="461"/>
      <c r="K164" s="461"/>
      <c r="L164" s="524"/>
      <c r="M164" s="923"/>
      <c r="N164" s="912"/>
      <c r="O164" s="911"/>
      <c r="P164" s="437"/>
      <c r="Q164" s="784"/>
      <c r="R164" s="287" t="s">
        <v>571</v>
      </c>
      <c r="S164" s="82" t="s">
        <v>80</v>
      </c>
      <c r="T164" s="95" t="s">
        <v>549</v>
      </c>
      <c r="U164" s="82" t="s">
        <v>81</v>
      </c>
      <c r="V164" s="82" t="s">
        <v>186</v>
      </c>
      <c r="W164" s="133">
        <f>VLOOKUP(V164,'[13]Datos Validacion'!$K$6:$L$8,2,0)</f>
        <v>0.15</v>
      </c>
      <c r="X164" s="95" t="s">
        <v>98</v>
      </c>
      <c r="Y164" s="80">
        <f>VLOOKUP(X164,'[13]Datos Validacion'!$M$6:$N$7,2,0)</f>
        <v>0.15</v>
      </c>
      <c r="Z164" s="82" t="s">
        <v>84</v>
      </c>
      <c r="AA164" s="155" t="s">
        <v>572</v>
      </c>
      <c r="AB164" s="82" t="s">
        <v>86</v>
      </c>
      <c r="AC164" s="367" t="s">
        <v>573</v>
      </c>
      <c r="AD164" s="292">
        <f t="shared" si="72"/>
        <v>0.3</v>
      </c>
      <c r="AE164" s="255" t="str">
        <f t="shared" si="69"/>
        <v>MUY BAJA</v>
      </c>
      <c r="AF164" s="255">
        <f t="shared" si="78"/>
        <v>1.7781119999999997E-2</v>
      </c>
      <c r="AG164" s="587"/>
      <c r="AH164" s="587"/>
      <c r="AI164" s="458"/>
      <c r="AJ164" s="461"/>
      <c r="AK164" s="467"/>
      <c r="AL164" s="467"/>
      <c r="AM164" s="764"/>
      <c r="AN164" s="764"/>
      <c r="AO164" s="764"/>
      <c r="AP164" s="764"/>
      <c r="AQ164" s="764"/>
      <c r="AR164" s="764"/>
      <c r="AS164" s="764"/>
      <c r="AT164" s="764"/>
      <c r="AU164" s="764"/>
      <c r="AV164" s="764"/>
      <c r="AW164" s="764"/>
      <c r="AX164" s="764"/>
      <c r="AY164" s="764"/>
      <c r="AZ164" s="764"/>
      <c r="BA164" s="764"/>
      <c r="BB164" s="764"/>
      <c r="BC164" s="764"/>
      <c r="BD164" s="764"/>
      <c r="BE164" s="764"/>
      <c r="BF164" s="764"/>
      <c r="BG164" s="778"/>
    </row>
    <row r="165" spans="1:59" ht="38.25" hidden="1" customHeight="1" x14ac:dyDescent="0.3">
      <c r="A165" s="678"/>
      <c r="B165" s="431"/>
      <c r="C165" s="437"/>
      <c r="D165" s="461"/>
      <c r="E165" s="461"/>
      <c r="F165" s="461"/>
      <c r="G165" s="707"/>
      <c r="H165" s="461"/>
      <c r="I165" s="461"/>
      <c r="J165" s="461"/>
      <c r="K165" s="461"/>
      <c r="L165" s="524"/>
      <c r="M165" s="923"/>
      <c r="N165" s="912"/>
      <c r="O165" s="911"/>
      <c r="P165" s="437"/>
      <c r="Q165" s="784"/>
      <c r="R165" s="287" t="s">
        <v>574</v>
      </c>
      <c r="S165" s="82" t="s">
        <v>80</v>
      </c>
      <c r="T165" s="95" t="s">
        <v>549</v>
      </c>
      <c r="U165" s="82" t="s">
        <v>81</v>
      </c>
      <c r="V165" s="82" t="s">
        <v>186</v>
      </c>
      <c r="W165" s="133">
        <f>VLOOKUP(V165,'[13]Datos Validacion'!$K$6:$L$8,2,0)</f>
        <v>0.15</v>
      </c>
      <c r="X165" s="95" t="s">
        <v>98</v>
      </c>
      <c r="Y165" s="80">
        <f>VLOOKUP(X165,'[13]Datos Validacion'!$M$6:$N$7,2,0)</f>
        <v>0.15</v>
      </c>
      <c r="Z165" s="82" t="s">
        <v>84</v>
      </c>
      <c r="AA165" s="155" t="s">
        <v>575</v>
      </c>
      <c r="AB165" s="82" t="s">
        <v>86</v>
      </c>
      <c r="AC165" s="367" t="s">
        <v>576</v>
      </c>
      <c r="AD165" s="292">
        <f t="shared" si="72"/>
        <v>0.3</v>
      </c>
      <c r="AE165" s="255" t="str">
        <f t="shared" si="69"/>
        <v>MUY BAJA</v>
      </c>
      <c r="AF165" s="255">
        <f t="shared" si="78"/>
        <v>1.2446783999999999E-2</v>
      </c>
      <c r="AG165" s="587"/>
      <c r="AH165" s="587"/>
      <c r="AI165" s="458"/>
      <c r="AJ165" s="461"/>
      <c r="AK165" s="467"/>
      <c r="AL165" s="467"/>
      <c r="AM165" s="764"/>
      <c r="AN165" s="764"/>
      <c r="AO165" s="764"/>
      <c r="AP165" s="764"/>
      <c r="AQ165" s="764"/>
      <c r="AR165" s="764"/>
      <c r="AS165" s="764"/>
      <c r="AT165" s="764"/>
      <c r="AU165" s="764"/>
      <c r="AV165" s="764"/>
      <c r="AW165" s="764"/>
      <c r="AX165" s="764"/>
      <c r="AY165" s="764"/>
      <c r="AZ165" s="764"/>
      <c r="BA165" s="764"/>
      <c r="BB165" s="764"/>
      <c r="BC165" s="764"/>
      <c r="BD165" s="764"/>
      <c r="BE165" s="764"/>
      <c r="BF165" s="764"/>
      <c r="BG165" s="778"/>
    </row>
    <row r="166" spans="1:59" ht="38.25" hidden="1" customHeight="1" thickBot="1" x14ac:dyDescent="0.35">
      <c r="A166" s="679"/>
      <c r="B166" s="432"/>
      <c r="C166" s="438"/>
      <c r="D166" s="462"/>
      <c r="E166" s="462"/>
      <c r="F166" s="462"/>
      <c r="G166" s="708"/>
      <c r="H166" s="462"/>
      <c r="I166" s="462"/>
      <c r="J166" s="462"/>
      <c r="K166" s="462"/>
      <c r="L166" s="525"/>
      <c r="M166" s="793"/>
      <c r="N166" s="795"/>
      <c r="O166" s="797"/>
      <c r="P166" s="438"/>
      <c r="Q166" s="774"/>
      <c r="R166" s="288" t="s">
        <v>577</v>
      </c>
      <c r="S166" s="92" t="s">
        <v>80</v>
      </c>
      <c r="T166" s="97" t="s">
        <v>578</v>
      </c>
      <c r="U166" s="92" t="s">
        <v>81</v>
      </c>
      <c r="V166" s="92" t="s">
        <v>186</v>
      </c>
      <c r="W166" s="136">
        <f>VLOOKUP(V166,'[13]Datos Validacion'!$K$6:$L$8,2,0)</f>
        <v>0.15</v>
      </c>
      <c r="X166" s="97" t="s">
        <v>98</v>
      </c>
      <c r="Y166" s="90">
        <f>VLOOKUP(X166,'[13]Datos Validacion'!$M$6:$N$7,2,0)</f>
        <v>0.15</v>
      </c>
      <c r="Z166" s="92" t="s">
        <v>84</v>
      </c>
      <c r="AA166" s="156" t="s">
        <v>579</v>
      </c>
      <c r="AB166" s="92" t="s">
        <v>86</v>
      </c>
      <c r="AC166" s="368" t="s">
        <v>580</v>
      </c>
      <c r="AD166" s="293">
        <f t="shared" si="72"/>
        <v>0.3</v>
      </c>
      <c r="AE166" s="256" t="str">
        <f t="shared" si="69"/>
        <v>MUY BAJA</v>
      </c>
      <c r="AF166" s="256">
        <f t="shared" si="78"/>
        <v>8.7127487999999996E-3</v>
      </c>
      <c r="AG166" s="588"/>
      <c r="AH166" s="588"/>
      <c r="AI166" s="459"/>
      <c r="AJ166" s="462"/>
      <c r="AK166" s="468"/>
      <c r="AL166" s="468"/>
      <c r="AM166" s="779"/>
      <c r="AN166" s="779"/>
      <c r="AO166" s="779"/>
      <c r="AP166" s="779"/>
      <c r="AQ166" s="779"/>
      <c r="AR166" s="779"/>
      <c r="AS166" s="779"/>
      <c r="AT166" s="779"/>
      <c r="AU166" s="779"/>
      <c r="AV166" s="779"/>
      <c r="AW166" s="779"/>
      <c r="AX166" s="779"/>
      <c r="AY166" s="779"/>
      <c r="AZ166" s="779"/>
      <c r="BA166" s="779"/>
      <c r="BB166" s="779"/>
      <c r="BC166" s="779"/>
      <c r="BD166" s="779"/>
      <c r="BE166" s="779"/>
      <c r="BF166" s="779"/>
      <c r="BG166" s="780"/>
    </row>
    <row r="167" spans="1:59" ht="57" hidden="1" customHeight="1" x14ac:dyDescent="0.3">
      <c r="A167" s="676" t="s">
        <v>4</v>
      </c>
      <c r="B167" s="430"/>
      <c r="C167" s="436" t="s">
        <v>497</v>
      </c>
      <c r="D167" s="460" t="s">
        <v>515</v>
      </c>
      <c r="E167" s="460" t="s">
        <v>499</v>
      </c>
      <c r="F167" s="118" t="s">
        <v>69</v>
      </c>
      <c r="G167" s="140" t="s">
        <v>581</v>
      </c>
      <c r="H167" s="460" t="s">
        <v>582</v>
      </c>
      <c r="I167" s="460" t="s">
        <v>583</v>
      </c>
      <c r="J167" s="118" t="s">
        <v>73</v>
      </c>
      <c r="K167" s="460" t="s">
        <v>584</v>
      </c>
      <c r="L167" s="523" t="s">
        <v>75</v>
      </c>
      <c r="M167" s="792">
        <f>VLOOKUP(L167,'[13]Datos Validacion'!$C$6:$D$10,2,0)</f>
        <v>0.6</v>
      </c>
      <c r="N167" s="794" t="s">
        <v>225</v>
      </c>
      <c r="O167" s="796">
        <f>VLOOKUP(N167,'[12]Datos Validacion'!$E$6:$F$15,2,0)</f>
        <v>0.2</v>
      </c>
      <c r="P167" s="664" t="s">
        <v>293</v>
      </c>
      <c r="Q167" s="773" t="s">
        <v>78</v>
      </c>
      <c r="R167" s="70" t="s">
        <v>1357</v>
      </c>
      <c r="S167" s="75" t="s">
        <v>80</v>
      </c>
      <c r="T167" s="141" t="s">
        <v>585</v>
      </c>
      <c r="U167" s="75" t="s">
        <v>81</v>
      </c>
      <c r="V167" s="75" t="s">
        <v>82</v>
      </c>
      <c r="W167" s="131">
        <f>VLOOKUP(V167,'[13]Datos Validacion'!$K$6:$L$8,2,0)</f>
        <v>0.25</v>
      </c>
      <c r="X167" s="141" t="s">
        <v>98</v>
      </c>
      <c r="Y167" s="73">
        <f>VLOOKUP(X167,'[13]Datos Validacion'!$M$6:$N$7,2,0)</f>
        <v>0.15</v>
      </c>
      <c r="Z167" s="75" t="s">
        <v>84</v>
      </c>
      <c r="AA167" s="283" t="s">
        <v>586</v>
      </c>
      <c r="AB167" s="75" t="s">
        <v>86</v>
      </c>
      <c r="AC167" s="141" t="s">
        <v>587</v>
      </c>
      <c r="AD167" s="291">
        <f t="shared" si="72"/>
        <v>0.4</v>
      </c>
      <c r="AE167" s="254" t="str">
        <f t="shared" si="69"/>
        <v>BAJA</v>
      </c>
      <c r="AF167" s="254">
        <f>IF(OR(V167="prevenir",V167="detectar"),(M167-(M167*AD167)), M167)</f>
        <v>0.36</v>
      </c>
      <c r="AG167" s="586" t="str">
        <f t="shared" si="73"/>
        <v>LEVE</v>
      </c>
      <c r="AH167" s="586">
        <f t="shared" si="74"/>
        <v>0.2</v>
      </c>
      <c r="AI167" s="457" t="s">
        <v>148</v>
      </c>
      <c r="AJ167" s="460" t="s">
        <v>88</v>
      </c>
      <c r="AK167" s="466"/>
      <c r="AL167" s="466"/>
      <c r="AM167" s="764"/>
      <c r="AN167" s="764"/>
      <c r="AO167" s="764"/>
      <c r="AP167" s="764"/>
      <c r="AQ167" s="764"/>
      <c r="AR167" s="764"/>
      <c r="AS167" s="764"/>
      <c r="AT167" s="764"/>
      <c r="AU167" s="764"/>
      <c r="AV167" s="764"/>
      <c r="AW167" s="764"/>
      <c r="AX167" s="764"/>
      <c r="AY167" s="764"/>
      <c r="AZ167" s="764"/>
      <c r="BA167" s="764"/>
      <c r="BB167" s="764"/>
      <c r="BC167" s="764"/>
      <c r="BD167" s="764"/>
      <c r="BE167" s="764"/>
      <c r="BF167" s="764"/>
      <c r="BG167" s="778"/>
    </row>
    <row r="168" spans="1:59" ht="51.75" hidden="1" customHeight="1" x14ac:dyDescent="0.3">
      <c r="A168" s="678"/>
      <c r="B168" s="431"/>
      <c r="C168" s="437"/>
      <c r="D168" s="461"/>
      <c r="E168" s="461"/>
      <c r="F168" s="714" t="s">
        <v>69</v>
      </c>
      <c r="G168" s="924" t="s">
        <v>588</v>
      </c>
      <c r="H168" s="461"/>
      <c r="I168" s="461"/>
      <c r="J168" s="714" t="s">
        <v>73</v>
      </c>
      <c r="K168" s="461"/>
      <c r="L168" s="524"/>
      <c r="M168" s="923"/>
      <c r="N168" s="912"/>
      <c r="O168" s="911"/>
      <c r="P168" s="665"/>
      <c r="Q168" s="784"/>
      <c r="R168" s="77" t="s">
        <v>589</v>
      </c>
      <c r="S168" s="82" t="s">
        <v>80</v>
      </c>
      <c r="T168" s="95" t="s">
        <v>590</v>
      </c>
      <c r="U168" s="82" t="s">
        <v>81</v>
      </c>
      <c r="V168" s="82" t="s">
        <v>82</v>
      </c>
      <c r="W168" s="133">
        <f>VLOOKUP(V168,'[13]Datos Validacion'!$K$6:$L$8,2,0)</f>
        <v>0.25</v>
      </c>
      <c r="X168" s="95" t="s">
        <v>98</v>
      </c>
      <c r="Y168" s="80">
        <f>VLOOKUP(X168,'[13]Datos Validacion'!$M$6:$N$7,2,0)</f>
        <v>0.15</v>
      </c>
      <c r="Z168" s="82" t="s">
        <v>84</v>
      </c>
      <c r="AA168" s="155" t="s">
        <v>591</v>
      </c>
      <c r="AB168" s="82" t="s">
        <v>86</v>
      </c>
      <c r="AC168" s="95" t="s">
        <v>592</v>
      </c>
      <c r="AD168" s="292">
        <f t="shared" si="72"/>
        <v>0.4</v>
      </c>
      <c r="AE168" s="255" t="str">
        <f t="shared" si="69"/>
        <v>BAJA</v>
      </c>
      <c r="AF168" s="255">
        <f>+AF167-(AF167*AD168)</f>
        <v>0.216</v>
      </c>
      <c r="AG168" s="587"/>
      <c r="AH168" s="587"/>
      <c r="AI168" s="458"/>
      <c r="AJ168" s="461"/>
      <c r="AK168" s="467"/>
      <c r="AL168" s="467"/>
      <c r="AM168" s="764"/>
      <c r="AN168" s="764"/>
      <c r="AO168" s="764"/>
      <c r="AP168" s="764"/>
      <c r="AQ168" s="764"/>
      <c r="AR168" s="764"/>
      <c r="AS168" s="764"/>
      <c r="AT168" s="764"/>
      <c r="AU168" s="764"/>
      <c r="AV168" s="764"/>
      <c r="AW168" s="764"/>
      <c r="AX168" s="764"/>
      <c r="AY168" s="764"/>
      <c r="AZ168" s="764"/>
      <c r="BA168" s="764"/>
      <c r="BB168" s="764"/>
      <c r="BC168" s="764"/>
      <c r="BD168" s="764"/>
      <c r="BE168" s="764"/>
      <c r="BF168" s="764"/>
      <c r="BG168" s="778"/>
    </row>
    <row r="169" spans="1:59" ht="51.75" hidden="1" customHeight="1" x14ac:dyDescent="0.3">
      <c r="A169" s="789"/>
      <c r="B169" s="790"/>
      <c r="C169" s="791"/>
      <c r="D169" s="714"/>
      <c r="E169" s="714"/>
      <c r="F169" s="731"/>
      <c r="G169" s="925"/>
      <c r="H169" s="714"/>
      <c r="I169" s="714"/>
      <c r="J169" s="731"/>
      <c r="K169" s="714"/>
      <c r="L169" s="524"/>
      <c r="M169" s="923"/>
      <c r="N169" s="912"/>
      <c r="O169" s="911"/>
      <c r="P169" s="786"/>
      <c r="Q169" s="784"/>
      <c r="R169" s="280" t="s">
        <v>1358</v>
      </c>
      <c r="S169" s="281"/>
      <c r="T169" s="95" t="s">
        <v>590</v>
      </c>
      <c r="U169" s="82" t="s">
        <v>81</v>
      </c>
      <c r="V169" s="82" t="s">
        <v>82</v>
      </c>
      <c r="W169" s="133">
        <f>VLOOKUP(V169,'[13]Datos Validacion'!$K$6:$L$8,2,0)</f>
        <v>0.25</v>
      </c>
      <c r="X169" s="95" t="s">
        <v>98</v>
      </c>
      <c r="Y169" s="80">
        <f>VLOOKUP(X169,'[13]Datos Validacion'!$M$6:$N$7,2,0)</f>
        <v>0.15</v>
      </c>
      <c r="Z169" s="82" t="s">
        <v>84</v>
      </c>
      <c r="AA169" s="351"/>
      <c r="AB169" s="82" t="s">
        <v>86</v>
      </c>
      <c r="AC169" s="350"/>
      <c r="AD169" s="292">
        <f t="shared" ref="AD169" si="79">+W169+Y169</f>
        <v>0.4</v>
      </c>
      <c r="AE169" s="255" t="str">
        <f t="shared" ref="AE169" si="80">IF(AF169&lt;=20%,"MUY BAJA",IF(AF169&lt;=40%,"BAJA",IF(AF169&lt;=60%,"media",IF(AF169&lt;=80%,"alta","MUY alta"))))</f>
        <v>MUY BAJA</v>
      </c>
      <c r="AF169" s="255">
        <f>+AF168-(AF168*AD169)</f>
        <v>0.12959999999999999</v>
      </c>
      <c r="AG169" s="787"/>
      <c r="AH169" s="787"/>
      <c r="AI169" s="788"/>
      <c r="AJ169" s="714"/>
      <c r="AK169" s="712"/>
      <c r="AL169" s="712"/>
      <c r="AM169" s="764"/>
      <c r="AN169" s="764"/>
      <c r="AO169" s="764"/>
      <c r="AP169" s="764"/>
      <c r="AQ169" s="764"/>
      <c r="AR169" s="764"/>
      <c r="AS169" s="764"/>
      <c r="AT169" s="764"/>
      <c r="AU169" s="764"/>
      <c r="AV169" s="764"/>
      <c r="AW169" s="764"/>
      <c r="AX169" s="764"/>
      <c r="AY169" s="764"/>
      <c r="AZ169" s="764"/>
      <c r="BA169" s="764"/>
      <c r="BB169" s="764"/>
      <c r="BC169" s="764"/>
      <c r="BD169" s="764"/>
      <c r="BE169" s="764"/>
      <c r="BF169" s="764"/>
      <c r="BG169" s="778"/>
    </row>
    <row r="170" spans="1:59" ht="53.25" hidden="1" customHeight="1" thickBot="1" x14ac:dyDescent="0.35">
      <c r="A170" s="679"/>
      <c r="B170" s="432"/>
      <c r="C170" s="438"/>
      <c r="D170" s="462"/>
      <c r="E170" s="462"/>
      <c r="F170" s="120" t="s">
        <v>69</v>
      </c>
      <c r="G170" s="142" t="s">
        <v>593</v>
      </c>
      <c r="H170" s="462"/>
      <c r="I170" s="462"/>
      <c r="J170" s="120" t="s">
        <v>73</v>
      </c>
      <c r="K170" s="462"/>
      <c r="L170" s="525"/>
      <c r="M170" s="793"/>
      <c r="N170" s="795"/>
      <c r="O170" s="797"/>
      <c r="P170" s="666"/>
      <c r="Q170" s="774"/>
      <c r="R170" s="280" t="s">
        <v>1359</v>
      </c>
      <c r="S170" s="92" t="s">
        <v>80</v>
      </c>
      <c r="T170" s="95" t="s">
        <v>590</v>
      </c>
      <c r="U170" s="92" t="s">
        <v>81</v>
      </c>
      <c r="V170" s="92" t="s">
        <v>82</v>
      </c>
      <c r="W170" s="136">
        <f>VLOOKUP(V170,'[13]Datos Validacion'!$K$6:$L$8,2,0)</f>
        <v>0.25</v>
      </c>
      <c r="X170" s="97" t="s">
        <v>98</v>
      </c>
      <c r="Y170" s="90">
        <f>VLOOKUP(X170,'[13]Datos Validacion'!$M$6:$N$7,2,0)</f>
        <v>0.15</v>
      </c>
      <c r="Z170" s="92" t="s">
        <v>84</v>
      </c>
      <c r="AA170" s="156"/>
      <c r="AB170" s="92" t="s">
        <v>86</v>
      </c>
      <c r="AC170" s="97"/>
      <c r="AD170" s="293">
        <f t="shared" si="72"/>
        <v>0.4</v>
      </c>
      <c r="AE170" s="256" t="str">
        <f t="shared" si="69"/>
        <v>MUY BAJA</v>
      </c>
      <c r="AF170" s="256">
        <f>+AF168-(AF168*AD170)</f>
        <v>0.12959999999999999</v>
      </c>
      <c r="AG170" s="588"/>
      <c r="AH170" s="588"/>
      <c r="AI170" s="459"/>
      <c r="AJ170" s="462"/>
      <c r="AK170" s="468"/>
      <c r="AL170" s="468"/>
      <c r="AM170" s="764"/>
      <c r="AN170" s="764"/>
      <c r="AO170" s="764"/>
      <c r="AP170" s="764"/>
      <c r="AQ170" s="764"/>
      <c r="AR170" s="764"/>
      <c r="AS170" s="764"/>
      <c r="AT170" s="764"/>
      <c r="AU170" s="764"/>
      <c r="AV170" s="764"/>
      <c r="AW170" s="764"/>
      <c r="AX170" s="764"/>
      <c r="AY170" s="764"/>
      <c r="AZ170" s="764"/>
      <c r="BA170" s="764"/>
      <c r="BB170" s="764"/>
      <c r="BC170" s="764"/>
      <c r="BD170" s="764"/>
      <c r="BE170" s="764"/>
      <c r="BF170" s="764"/>
      <c r="BG170" s="778"/>
    </row>
    <row r="171" spans="1:59" ht="54" hidden="1" customHeight="1" x14ac:dyDescent="0.3">
      <c r="A171" s="676" t="s">
        <v>4</v>
      </c>
      <c r="B171" s="430"/>
      <c r="C171" s="436" t="s">
        <v>497</v>
      </c>
      <c r="D171" s="460" t="s">
        <v>515</v>
      </c>
      <c r="E171" s="460" t="s">
        <v>499</v>
      </c>
      <c r="F171" s="460" t="s">
        <v>69</v>
      </c>
      <c r="G171" s="785" t="s">
        <v>594</v>
      </c>
      <c r="H171" s="460" t="s">
        <v>595</v>
      </c>
      <c r="I171" s="785" t="s">
        <v>596</v>
      </c>
      <c r="J171" s="523" t="s">
        <v>73</v>
      </c>
      <c r="K171" s="460" t="s">
        <v>597</v>
      </c>
      <c r="L171" s="523" t="s">
        <v>75</v>
      </c>
      <c r="M171" s="792">
        <f>VLOOKUP(L171,'[13]Datos Validacion'!$C$6:$D$10,2,0)</f>
        <v>0.6</v>
      </c>
      <c r="N171" s="794" t="s">
        <v>225</v>
      </c>
      <c r="O171" s="796">
        <f>VLOOKUP(N171,'[12]Datos Validacion'!$E$6:$F$15,2,0)</f>
        <v>0.2</v>
      </c>
      <c r="P171" s="785" t="s">
        <v>293</v>
      </c>
      <c r="Q171" s="773" t="s">
        <v>78</v>
      </c>
      <c r="R171" s="70" t="s">
        <v>598</v>
      </c>
      <c r="S171" s="75" t="s">
        <v>80</v>
      </c>
      <c r="T171" s="118" t="s">
        <v>506</v>
      </c>
      <c r="U171" s="75" t="s">
        <v>81</v>
      </c>
      <c r="V171" s="75" t="s">
        <v>82</v>
      </c>
      <c r="W171" s="131">
        <f>VLOOKUP(V171,'[13]Datos Validacion'!$K$6:$L$8,2,0)</f>
        <v>0.25</v>
      </c>
      <c r="X171" s="141" t="s">
        <v>98</v>
      </c>
      <c r="Y171" s="73">
        <f>VLOOKUP(X171,'[13]Datos Validacion'!$M$6:$N$7,2,0)</f>
        <v>0.15</v>
      </c>
      <c r="Z171" s="75" t="s">
        <v>84</v>
      </c>
      <c r="AA171" s="283" t="s">
        <v>599</v>
      </c>
      <c r="AB171" s="75" t="s">
        <v>86</v>
      </c>
      <c r="AC171" s="149" t="s">
        <v>600</v>
      </c>
      <c r="AD171" s="291">
        <f t="shared" si="72"/>
        <v>0.4</v>
      </c>
      <c r="AE171" s="254" t="str">
        <f t="shared" si="69"/>
        <v>BAJA</v>
      </c>
      <c r="AF171" s="254">
        <f>IF(OR(V171="prevenir",V171="detectar"),(M171-(M171*AD171)), M171)</f>
        <v>0.36</v>
      </c>
      <c r="AG171" s="586" t="str">
        <f t="shared" si="73"/>
        <v>LEVE</v>
      </c>
      <c r="AH171" s="586">
        <f t="shared" si="74"/>
        <v>0.2</v>
      </c>
      <c r="AI171" s="457" t="s">
        <v>148</v>
      </c>
      <c r="AJ171" s="460" t="s">
        <v>88</v>
      </c>
      <c r="AK171" s="466"/>
      <c r="AL171" s="466"/>
      <c r="AM171" s="763"/>
      <c r="AN171" s="763"/>
      <c r="AO171" s="763"/>
      <c r="AP171" s="763"/>
      <c r="AQ171" s="763"/>
      <c r="AR171" s="763"/>
      <c r="AS171" s="763"/>
      <c r="AT171" s="763"/>
      <c r="AU171" s="763"/>
      <c r="AV171" s="763"/>
      <c r="AW171" s="763"/>
      <c r="AX171" s="763"/>
      <c r="AY171" s="763"/>
      <c r="AZ171" s="763"/>
      <c r="BA171" s="763"/>
      <c r="BB171" s="763"/>
      <c r="BC171" s="763"/>
      <c r="BD171" s="763"/>
      <c r="BE171" s="763"/>
      <c r="BF171" s="763"/>
      <c r="BG171" s="777"/>
    </row>
    <row r="172" spans="1:59" ht="53.25" hidden="1" customHeight="1" thickBot="1" x14ac:dyDescent="0.35">
      <c r="A172" s="679"/>
      <c r="B172" s="432"/>
      <c r="C172" s="438"/>
      <c r="D172" s="462"/>
      <c r="E172" s="462"/>
      <c r="F172" s="462"/>
      <c r="G172" s="708"/>
      <c r="H172" s="462"/>
      <c r="I172" s="708"/>
      <c r="J172" s="525"/>
      <c r="K172" s="462"/>
      <c r="L172" s="525"/>
      <c r="M172" s="793"/>
      <c r="N172" s="795"/>
      <c r="O172" s="797"/>
      <c r="P172" s="708"/>
      <c r="Q172" s="774"/>
      <c r="R172" s="87" t="s">
        <v>601</v>
      </c>
      <c r="S172" s="92" t="s">
        <v>80</v>
      </c>
      <c r="T172" s="120" t="s">
        <v>506</v>
      </c>
      <c r="U172" s="92" t="s">
        <v>81</v>
      </c>
      <c r="V172" s="92" t="s">
        <v>82</v>
      </c>
      <c r="W172" s="136">
        <f>VLOOKUP(V172,'[13]Datos Validacion'!$K$6:$L$8,2,0)</f>
        <v>0.25</v>
      </c>
      <c r="X172" s="97" t="s">
        <v>98</v>
      </c>
      <c r="Y172" s="90">
        <f>VLOOKUP(X172,'[13]Datos Validacion'!$M$6:$N$7,2,0)</f>
        <v>0.15</v>
      </c>
      <c r="Z172" s="92" t="s">
        <v>84</v>
      </c>
      <c r="AA172" s="156" t="s">
        <v>599</v>
      </c>
      <c r="AB172" s="92" t="s">
        <v>86</v>
      </c>
      <c r="AC172" s="92" t="s">
        <v>602</v>
      </c>
      <c r="AD172" s="293">
        <f t="shared" si="72"/>
        <v>0.4</v>
      </c>
      <c r="AE172" s="256" t="str">
        <f t="shared" si="69"/>
        <v>BAJA</v>
      </c>
      <c r="AF172" s="256">
        <f>+AF171-(AF171*AD172)</f>
        <v>0.216</v>
      </c>
      <c r="AG172" s="588"/>
      <c r="AH172" s="588"/>
      <c r="AI172" s="459"/>
      <c r="AJ172" s="462"/>
      <c r="AK172" s="468"/>
      <c r="AL172" s="468"/>
      <c r="AM172" s="779"/>
      <c r="AN172" s="779"/>
      <c r="AO172" s="779"/>
      <c r="AP172" s="779"/>
      <c r="AQ172" s="779"/>
      <c r="AR172" s="779"/>
      <c r="AS172" s="779"/>
      <c r="AT172" s="779"/>
      <c r="AU172" s="779"/>
      <c r="AV172" s="779"/>
      <c r="AW172" s="779"/>
      <c r="AX172" s="779"/>
      <c r="AY172" s="779"/>
      <c r="AZ172" s="779"/>
      <c r="BA172" s="779"/>
      <c r="BB172" s="779"/>
      <c r="BC172" s="779"/>
      <c r="BD172" s="779"/>
      <c r="BE172" s="779"/>
      <c r="BF172" s="779"/>
      <c r="BG172" s="780"/>
    </row>
    <row r="173" spans="1:59" ht="38.25" hidden="1" customHeight="1" thickBot="1" x14ac:dyDescent="0.35">
      <c r="A173" s="661" t="s">
        <v>4</v>
      </c>
      <c r="B173" s="555"/>
      <c r="C173" s="645" t="s">
        <v>1368</v>
      </c>
      <c r="D173" s="460" t="s">
        <v>243</v>
      </c>
      <c r="E173" s="460" t="s">
        <v>1361</v>
      </c>
      <c r="F173" s="460" t="s">
        <v>69</v>
      </c>
      <c r="G173" s="648" t="s">
        <v>244</v>
      </c>
      <c r="H173" s="460" t="s">
        <v>1360</v>
      </c>
      <c r="I173" s="695" t="s">
        <v>245</v>
      </c>
      <c r="J173" s="460" t="s">
        <v>246</v>
      </c>
      <c r="K173" s="460" t="s">
        <v>247</v>
      </c>
      <c r="L173" s="460" t="s">
        <v>248</v>
      </c>
      <c r="M173" s="433">
        <f>VLOOKUP(L173,'[5]Datos Validacion'!$C$6:$D$10,2,0)</f>
        <v>0.8</v>
      </c>
      <c r="N173" s="481" t="s">
        <v>76</v>
      </c>
      <c r="O173" s="484">
        <f>VLOOKUP(N173,'[5]Datos Validacion'!$E$6:$F$15,2,0)</f>
        <v>0.4</v>
      </c>
      <c r="P173" s="436" t="s">
        <v>241</v>
      </c>
      <c r="Q173" s="457" t="s">
        <v>78</v>
      </c>
      <c r="R173" s="130" t="s">
        <v>249</v>
      </c>
      <c r="S173" s="71" t="s">
        <v>80</v>
      </c>
      <c r="T173" s="72" t="s">
        <v>250</v>
      </c>
      <c r="U173" s="71" t="s">
        <v>81</v>
      </c>
      <c r="V173" s="71" t="s">
        <v>82</v>
      </c>
      <c r="W173" s="131">
        <f>VLOOKUP(V173,'[5]Datos Validacion'!$K$6:$L$8,2,0)</f>
        <v>0.25</v>
      </c>
      <c r="X173" s="72" t="s">
        <v>98</v>
      </c>
      <c r="Y173" s="73">
        <f>VLOOKUP(X173,'[5]Datos Validacion'!$M$6:$N$7,2,0)</f>
        <v>0.15</v>
      </c>
      <c r="Z173" s="71" t="s">
        <v>84</v>
      </c>
      <c r="AA173" s="127" t="s">
        <v>251</v>
      </c>
      <c r="AB173" s="71" t="s">
        <v>86</v>
      </c>
      <c r="AC173" s="72" t="s">
        <v>252</v>
      </c>
      <c r="AD173" s="291">
        <f t="shared" ref="AD173:AD180" si="81">+W173+Y173</f>
        <v>0.4</v>
      </c>
      <c r="AE173" s="246" t="str">
        <f t="shared" ref="AE173:AE181" si="82">IF(AF173&lt;=20%,"MUY BAJA",IF(AF173&lt;=40%,"BAJA",IF(AF173&lt;=60%,"MEDIA",IF(AF173&lt;=80%,"ALTA","MUY ALTA"))))</f>
        <v>MEDIA</v>
      </c>
      <c r="AF173" s="254">
        <f>IF(OR(V173="prevenir",V173="detectar"),(M173-(M173*AD173)), M173)</f>
        <v>0.48</v>
      </c>
      <c r="AG173" s="586" t="str">
        <f>IF(AH173&lt;=20%,"LEVE",IF(AH173&lt;=40%,"MENOR",IF(AH173&lt;=60%,"MODERADO",IF(AH173&lt;=80%,"MAYOR","CATASTROFICO"))))</f>
        <v>MENOR</v>
      </c>
      <c r="AH173" s="586">
        <f>IF(V173="corregir",(O173-(O173*AD173)), O173)</f>
        <v>0.4</v>
      </c>
      <c r="AI173" s="457" t="s">
        <v>148</v>
      </c>
      <c r="AJ173" s="460" t="s">
        <v>88</v>
      </c>
      <c r="AK173" s="466"/>
      <c r="AL173" s="466"/>
      <c r="AM173" s="469"/>
      <c r="AN173" s="460"/>
      <c r="AO173" s="466"/>
      <c r="AP173" s="466"/>
      <c r="AQ173" s="506"/>
      <c r="AR173" s="466"/>
      <c r="AS173" s="466"/>
      <c r="AT173" s="460"/>
      <c r="AU173" s="466"/>
      <c r="AV173" s="466"/>
      <c r="AW173" s="460"/>
      <c r="AX173" s="466"/>
      <c r="AY173" s="466"/>
      <c r="AZ173" s="506"/>
      <c r="BA173" s="466"/>
      <c r="BB173" s="466"/>
      <c r="BC173" s="506"/>
      <c r="BD173" s="466"/>
      <c r="BE173" s="466"/>
      <c r="BF173" s="460"/>
      <c r="BG173" s="698"/>
    </row>
    <row r="174" spans="1:59" ht="25.5" hidden="1" customHeight="1" thickBot="1" x14ac:dyDescent="0.35">
      <c r="A174" s="662"/>
      <c r="B174" s="556"/>
      <c r="C174" s="646"/>
      <c r="D174" s="461"/>
      <c r="E174" s="461"/>
      <c r="F174" s="461"/>
      <c r="G174" s="649"/>
      <c r="H174" s="461"/>
      <c r="I174" s="696"/>
      <c r="J174" s="461"/>
      <c r="K174" s="461"/>
      <c r="L174" s="461"/>
      <c r="M174" s="434"/>
      <c r="N174" s="482"/>
      <c r="O174" s="485"/>
      <c r="P174" s="437"/>
      <c r="Q174" s="458"/>
      <c r="R174" s="132" t="s">
        <v>253</v>
      </c>
      <c r="S174" s="78" t="s">
        <v>80</v>
      </c>
      <c r="T174" s="79" t="s">
        <v>250</v>
      </c>
      <c r="U174" s="78" t="s">
        <v>81</v>
      </c>
      <c r="V174" s="78" t="s">
        <v>186</v>
      </c>
      <c r="W174" s="133">
        <f>VLOOKUP(V174,'[5]Datos Validacion'!$K$6:$L$8,2,0)</f>
        <v>0.15</v>
      </c>
      <c r="X174" s="79" t="s">
        <v>98</v>
      </c>
      <c r="Y174" s="80">
        <f>VLOOKUP(X174,'[5]Datos Validacion'!$M$6:$N$7,2,0)</f>
        <v>0.15</v>
      </c>
      <c r="Z174" s="78" t="s">
        <v>84</v>
      </c>
      <c r="AA174" s="128" t="s">
        <v>254</v>
      </c>
      <c r="AB174" s="78" t="s">
        <v>86</v>
      </c>
      <c r="AC174" s="79" t="s">
        <v>255</v>
      </c>
      <c r="AD174" s="292">
        <f t="shared" si="81"/>
        <v>0.3</v>
      </c>
      <c r="AE174" s="258" t="str">
        <f t="shared" si="82"/>
        <v>BAJA</v>
      </c>
      <c r="AF174" s="255">
        <f t="shared" ref="AF174:AF179" si="83">+AF173-(AF173*AD174)</f>
        <v>0.33599999999999997</v>
      </c>
      <c r="AG174" s="587"/>
      <c r="AH174" s="587"/>
      <c r="AI174" s="458"/>
      <c r="AJ174" s="461"/>
      <c r="AK174" s="467"/>
      <c r="AL174" s="467"/>
      <c r="AM174" s="470"/>
      <c r="AN174" s="461"/>
      <c r="AO174" s="467"/>
      <c r="AP174" s="467"/>
      <c r="AQ174" s="507"/>
      <c r="AR174" s="467"/>
      <c r="AS174" s="467"/>
      <c r="AT174" s="461"/>
      <c r="AU174" s="467"/>
      <c r="AV174" s="467"/>
      <c r="AW174" s="461"/>
      <c r="AX174" s="467"/>
      <c r="AY174" s="467"/>
      <c r="AZ174" s="507"/>
      <c r="BA174" s="467"/>
      <c r="BB174" s="467"/>
      <c r="BC174" s="507"/>
      <c r="BD174" s="467"/>
      <c r="BE174" s="467"/>
      <c r="BF174" s="461"/>
      <c r="BG174" s="698"/>
    </row>
    <row r="175" spans="1:59" ht="38.25" hidden="1" customHeight="1" thickBot="1" x14ac:dyDescent="0.35">
      <c r="A175" s="662"/>
      <c r="B175" s="556"/>
      <c r="C175" s="646"/>
      <c r="D175" s="461"/>
      <c r="E175" s="461"/>
      <c r="F175" s="461"/>
      <c r="G175" s="649"/>
      <c r="H175" s="461"/>
      <c r="I175" s="696"/>
      <c r="J175" s="461"/>
      <c r="K175" s="461"/>
      <c r="L175" s="461"/>
      <c r="M175" s="434"/>
      <c r="N175" s="482"/>
      <c r="O175" s="485"/>
      <c r="P175" s="437"/>
      <c r="Q175" s="458"/>
      <c r="R175" s="132" t="s">
        <v>256</v>
      </c>
      <c r="S175" s="78" t="s">
        <v>80</v>
      </c>
      <c r="T175" s="79" t="s">
        <v>257</v>
      </c>
      <c r="U175" s="78" t="s">
        <v>81</v>
      </c>
      <c r="V175" s="78" t="s">
        <v>82</v>
      </c>
      <c r="W175" s="133">
        <f>VLOOKUP(V175,'[5]Datos Validacion'!$K$6:$L$8,2,0)</f>
        <v>0.25</v>
      </c>
      <c r="X175" s="79" t="s">
        <v>98</v>
      </c>
      <c r="Y175" s="80">
        <f>VLOOKUP(X175,'[5]Datos Validacion'!$M$6:$N$7,2,0)</f>
        <v>0.15</v>
      </c>
      <c r="Z175" s="78" t="s">
        <v>84</v>
      </c>
      <c r="AA175" s="128" t="s">
        <v>258</v>
      </c>
      <c r="AB175" s="78" t="s">
        <v>86</v>
      </c>
      <c r="AC175" s="79" t="s">
        <v>259</v>
      </c>
      <c r="AD175" s="292">
        <f t="shared" si="81"/>
        <v>0.4</v>
      </c>
      <c r="AE175" s="258" t="str">
        <f t="shared" si="82"/>
        <v>BAJA</v>
      </c>
      <c r="AF175" s="255">
        <f t="shared" si="83"/>
        <v>0.20159999999999997</v>
      </c>
      <c r="AG175" s="587"/>
      <c r="AH175" s="587"/>
      <c r="AI175" s="458"/>
      <c r="AJ175" s="461"/>
      <c r="AK175" s="467"/>
      <c r="AL175" s="467"/>
      <c r="AM175" s="470"/>
      <c r="AN175" s="461"/>
      <c r="AO175" s="467"/>
      <c r="AP175" s="467"/>
      <c r="AQ175" s="507"/>
      <c r="AR175" s="467"/>
      <c r="AS175" s="467"/>
      <c r="AT175" s="461"/>
      <c r="AU175" s="467"/>
      <c r="AV175" s="467"/>
      <c r="AW175" s="461"/>
      <c r="AX175" s="467"/>
      <c r="AY175" s="467"/>
      <c r="AZ175" s="507"/>
      <c r="BA175" s="467"/>
      <c r="BB175" s="467"/>
      <c r="BC175" s="507"/>
      <c r="BD175" s="467"/>
      <c r="BE175" s="467"/>
      <c r="BF175" s="461"/>
      <c r="BG175" s="698"/>
    </row>
    <row r="176" spans="1:59" ht="38.25" hidden="1" customHeight="1" thickBot="1" x14ac:dyDescent="0.35">
      <c r="A176" s="662"/>
      <c r="B176" s="556"/>
      <c r="C176" s="646"/>
      <c r="D176" s="461"/>
      <c r="E176" s="461"/>
      <c r="F176" s="461" t="s">
        <v>69</v>
      </c>
      <c r="G176" s="649" t="s">
        <v>260</v>
      </c>
      <c r="H176" s="461"/>
      <c r="I176" s="696"/>
      <c r="J176" s="461"/>
      <c r="K176" s="461"/>
      <c r="L176" s="461"/>
      <c r="M176" s="434"/>
      <c r="N176" s="482"/>
      <c r="O176" s="485"/>
      <c r="P176" s="437"/>
      <c r="Q176" s="458"/>
      <c r="R176" s="132" t="s">
        <v>261</v>
      </c>
      <c r="S176" s="78" t="s">
        <v>80</v>
      </c>
      <c r="T176" s="79" t="s">
        <v>262</v>
      </c>
      <c r="U176" s="78" t="s">
        <v>81</v>
      </c>
      <c r="V176" s="78" t="s">
        <v>82</v>
      </c>
      <c r="W176" s="133">
        <f>VLOOKUP(V176,'[5]Datos Validacion'!$K$6:$L$8,2,0)</f>
        <v>0.25</v>
      </c>
      <c r="X176" s="79" t="s">
        <v>98</v>
      </c>
      <c r="Y176" s="80">
        <f>VLOOKUP(X176,'[5]Datos Validacion'!$M$6:$N$7,2,0)</f>
        <v>0.15</v>
      </c>
      <c r="Z176" s="78" t="s">
        <v>84</v>
      </c>
      <c r="AA176" s="128" t="s">
        <v>263</v>
      </c>
      <c r="AB176" s="78" t="s">
        <v>86</v>
      </c>
      <c r="AC176" s="79" t="s">
        <v>264</v>
      </c>
      <c r="AD176" s="292">
        <f t="shared" si="81"/>
        <v>0.4</v>
      </c>
      <c r="AE176" s="258" t="str">
        <f t="shared" si="82"/>
        <v>MUY BAJA</v>
      </c>
      <c r="AF176" s="255">
        <f t="shared" si="83"/>
        <v>0.12095999999999998</v>
      </c>
      <c r="AG176" s="587"/>
      <c r="AH176" s="587"/>
      <c r="AI176" s="458"/>
      <c r="AJ176" s="461"/>
      <c r="AK176" s="467"/>
      <c r="AL176" s="467"/>
      <c r="AM176" s="470"/>
      <c r="AN176" s="461"/>
      <c r="AO176" s="467"/>
      <c r="AP176" s="467"/>
      <c r="AQ176" s="507"/>
      <c r="AR176" s="467"/>
      <c r="AS176" s="467"/>
      <c r="AT176" s="461"/>
      <c r="AU176" s="467"/>
      <c r="AV176" s="467"/>
      <c r="AW176" s="461"/>
      <c r="AX176" s="467"/>
      <c r="AY176" s="467"/>
      <c r="AZ176" s="507"/>
      <c r="BA176" s="467"/>
      <c r="BB176" s="467"/>
      <c r="BC176" s="507"/>
      <c r="BD176" s="467"/>
      <c r="BE176" s="467"/>
      <c r="BF176" s="461"/>
      <c r="BG176" s="698"/>
    </row>
    <row r="177" spans="1:59" ht="93" hidden="1" customHeight="1" thickBot="1" x14ac:dyDescent="0.35">
      <c r="A177" s="662"/>
      <c r="B177" s="556"/>
      <c r="C177" s="646"/>
      <c r="D177" s="461"/>
      <c r="E177" s="461"/>
      <c r="F177" s="461"/>
      <c r="G177" s="649"/>
      <c r="H177" s="461"/>
      <c r="I177" s="696"/>
      <c r="J177" s="461"/>
      <c r="K177" s="461"/>
      <c r="L177" s="461"/>
      <c r="M177" s="434"/>
      <c r="N177" s="482"/>
      <c r="O177" s="485"/>
      <c r="P177" s="437"/>
      <c r="Q177" s="458"/>
      <c r="R177" s="132" t="s">
        <v>265</v>
      </c>
      <c r="S177" s="78" t="s">
        <v>80</v>
      </c>
      <c r="T177" s="79" t="s">
        <v>266</v>
      </c>
      <c r="U177" s="78" t="s">
        <v>81</v>
      </c>
      <c r="V177" s="78" t="s">
        <v>82</v>
      </c>
      <c r="W177" s="133">
        <f>VLOOKUP(V177,'[5]Datos Validacion'!$K$6:$L$8,2,0)</f>
        <v>0.25</v>
      </c>
      <c r="X177" s="79" t="s">
        <v>98</v>
      </c>
      <c r="Y177" s="80">
        <f>VLOOKUP(X177,'[5]Datos Validacion'!$M$6:$N$7,2,0)</f>
        <v>0.15</v>
      </c>
      <c r="Z177" s="78" t="s">
        <v>84</v>
      </c>
      <c r="AA177" s="128" t="s">
        <v>267</v>
      </c>
      <c r="AB177" s="78" t="s">
        <v>86</v>
      </c>
      <c r="AC177" s="79" t="s">
        <v>268</v>
      </c>
      <c r="AD177" s="292">
        <f t="shared" si="81"/>
        <v>0.4</v>
      </c>
      <c r="AE177" s="258" t="str">
        <f t="shared" si="82"/>
        <v>MUY BAJA</v>
      </c>
      <c r="AF177" s="255">
        <f t="shared" si="83"/>
        <v>7.2575999999999988E-2</v>
      </c>
      <c r="AG177" s="587"/>
      <c r="AH177" s="587"/>
      <c r="AI177" s="458"/>
      <c r="AJ177" s="461"/>
      <c r="AK177" s="467"/>
      <c r="AL177" s="467"/>
      <c r="AM177" s="470"/>
      <c r="AN177" s="461"/>
      <c r="AO177" s="467"/>
      <c r="AP177" s="467"/>
      <c r="AQ177" s="507"/>
      <c r="AR177" s="467"/>
      <c r="AS177" s="467"/>
      <c r="AT177" s="461"/>
      <c r="AU177" s="467"/>
      <c r="AV177" s="467"/>
      <c r="AW177" s="461"/>
      <c r="AX177" s="467"/>
      <c r="AY177" s="467"/>
      <c r="AZ177" s="507"/>
      <c r="BA177" s="467"/>
      <c r="BB177" s="467"/>
      <c r="BC177" s="507"/>
      <c r="BD177" s="467"/>
      <c r="BE177" s="467"/>
      <c r="BF177" s="461"/>
      <c r="BG177" s="698"/>
    </row>
    <row r="178" spans="1:59" ht="51" hidden="1" customHeight="1" thickBot="1" x14ac:dyDescent="0.35">
      <c r="A178" s="662"/>
      <c r="B178" s="556"/>
      <c r="C178" s="646"/>
      <c r="D178" s="461"/>
      <c r="E178" s="461"/>
      <c r="F178" s="259" t="s">
        <v>69</v>
      </c>
      <c r="G178" s="123" t="s">
        <v>269</v>
      </c>
      <c r="H178" s="461"/>
      <c r="I178" s="696"/>
      <c r="J178" s="461"/>
      <c r="K178" s="461"/>
      <c r="L178" s="461"/>
      <c r="M178" s="434"/>
      <c r="N178" s="482"/>
      <c r="O178" s="485"/>
      <c r="P178" s="437"/>
      <c r="Q178" s="458"/>
      <c r="R178" s="134" t="s">
        <v>270</v>
      </c>
      <c r="S178" s="78" t="s">
        <v>80</v>
      </c>
      <c r="T178" s="79" t="s">
        <v>271</v>
      </c>
      <c r="U178" s="78" t="s">
        <v>81</v>
      </c>
      <c r="V178" s="78" t="s">
        <v>82</v>
      </c>
      <c r="W178" s="133">
        <f>VLOOKUP(V178,'[5]Datos Validacion'!$K$6:$L$8,2,0)</f>
        <v>0.25</v>
      </c>
      <c r="X178" s="79" t="s">
        <v>98</v>
      </c>
      <c r="Y178" s="80">
        <f>VLOOKUP(X178,'[5]Datos Validacion'!$M$6:$N$7,2,0)</f>
        <v>0.15</v>
      </c>
      <c r="Z178" s="78" t="s">
        <v>84</v>
      </c>
      <c r="AA178" s="128" t="s">
        <v>272</v>
      </c>
      <c r="AB178" s="78" t="s">
        <v>86</v>
      </c>
      <c r="AC178" s="79" t="s">
        <v>273</v>
      </c>
      <c r="AD178" s="292">
        <f t="shared" si="81"/>
        <v>0.4</v>
      </c>
      <c r="AE178" s="258" t="str">
        <f t="shared" si="82"/>
        <v>MUY BAJA</v>
      </c>
      <c r="AF178" s="255">
        <f t="shared" si="83"/>
        <v>4.354559999999999E-2</v>
      </c>
      <c r="AG178" s="587"/>
      <c r="AH178" s="587"/>
      <c r="AI178" s="458"/>
      <c r="AJ178" s="461"/>
      <c r="AK178" s="467"/>
      <c r="AL178" s="467"/>
      <c r="AM178" s="470"/>
      <c r="AN178" s="461"/>
      <c r="AO178" s="467"/>
      <c r="AP178" s="467"/>
      <c r="AQ178" s="507"/>
      <c r="AR178" s="467"/>
      <c r="AS178" s="467"/>
      <c r="AT178" s="461"/>
      <c r="AU178" s="467"/>
      <c r="AV178" s="467"/>
      <c r="AW178" s="461"/>
      <c r="AX178" s="467"/>
      <c r="AY178" s="467"/>
      <c r="AZ178" s="507"/>
      <c r="BA178" s="467"/>
      <c r="BB178" s="467"/>
      <c r="BC178" s="507"/>
      <c r="BD178" s="467"/>
      <c r="BE178" s="467"/>
      <c r="BF178" s="461"/>
      <c r="BG178" s="698"/>
    </row>
    <row r="179" spans="1:59" ht="98.25" hidden="1" customHeight="1" thickBot="1" x14ac:dyDescent="0.35">
      <c r="A179" s="663"/>
      <c r="B179" s="557"/>
      <c r="C179" s="647"/>
      <c r="D179" s="462"/>
      <c r="E179" s="462"/>
      <c r="F179" s="120" t="s">
        <v>69</v>
      </c>
      <c r="G179" s="121" t="s">
        <v>274</v>
      </c>
      <c r="H179" s="462"/>
      <c r="I179" s="697"/>
      <c r="J179" s="462"/>
      <c r="K179" s="462"/>
      <c r="L179" s="462"/>
      <c r="M179" s="435"/>
      <c r="N179" s="483"/>
      <c r="O179" s="486"/>
      <c r="P179" s="438"/>
      <c r="Q179" s="459"/>
      <c r="R179" s="135" t="s">
        <v>275</v>
      </c>
      <c r="S179" s="88" t="s">
        <v>80</v>
      </c>
      <c r="T179" s="89" t="s">
        <v>276</v>
      </c>
      <c r="U179" s="88" t="s">
        <v>81</v>
      </c>
      <c r="V179" s="88" t="s">
        <v>82</v>
      </c>
      <c r="W179" s="136">
        <f>VLOOKUP(V179,'[5]Datos Validacion'!$K$6:$L$8,2,0)</f>
        <v>0.25</v>
      </c>
      <c r="X179" s="89" t="s">
        <v>98</v>
      </c>
      <c r="Y179" s="90">
        <f>VLOOKUP(X179,'[5]Datos Validacion'!$M$6:$N$7,2,0)</f>
        <v>0.15</v>
      </c>
      <c r="Z179" s="88" t="s">
        <v>84</v>
      </c>
      <c r="AA179" s="129" t="s">
        <v>242</v>
      </c>
      <c r="AB179" s="88" t="s">
        <v>86</v>
      </c>
      <c r="AC179" s="89" t="s">
        <v>277</v>
      </c>
      <c r="AD179" s="293">
        <f t="shared" si="81"/>
        <v>0.4</v>
      </c>
      <c r="AE179" s="257" t="str">
        <f t="shared" si="82"/>
        <v>MUY BAJA</v>
      </c>
      <c r="AF179" s="256">
        <f t="shared" si="83"/>
        <v>2.6127359999999992E-2</v>
      </c>
      <c r="AG179" s="588"/>
      <c r="AH179" s="588"/>
      <c r="AI179" s="459"/>
      <c r="AJ179" s="462"/>
      <c r="AK179" s="468"/>
      <c r="AL179" s="468"/>
      <c r="AM179" s="471"/>
      <c r="AN179" s="462"/>
      <c r="AO179" s="468"/>
      <c r="AP179" s="468"/>
      <c r="AQ179" s="508"/>
      <c r="AR179" s="468"/>
      <c r="AS179" s="468"/>
      <c r="AT179" s="462"/>
      <c r="AU179" s="468"/>
      <c r="AV179" s="468"/>
      <c r="AW179" s="462"/>
      <c r="AX179" s="468"/>
      <c r="AY179" s="468"/>
      <c r="AZ179" s="508"/>
      <c r="BA179" s="468"/>
      <c r="BB179" s="468"/>
      <c r="BC179" s="508"/>
      <c r="BD179" s="468"/>
      <c r="BE179" s="468"/>
      <c r="BF179" s="462"/>
      <c r="BG179" s="698"/>
    </row>
    <row r="180" spans="1:59" ht="158.25" hidden="1" customHeight="1" thickBot="1" x14ac:dyDescent="0.35">
      <c r="A180" s="249" t="s">
        <v>4</v>
      </c>
      <c r="B180" s="71"/>
      <c r="C180" s="72" t="s">
        <v>1368</v>
      </c>
      <c r="D180" s="118" t="s">
        <v>243</v>
      </c>
      <c r="E180" s="118" t="s">
        <v>1361</v>
      </c>
      <c r="F180" s="118" t="s">
        <v>278</v>
      </c>
      <c r="G180" s="264" t="s">
        <v>279</v>
      </c>
      <c r="H180" s="118" t="s">
        <v>1362</v>
      </c>
      <c r="I180" s="265" t="s">
        <v>280</v>
      </c>
      <c r="J180" s="118" t="s">
        <v>73</v>
      </c>
      <c r="K180" s="118" t="s">
        <v>281</v>
      </c>
      <c r="L180" s="118" t="s">
        <v>154</v>
      </c>
      <c r="M180" s="73">
        <f>VLOOKUP(L180,'[5]Datos Validacion'!$C$6:$D$10,2,0)</f>
        <v>0.4</v>
      </c>
      <c r="N180" s="247" t="s">
        <v>78</v>
      </c>
      <c r="O180" s="248">
        <f>VLOOKUP(N180,'[5]Datos Validacion'!$E$6:$F$15,2,0)</f>
        <v>0.6</v>
      </c>
      <c r="P180" s="141" t="s">
        <v>282</v>
      </c>
      <c r="Q180" s="245" t="s">
        <v>78</v>
      </c>
      <c r="R180" s="252" t="s">
        <v>283</v>
      </c>
      <c r="S180" s="213" t="s">
        <v>80</v>
      </c>
      <c r="T180" s="205" t="s">
        <v>271</v>
      </c>
      <c r="U180" s="213" t="s">
        <v>81</v>
      </c>
      <c r="V180" s="213" t="s">
        <v>186</v>
      </c>
      <c r="W180" s="207">
        <f>VLOOKUP(V180,'[5]Datos Validacion'!$K$6:$L$8,2,0)</f>
        <v>0.15</v>
      </c>
      <c r="X180" s="205" t="s">
        <v>98</v>
      </c>
      <c r="Y180" s="207">
        <f>VLOOKUP(X180,'[5]Datos Validacion'!$M$6:$N$7,2,0)</f>
        <v>0.15</v>
      </c>
      <c r="Z180" s="213" t="s">
        <v>84</v>
      </c>
      <c r="AA180" s="253" t="s">
        <v>284</v>
      </c>
      <c r="AB180" s="213" t="s">
        <v>86</v>
      </c>
      <c r="AC180" s="205" t="s">
        <v>285</v>
      </c>
      <c r="AD180" s="295">
        <f t="shared" si="81"/>
        <v>0.3</v>
      </c>
      <c r="AE180" s="257" t="str">
        <f t="shared" si="82"/>
        <v>BAJA</v>
      </c>
      <c r="AF180" s="256">
        <f>IF(OR(V180="prevenir",V180="detectar"),(M180-(M180*AD180)), M180)</f>
        <v>0.28000000000000003</v>
      </c>
      <c r="AG180" s="246" t="str">
        <f>IF(AH180&lt;=20%,"LEVE",IF(AH180&lt;=40%,"MENOR",IF(AH180&lt;=60%,"MODERADO",IF(AH180&lt;=80%,"MAYOR","CATASTROFICO"))))</f>
        <v>MODERADO</v>
      </c>
      <c r="AH180" s="246">
        <f>IF(V180="corregir",(O180-(O180*AD180)), O180)</f>
        <v>0.6</v>
      </c>
      <c r="AI180" s="245" t="s">
        <v>78</v>
      </c>
      <c r="AJ180" s="118" t="s">
        <v>88</v>
      </c>
      <c r="AK180" s="244"/>
      <c r="AL180" s="244"/>
      <c r="AM180" s="67"/>
      <c r="AN180" s="54"/>
      <c r="AO180" s="68"/>
      <c r="AP180" s="68"/>
      <c r="AQ180" s="69"/>
      <c r="AR180" s="68"/>
      <c r="AS180" s="68"/>
      <c r="AT180" s="69"/>
      <c r="AU180" s="68"/>
      <c r="AV180" s="68"/>
      <c r="AW180" s="69"/>
      <c r="AX180" s="68"/>
      <c r="AY180" s="68"/>
      <c r="AZ180" s="69"/>
      <c r="BA180" s="68"/>
      <c r="BB180" s="68"/>
      <c r="BC180" s="69"/>
      <c r="BD180" s="68"/>
      <c r="BE180" s="68"/>
      <c r="BF180" s="54"/>
      <c r="BG180" s="384"/>
    </row>
    <row r="181" spans="1:59" s="76" customFormat="1" ht="89.25" hidden="1" customHeight="1" x14ac:dyDescent="0.35">
      <c r="A181" s="798" t="s">
        <v>4</v>
      </c>
      <c r="B181" s="800"/>
      <c r="C181" s="430" t="s">
        <v>1729</v>
      </c>
      <c r="D181" s="460" t="s">
        <v>603</v>
      </c>
      <c r="E181" s="460" t="s">
        <v>604</v>
      </c>
      <c r="F181" s="460" t="s">
        <v>69</v>
      </c>
      <c r="G181" s="140" t="s">
        <v>605</v>
      </c>
      <c r="H181" s="460" t="s">
        <v>606</v>
      </c>
      <c r="I181" s="460" t="s">
        <v>607</v>
      </c>
      <c r="J181" s="460" t="s">
        <v>73</v>
      </c>
      <c r="K181" s="460" t="s">
        <v>608</v>
      </c>
      <c r="L181" s="460" t="s">
        <v>154</v>
      </c>
      <c r="M181" s="433">
        <f>VLOOKUP(L181,'[14]Datos Validacion'!$C$6:$D$10,2,0)</f>
        <v>0.4</v>
      </c>
      <c r="N181" s="481" t="s">
        <v>78</v>
      </c>
      <c r="O181" s="484">
        <f>VLOOKUP(N181,'[14]Datos Validacion'!$E$6:$F$15,2,0)</f>
        <v>0.6</v>
      </c>
      <c r="P181" s="427" t="s">
        <v>293</v>
      </c>
      <c r="Q181" s="773" t="s">
        <v>78</v>
      </c>
      <c r="R181" s="138" t="s">
        <v>609</v>
      </c>
      <c r="S181" s="75" t="s">
        <v>80</v>
      </c>
      <c r="T181" s="141" t="s">
        <v>610</v>
      </c>
      <c r="U181" s="75" t="s">
        <v>81</v>
      </c>
      <c r="V181" s="75" t="s">
        <v>82</v>
      </c>
      <c r="W181" s="73">
        <f>VLOOKUP(V181,'[14]Datos Validacion'!$K$6:$L$8,2,0)</f>
        <v>0.25</v>
      </c>
      <c r="X181" s="141" t="s">
        <v>98</v>
      </c>
      <c r="Y181" s="73">
        <f>VLOOKUP(X181,'[14]Datos Validacion'!$M$6:$N$7,2,0)</f>
        <v>0.15</v>
      </c>
      <c r="Z181" s="75" t="s">
        <v>84</v>
      </c>
      <c r="AA181" s="283" t="s">
        <v>611</v>
      </c>
      <c r="AB181" s="75" t="s">
        <v>86</v>
      </c>
      <c r="AC181" s="141" t="s">
        <v>612</v>
      </c>
      <c r="AD181" s="291">
        <f t="shared" si="72"/>
        <v>0.4</v>
      </c>
      <c r="AE181" s="254" t="str">
        <f t="shared" si="82"/>
        <v>BAJA</v>
      </c>
      <c r="AF181" s="254">
        <f t="shared" ref="AF181:AF183" si="84">IF(OR(V181="prevenir",V181="detectar"),(M181-(M181*AD181)), M181)</f>
        <v>0.24</v>
      </c>
      <c r="AG181" s="454" t="str">
        <f>IF(AH181&lt;=20%,"LEVE",IF(AH181&lt;=40%,"MENOR",IF(AH181&lt;=60%,"MODERADO",IF(AH181&lt;=80%,"MAYOR","CATASTROFICO"))))</f>
        <v>MODERADO</v>
      </c>
      <c r="AH181" s="454">
        <f t="shared" ref="AH181:AH184" si="85">IF(V181="corregir",(O181-(O181*AD181)), O181)</f>
        <v>0.6</v>
      </c>
      <c r="AI181" s="457" t="s">
        <v>78</v>
      </c>
      <c r="AJ181" s="460" t="s">
        <v>88</v>
      </c>
      <c r="AK181" s="466"/>
      <c r="AL181" s="802"/>
      <c r="AM181" s="804"/>
      <c r="AN181" s="806"/>
      <c r="AO181" s="466"/>
      <c r="AP181" s="466"/>
      <c r="AQ181" s="460"/>
      <c r="AR181" s="460"/>
      <c r="AS181" s="460"/>
      <c r="AT181" s="460"/>
      <c r="AU181" s="460"/>
      <c r="AV181" s="460"/>
      <c r="AW181" s="460"/>
      <c r="AX181" s="460"/>
      <c r="AY181" s="460"/>
      <c r="AZ181" s="460"/>
      <c r="BA181" s="460"/>
      <c r="BB181" s="460"/>
      <c r="BC181" s="460"/>
      <c r="BD181" s="460"/>
      <c r="BE181" s="460"/>
      <c r="BF181" s="460"/>
      <c r="BG181" s="460"/>
    </row>
    <row r="182" spans="1:59" ht="69" hidden="1" customHeight="1" thickBot="1" x14ac:dyDescent="0.35">
      <c r="A182" s="799"/>
      <c r="B182" s="801"/>
      <c r="C182" s="432"/>
      <c r="D182" s="462"/>
      <c r="E182" s="462"/>
      <c r="F182" s="462"/>
      <c r="G182" s="142" t="s">
        <v>613</v>
      </c>
      <c r="H182" s="462"/>
      <c r="I182" s="462"/>
      <c r="J182" s="462"/>
      <c r="K182" s="462"/>
      <c r="L182" s="462"/>
      <c r="M182" s="435"/>
      <c r="N182" s="483"/>
      <c r="O182" s="486"/>
      <c r="P182" s="429"/>
      <c r="Q182" s="774"/>
      <c r="R182" s="177" t="s">
        <v>614</v>
      </c>
      <c r="S182" s="92" t="s">
        <v>80</v>
      </c>
      <c r="T182" s="97" t="s">
        <v>615</v>
      </c>
      <c r="U182" s="92" t="s">
        <v>81</v>
      </c>
      <c r="V182" s="92" t="s">
        <v>82</v>
      </c>
      <c r="W182" s="90">
        <f>VLOOKUP(V182,'[14]Datos Validacion'!$K$6:$L$8,2,0)</f>
        <v>0.25</v>
      </c>
      <c r="X182" s="97" t="s">
        <v>98</v>
      </c>
      <c r="Y182" s="90">
        <f>VLOOKUP(X182,'[14]Datos Validacion'!$M$6:$N$7,2,0)</f>
        <v>0.15</v>
      </c>
      <c r="Z182" s="92" t="s">
        <v>382</v>
      </c>
      <c r="AA182" s="156" t="s">
        <v>616</v>
      </c>
      <c r="AB182" s="92" t="s">
        <v>86</v>
      </c>
      <c r="AC182" s="97" t="s">
        <v>617</v>
      </c>
      <c r="AD182" s="293">
        <f t="shared" si="72"/>
        <v>0.4</v>
      </c>
      <c r="AE182" s="256" t="str">
        <f t="shared" ref="AE182:AE187" si="86">IF(AF182&lt;=20%,"MUY BAJA",IF(AF182&lt;=40%,"BAJA",IF(AF182&lt;=60%,"MEDIA",IF(AF182&lt;=80%,"ALTA","MUY ALTA"))))</f>
        <v>MUY BAJA</v>
      </c>
      <c r="AF182" s="256">
        <f>+AF181-(AF181*AD182)</f>
        <v>0.14399999999999999</v>
      </c>
      <c r="AG182" s="456"/>
      <c r="AH182" s="456"/>
      <c r="AI182" s="459"/>
      <c r="AJ182" s="462"/>
      <c r="AK182" s="468"/>
      <c r="AL182" s="803"/>
      <c r="AM182" s="805"/>
      <c r="AN182" s="807"/>
      <c r="AO182" s="468"/>
      <c r="AP182" s="468"/>
      <c r="AQ182" s="462"/>
      <c r="AR182" s="462"/>
      <c r="AS182" s="462"/>
      <c r="AT182" s="462"/>
      <c r="AU182" s="462"/>
      <c r="AV182" s="462"/>
      <c r="AW182" s="462"/>
      <c r="AX182" s="462"/>
      <c r="AY182" s="462"/>
      <c r="AZ182" s="462"/>
      <c r="BA182" s="462"/>
      <c r="BB182" s="462"/>
      <c r="BC182" s="462"/>
      <c r="BD182" s="462"/>
      <c r="BE182" s="462"/>
      <c r="BF182" s="462"/>
      <c r="BG182" s="462"/>
    </row>
    <row r="183" spans="1:59" ht="126" hidden="1" customHeight="1" thickBot="1" x14ac:dyDescent="0.35">
      <c r="A183" s="179" t="s">
        <v>4</v>
      </c>
      <c r="B183" s="180"/>
      <c r="C183" s="180" t="s">
        <v>1729</v>
      </c>
      <c r="D183" s="54" t="s">
        <v>603</v>
      </c>
      <c r="E183" s="54" t="s">
        <v>604</v>
      </c>
      <c r="F183" s="54" t="s">
        <v>106</v>
      </c>
      <c r="G183" s="100" t="s">
        <v>618</v>
      </c>
      <c r="H183" s="54" t="s">
        <v>619</v>
      </c>
      <c r="I183" s="54" t="s">
        <v>620</v>
      </c>
      <c r="J183" s="54" t="s">
        <v>73</v>
      </c>
      <c r="K183" s="54" t="s">
        <v>621</v>
      </c>
      <c r="L183" s="54" t="s">
        <v>75</v>
      </c>
      <c r="M183" s="57">
        <f>VLOOKUP(L183,'[14]Datos Validacion'!$C$6:$D$10,2,0)</f>
        <v>0.6</v>
      </c>
      <c r="N183" s="58" t="s">
        <v>78</v>
      </c>
      <c r="O183" s="59">
        <f>VLOOKUP(N183,'[14]Datos Validacion'!$E$6:$F$15,2,0)</f>
        <v>0.6</v>
      </c>
      <c r="P183" s="99" t="s">
        <v>622</v>
      </c>
      <c r="Q183" s="61" t="s">
        <v>78</v>
      </c>
      <c r="R183" s="102" t="s">
        <v>623</v>
      </c>
      <c r="S183" s="180" t="s">
        <v>80</v>
      </c>
      <c r="T183" s="99" t="s">
        <v>624</v>
      </c>
      <c r="U183" s="180" t="s">
        <v>81</v>
      </c>
      <c r="V183" s="180" t="s">
        <v>82</v>
      </c>
      <c r="W183" s="57">
        <f>VLOOKUP(V183,'[14]Datos Validacion'!$K$6:$L$8,2,0)</f>
        <v>0.25</v>
      </c>
      <c r="X183" s="99" t="s">
        <v>98</v>
      </c>
      <c r="Y183" s="57">
        <f>VLOOKUP(X183,'[14]Datos Validacion'!$M$6:$N$7,2,0)</f>
        <v>0.15</v>
      </c>
      <c r="Z183" s="180" t="s">
        <v>84</v>
      </c>
      <c r="AA183" s="372" t="s">
        <v>625</v>
      </c>
      <c r="AB183" s="180" t="s">
        <v>86</v>
      </c>
      <c r="AC183" s="99" t="s">
        <v>626</v>
      </c>
      <c r="AD183" s="290">
        <f t="shared" si="72"/>
        <v>0.4</v>
      </c>
      <c r="AE183" s="181" t="str">
        <f t="shared" si="86"/>
        <v>BAJA</v>
      </c>
      <c r="AF183" s="181">
        <f t="shared" si="84"/>
        <v>0.36</v>
      </c>
      <c r="AG183" s="181" t="str">
        <f t="shared" ref="AG183:AG184" si="87">IF(AH183&lt;=20%,"LEVE",IF(AH183&lt;=40%,"MENOR",IF(AH183&lt;=60%,"MODERADO",IF(AH183&lt;=80%,"MAYOR","CATASTROFICO"))))</f>
        <v>MODERADO</v>
      </c>
      <c r="AH183" s="181">
        <f t="shared" si="85"/>
        <v>0.6</v>
      </c>
      <c r="AI183" s="61" t="s">
        <v>78</v>
      </c>
      <c r="AJ183" s="54" t="s">
        <v>88</v>
      </c>
      <c r="AK183" s="68"/>
      <c r="AL183" s="412"/>
      <c r="AM183" s="414"/>
      <c r="AN183" s="413"/>
      <c r="AO183" s="396"/>
      <c r="AP183" s="396"/>
      <c r="AQ183" s="386"/>
      <c r="AR183" s="386"/>
      <c r="AS183" s="386"/>
      <c r="AT183" s="386"/>
      <c r="AU183" s="386"/>
      <c r="AV183" s="386"/>
      <c r="AW183" s="386"/>
      <c r="AX183" s="386"/>
      <c r="AY183" s="386"/>
      <c r="AZ183" s="386"/>
      <c r="BA183" s="386"/>
      <c r="BB183" s="386"/>
      <c r="BC183" s="386"/>
      <c r="BD183" s="386"/>
      <c r="BE183" s="386"/>
      <c r="BF183" s="386"/>
      <c r="BG183" s="386"/>
    </row>
    <row r="184" spans="1:59" ht="59.25" hidden="1" customHeight="1" x14ac:dyDescent="0.3">
      <c r="A184" s="798" t="s">
        <v>4</v>
      </c>
      <c r="B184" s="430"/>
      <c r="C184" s="430" t="s">
        <v>1729</v>
      </c>
      <c r="D184" s="460" t="s">
        <v>603</v>
      </c>
      <c r="E184" s="460" t="s">
        <v>604</v>
      </c>
      <c r="F184" s="460" t="s">
        <v>69</v>
      </c>
      <c r="G184" s="140" t="s">
        <v>627</v>
      </c>
      <c r="H184" s="460" t="s">
        <v>628</v>
      </c>
      <c r="I184" s="460" t="s">
        <v>629</v>
      </c>
      <c r="J184" s="460" t="s">
        <v>73</v>
      </c>
      <c r="K184" s="460" t="s">
        <v>630</v>
      </c>
      <c r="L184" s="460" t="s">
        <v>75</v>
      </c>
      <c r="M184" s="433">
        <f>VLOOKUP(L184,'[14]Datos Validacion'!$C$6:$D$10,2,0)</f>
        <v>0.6</v>
      </c>
      <c r="N184" s="481" t="s">
        <v>78</v>
      </c>
      <c r="O184" s="484">
        <f>VLOOKUP(N184,'[14]Datos Validacion'!$E$6:$F$15,2,0)</f>
        <v>0.6</v>
      </c>
      <c r="P184" s="436" t="s">
        <v>631</v>
      </c>
      <c r="Q184" s="457" t="s">
        <v>78</v>
      </c>
      <c r="R184" s="159" t="s">
        <v>632</v>
      </c>
      <c r="S184" s="75" t="s">
        <v>80</v>
      </c>
      <c r="T184" s="141" t="s">
        <v>633</v>
      </c>
      <c r="U184" s="75" t="s">
        <v>81</v>
      </c>
      <c r="V184" s="75" t="s">
        <v>82</v>
      </c>
      <c r="W184" s="73">
        <f>VLOOKUP(V184,'[14]Datos Validacion'!$K$6:$L$8,2,0)</f>
        <v>0.25</v>
      </c>
      <c r="X184" s="141" t="s">
        <v>98</v>
      </c>
      <c r="Y184" s="73">
        <f>VLOOKUP(X184,'[14]Datos Validacion'!$M$6:$N$7,2,0)</f>
        <v>0.15</v>
      </c>
      <c r="Z184" s="75" t="s">
        <v>84</v>
      </c>
      <c r="AA184" s="283" t="s">
        <v>634</v>
      </c>
      <c r="AB184" s="75" t="s">
        <v>86</v>
      </c>
      <c r="AC184" s="141" t="s">
        <v>635</v>
      </c>
      <c r="AD184" s="291">
        <f t="shared" si="72"/>
        <v>0.4</v>
      </c>
      <c r="AE184" s="254" t="str">
        <f t="shared" si="86"/>
        <v>BAJA</v>
      </c>
      <c r="AF184" s="254">
        <f>IF(OR(V184="prevenir",V184="detectar"),(M184-(M184*AD184)), M184)</f>
        <v>0.36</v>
      </c>
      <c r="AG184" s="454" t="str">
        <f t="shared" si="87"/>
        <v>MODERADO</v>
      </c>
      <c r="AH184" s="454">
        <f t="shared" si="85"/>
        <v>0.6</v>
      </c>
      <c r="AI184" s="457" t="s">
        <v>78</v>
      </c>
      <c r="AJ184" s="460" t="s">
        <v>88</v>
      </c>
      <c r="AK184" s="466"/>
      <c r="AL184" s="802"/>
      <c r="AM184" s="804"/>
      <c r="AN184" s="806"/>
      <c r="AO184" s="466"/>
      <c r="AP184" s="466"/>
      <c r="AQ184" s="460"/>
      <c r="AR184" s="523"/>
      <c r="AS184" s="460"/>
      <c r="AT184" s="460"/>
      <c r="AU184" s="460"/>
      <c r="AV184" s="460"/>
      <c r="AW184" s="460"/>
      <c r="AX184" s="460"/>
      <c r="AY184" s="460"/>
      <c r="AZ184" s="460"/>
      <c r="BA184" s="460"/>
      <c r="BB184" s="460"/>
      <c r="BC184" s="460"/>
      <c r="BD184" s="460"/>
      <c r="BE184" s="460"/>
      <c r="BF184" s="460"/>
      <c r="BG184" s="460"/>
    </row>
    <row r="185" spans="1:59" ht="59.25" hidden="1" customHeight="1" thickBot="1" x14ac:dyDescent="0.35">
      <c r="A185" s="799"/>
      <c r="B185" s="432"/>
      <c r="C185" s="432"/>
      <c r="D185" s="462"/>
      <c r="E185" s="462"/>
      <c r="F185" s="462"/>
      <c r="G185" s="142" t="s">
        <v>636</v>
      </c>
      <c r="H185" s="462"/>
      <c r="I185" s="462"/>
      <c r="J185" s="462"/>
      <c r="K185" s="462"/>
      <c r="L185" s="462"/>
      <c r="M185" s="435"/>
      <c r="N185" s="483"/>
      <c r="O185" s="486"/>
      <c r="P185" s="438"/>
      <c r="Q185" s="459"/>
      <c r="R185" s="96" t="s">
        <v>637</v>
      </c>
      <c r="S185" s="92" t="s">
        <v>80</v>
      </c>
      <c r="T185" s="97" t="s">
        <v>638</v>
      </c>
      <c r="U185" s="92" t="s">
        <v>81</v>
      </c>
      <c r="V185" s="92" t="s">
        <v>82</v>
      </c>
      <c r="W185" s="90">
        <f>VLOOKUP(V185,'[14]Datos Validacion'!$K$6:$L$8,2,0)</f>
        <v>0.25</v>
      </c>
      <c r="X185" s="97" t="s">
        <v>98</v>
      </c>
      <c r="Y185" s="90">
        <f>VLOOKUP(X185,'[14]Datos Validacion'!$M$6:$N$7,2,0)</f>
        <v>0.15</v>
      </c>
      <c r="Z185" s="92" t="s">
        <v>84</v>
      </c>
      <c r="AA185" s="156" t="s">
        <v>639</v>
      </c>
      <c r="AB185" s="92" t="s">
        <v>86</v>
      </c>
      <c r="AC185" s="97" t="s">
        <v>640</v>
      </c>
      <c r="AD185" s="293">
        <f t="shared" si="72"/>
        <v>0.4</v>
      </c>
      <c r="AE185" s="256" t="str">
        <f t="shared" si="86"/>
        <v>BAJA</v>
      </c>
      <c r="AF185" s="256">
        <f>+AF184-(AF184*AD185)</f>
        <v>0.216</v>
      </c>
      <c r="AG185" s="456"/>
      <c r="AH185" s="456"/>
      <c r="AI185" s="459"/>
      <c r="AJ185" s="462"/>
      <c r="AK185" s="468"/>
      <c r="AL185" s="803"/>
      <c r="AM185" s="805"/>
      <c r="AN185" s="807"/>
      <c r="AO185" s="468"/>
      <c r="AP185" s="468"/>
      <c r="AQ185" s="462"/>
      <c r="AR185" s="525"/>
      <c r="AS185" s="462"/>
      <c r="AT185" s="462"/>
      <c r="AU185" s="462"/>
      <c r="AV185" s="462"/>
      <c r="AW185" s="462"/>
      <c r="AX185" s="462"/>
      <c r="AY185" s="462"/>
      <c r="AZ185" s="462"/>
      <c r="BA185" s="462"/>
      <c r="BB185" s="462"/>
      <c r="BC185" s="462"/>
      <c r="BD185" s="462"/>
      <c r="BE185" s="462"/>
      <c r="BF185" s="462"/>
      <c r="BG185" s="462"/>
    </row>
    <row r="186" spans="1:59" ht="79.5" hidden="1" customHeight="1" x14ac:dyDescent="0.3">
      <c r="A186" s="798" t="s">
        <v>4</v>
      </c>
      <c r="B186" s="430"/>
      <c r="C186" s="430" t="s">
        <v>1729</v>
      </c>
      <c r="D186" s="460" t="s">
        <v>603</v>
      </c>
      <c r="E186" s="460" t="s">
        <v>604</v>
      </c>
      <c r="F186" s="460" t="s">
        <v>69</v>
      </c>
      <c r="G186" s="70" t="s">
        <v>641</v>
      </c>
      <c r="H186" s="460" t="s">
        <v>642</v>
      </c>
      <c r="I186" s="460" t="s">
        <v>643</v>
      </c>
      <c r="J186" s="460" t="s">
        <v>73</v>
      </c>
      <c r="K186" s="460" t="s">
        <v>644</v>
      </c>
      <c r="L186" s="460" t="s">
        <v>75</v>
      </c>
      <c r="M186" s="433">
        <f>VLOOKUP(L186,'[14]Datos Validacion'!$C$6:$D$10,2,0)</f>
        <v>0.6</v>
      </c>
      <c r="N186" s="481" t="s">
        <v>78</v>
      </c>
      <c r="O186" s="484">
        <f>VLOOKUP(N186,'[14]Datos Validacion'!$E$6:$F$15,2,0)</f>
        <v>0.6</v>
      </c>
      <c r="P186" s="436" t="s">
        <v>622</v>
      </c>
      <c r="Q186" s="457" t="s">
        <v>78</v>
      </c>
      <c r="R186" s="176" t="s">
        <v>645</v>
      </c>
      <c r="S186" s="75" t="s">
        <v>80</v>
      </c>
      <c r="T186" s="141" t="s">
        <v>646</v>
      </c>
      <c r="U186" s="75" t="s">
        <v>81</v>
      </c>
      <c r="V186" s="75" t="s">
        <v>82</v>
      </c>
      <c r="W186" s="73">
        <f>VLOOKUP(V186,'[14]Datos Validacion'!$K$6:$L$8,2,0)</f>
        <v>0.25</v>
      </c>
      <c r="X186" s="141" t="s">
        <v>98</v>
      </c>
      <c r="Y186" s="73">
        <f>VLOOKUP(X186,'[14]Datos Validacion'!$M$6:$N$7,2,0)</f>
        <v>0.15</v>
      </c>
      <c r="Z186" s="75" t="s">
        <v>84</v>
      </c>
      <c r="AA186" s="283" t="s">
        <v>647</v>
      </c>
      <c r="AB186" s="75" t="s">
        <v>86</v>
      </c>
      <c r="AC186" s="141" t="s">
        <v>648</v>
      </c>
      <c r="AD186" s="291">
        <f t="shared" si="72"/>
        <v>0.4</v>
      </c>
      <c r="AE186" s="254" t="str">
        <f t="shared" si="86"/>
        <v>BAJA</v>
      </c>
      <c r="AF186" s="254">
        <f t="shared" ref="AF186" si="88">IF(OR(V186="prevenir",V186="detectar"),(M186-(M186*AD186)), M186)</f>
        <v>0.36</v>
      </c>
      <c r="AG186" s="454" t="str">
        <f t="shared" ref="AG186" si="89">IF(AH186&lt;=20%,"LEVE",IF(AH186&lt;=40%,"MENOR",IF(AH186&lt;=60%,"MODERADO",IF(AH186&lt;=80%,"MAYOR","CATASTROFICO"))))</f>
        <v>MODERADO</v>
      </c>
      <c r="AH186" s="454">
        <f t="shared" ref="AH186" si="90">IF(V186="corregir",(O186-(O186*AD186)), O186)</f>
        <v>0.6</v>
      </c>
      <c r="AI186" s="457" t="s">
        <v>78</v>
      </c>
      <c r="AJ186" s="460" t="s">
        <v>88</v>
      </c>
      <c r="AK186" s="466"/>
      <c r="AL186" s="802"/>
      <c r="AM186" s="804"/>
      <c r="AN186" s="808"/>
      <c r="AO186" s="810"/>
      <c r="AP186" s="810"/>
      <c r="AQ186" s="731"/>
      <c r="AR186" s="731"/>
      <c r="AS186" s="731"/>
      <c r="AT186" s="731"/>
      <c r="AU186" s="731"/>
      <c r="AV186" s="731"/>
      <c r="AW186" s="731"/>
      <c r="AX186" s="731"/>
      <c r="AY186" s="731"/>
      <c r="AZ186" s="731"/>
      <c r="BA186" s="731"/>
      <c r="BB186" s="731"/>
      <c r="BC186" s="731"/>
      <c r="BD186" s="731"/>
      <c r="BE186" s="731"/>
      <c r="BF186" s="731"/>
      <c r="BG186" s="731"/>
    </row>
    <row r="187" spans="1:59" ht="76.5" hidden="1" customHeight="1" thickBot="1" x14ac:dyDescent="0.35">
      <c r="A187" s="799"/>
      <c r="B187" s="432"/>
      <c r="C187" s="432"/>
      <c r="D187" s="462"/>
      <c r="E187" s="462"/>
      <c r="F187" s="462"/>
      <c r="G187" s="87" t="s">
        <v>649</v>
      </c>
      <c r="H187" s="462"/>
      <c r="I187" s="462"/>
      <c r="J187" s="462"/>
      <c r="K187" s="462"/>
      <c r="L187" s="462"/>
      <c r="M187" s="435"/>
      <c r="N187" s="483"/>
      <c r="O187" s="486"/>
      <c r="P187" s="438"/>
      <c r="Q187" s="459"/>
      <c r="R187" s="96" t="s">
        <v>650</v>
      </c>
      <c r="S187" s="92" t="s">
        <v>80</v>
      </c>
      <c r="T187" s="97" t="s">
        <v>646</v>
      </c>
      <c r="U187" s="92" t="s">
        <v>81</v>
      </c>
      <c r="V187" s="92" t="s">
        <v>82</v>
      </c>
      <c r="W187" s="90">
        <f>VLOOKUP(V187,'[14]Datos Validacion'!$K$6:$L$8,2,0)</f>
        <v>0.25</v>
      </c>
      <c r="X187" s="97" t="s">
        <v>98</v>
      </c>
      <c r="Y187" s="90">
        <f>VLOOKUP(X187,'[14]Datos Validacion'!$M$6:$N$7,2,0)</f>
        <v>0.15</v>
      </c>
      <c r="Z187" s="92" t="s">
        <v>84</v>
      </c>
      <c r="AA187" s="156" t="s">
        <v>651</v>
      </c>
      <c r="AB187" s="92" t="s">
        <v>86</v>
      </c>
      <c r="AC187" s="97" t="s">
        <v>652</v>
      </c>
      <c r="AD187" s="293">
        <f t="shared" si="72"/>
        <v>0.4</v>
      </c>
      <c r="AE187" s="256" t="str">
        <f t="shared" si="86"/>
        <v>BAJA</v>
      </c>
      <c r="AF187" s="256">
        <f>+AF186-(AF186*AD187)</f>
        <v>0.216</v>
      </c>
      <c r="AG187" s="456"/>
      <c r="AH187" s="456"/>
      <c r="AI187" s="459"/>
      <c r="AJ187" s="462"/>
      <c r="AK187" s="468"/>
      <c r="AL187" s="803"/>
      <c r="AM187" s="805"/>
      <c r="AN187" s="809"/>
      <c r="AO187" s="467"/>
      <c r="AP187" s="467"/>
      <c r="AQ187" s="461"/>
      <c r="AR187" s="461"/>
      <c r="AS187" s="461"/>
      <c r="AT187" s="461"/>
      <c r="AU187" s="461"/>
      <c r="AV187" s="461"/>
      <c r="AW187" s="461"/>
      <c r="AX187" s="461"/>
      <c r="AY187" s="461"/>
      <c r="AZ187" s="461"/>
      <c r="BA187" s="461"/>
      <c r="BB187" s="461"/>
      <c r="BC187" s="461"/>
      <c r="BD187" s="461"/>
      <c r="BE187" s="461"/>
      <c r="BF187" s="461"/>
      <c r="BG187" s="461"/>
    </row>
    <row r="188" spans="1:59" s="76" customFormat="1" ht="140.25" hidden="1" customHeight="1" thickBot="1" x14ac:dyDescent="0.4">
      <c r="A188" s="552" t="s">
        <v>4</v>
      </c>
      <c r="B188" s="616"/>
      <c r="C188" s="472" t="s">
        <v>653</v>
      </c>
      <c r="D188" s="472" t="s">
        <v>654</v>
      </c>
      <c r="E188" s="472" t="s">
        <v>655</v>
      </c>
      <c r="F188" s="472" t="s">
        <v>69</v>
      </c>
      <c r="G188" s="307" t="s">
        <v>656</v>
      </c>
      <c r="H188" s="616" t="s">
        <v>657</v>
      </c>
      <c r="I188" s="472" t="s">
        <v>658</v>
      </c>
      <c r="J188" s="472" t="s">
        <v>73</v>
      </c>
      <c r="K188" s="460" t="s">
        <v>659</v>
      </c>
      <c r="L188" s="460" t="s">
        <v>75</v>
      </c>
      <c r="M188" s="433">
        <f>VLOOKUP(L188,'[15]Datos Validacion'!$C$6:$D$10,2,0)</f>
        <v>0.6</v>
      </c>
      <c r="N188" s="481" t="s">
        <v>225</v>
      </c>
      <c r="O188" s="484">
        <f>VLOOKUP(N188,'[15]Datos Validacion'!$E$6:$F$15,2,0)</f>
        <v>0.2</v>
      </c>
      <c r="P188" s="436" t="s">
        <v>293</v>
      </c>
      <c r="Q188" s="457" t="s">
        <v>78</v>
      </c>
      <c r="R188" s="70" t="s">
        <v>660</v>
      </c>
      <c r="S188" s="71" t="s">
        <v>80</v>
      </c>
      <c r="T188" s="141" t="s">
        <v>661</v>
      </c>
      <c r="U188" s="71" t="s">
        <v>81</v>
      </c>
      <c r="V188" s="71" t="s">
        <v>82</v>
      </c>
      <c r="W188" s="73">
        <f>VLOOKUP(V188,'[15]Datos Validacion'!$K$6:$L$8,2,0)</f>
        <v>0.25</v>
      </c>
      <c r="X188" s="72" t="s">
        <v>98</v>
      </c>
      <c r="Y188" s="73">
        <f>VLOOKUP(X188,'[15]Datos Validacion'!$M$6:$N$7,2,0)</f>
        <v>0.15</v>
      </c>
      <c r="Z188" s="71" t="s">
        <v>84</v>
      </c>
      <c r="AA188" s="283" t="s">
        <v>662</v>
      </c>
      <c r="AB188" s="71" t="s">
        <v>86</v>
      </c>
      <c r="AC188" s="141" t="s">
        <v>663</v>
      </c>
      <c r="AD188" s="291">
        <f>+W188+Y188</f>
        <v>0.4</v>
      </c>
      <c r="AE188" s="246" t="str">
        <f>IF(AF188&lt;=20%,"MUY BAJA",IF(AF188&lt;=40%,"BAJA",IF(AF188&lt;=60%,"MEDIA",IF(AF188&lt;=80%,"ALTA","MUY ALTA"))))</f>
        <v>BAJA</v>
      </c>
      <c r="AF188" s="246">
        <f t="shared" ref="AF188:AF194" si="91">IF(OR(V188="prevenir",V188="detectar"),(M188-(M188*AD188)), M188)</f>
        <v>0.36</v>
      </c>
      <c r="AG188" s="586" t="str">
        <f>IF(AH188&lt;=20%,"LEVE",IF(AH188&lt;=40%,"MENOR",IF(AH188&lt;=60%,"MODERADO",IF(AH188&lt;=80%,"MAYOR","CATASTROFICO"))))</f>
        <v>LEVE</v>
      </c>
      <c r="AH188" s="586">
        <f t="shared" ref="AH188:AH194" si="92">IF(V188="corregir",(O188-(O188*AD188)), O188)</f>
        <v>0.2</v>
      </c>
      <c r="AI188" s="457" t="s">
        <v>148</v>
      </c>
      <c r="AJ188" s="460" t="s">
        <v>88</v>
      </c>
      <c r="AK188" s="466"/>
      <c r="AL188" s="466"/>
      <c r="AM188" s="585"/>
      <c r="AN188" s="472"/>
      <c r="AO188" s="466"/>
      <c r="AP188" s="466"/>
      <c r="AQ188" s="506"/>
      <c r="AR188" s="466"/>
      <c r="AS188" s="466"/>
      <c r="AT188" s="506"/>
      <c r="AU188" s="466"/>
      <c r="AV188" s="466"/>
      <c r="AW188" s="506"/>
      <c r="AX188" s="466"/>
      <c r="AY188" s="466"/>
      <c r="AZ188" s="506"/>
      <c r="BA188" s="466"/>
      <c r="BB188" s="466"/>
      <c r="BC188" s="503"/>
      <c r="BD188" s="466"/>
      <c r="BE188" s="466"/>
      <c r="BF188" s="466"/>
      <c r="BG188" s="698"/>
    </row>
    <row r="189" spans="1:59" ht="25.5" hidden="1" thickBot="1" x14ac:dyDescent="0.35">
      <c r="A189" s="553"/>
      <c r="B189" s="617"/>
      <c r="C189" s="473"/>
      <c r="D189" s="473"/>
      <c r="E189" s="473"/>
      <c r="F189" s="473"/>
      <c r="G189" s="84" t="s">
        <v>664</v>
      </c>
      <c r="H189" s="617"/>
      <c r="I189" s="473"/>
      <c r="J189" s="473"/>
      <c r="K189" s="461"/>
      <c r="L189" s="461"/>
      <c r="M189" s="434"/>
      <c r="N189" s="482"/>
      <c r="O189" s="485"/>
      <c r="P189" s="437"/>
      <c r="Q189" s="458"/>
      <c r="R189" s="77" t="s">
        <v>665</v>
      </c>
      <c r="S189" s="78" t="s">
        <v>80</v>
      </c>
      <c r="T189" s="95" t="s">
        <v>661</v>
      </c>
      <c r="U189" s="78" t="s">
        <v>81</v>
      </c>
      <c r="V189" s="78" t="s">
        <v>186</v>
      </c>
      <c r="W189" s="80">
        <f>VLOOKUP(V189,'[15]Datos Validacion'!$K$6:$L$8,2,0)</f>
        <v>0.15</v>
      </c>
      <c r="X189" s="79" t="s">
        <v>98</v>
      </c>
      <c r="Y189" s="80">
        <f>VLOOKUP(X189,'[15]Datos Validacion'!$M$6:$N$7,2,0)</f>
        <v>0.15</v>
      </c>
      <c r="Z189" s="78" t="s">
        <v>84</v>
      </c>
      <c r="AA189" s="155" t="s">
        <v>666</v>
      </c>
      <c r="AB189" s="78" t="s">
        <v>86</v>
      </c>
      <c r="AC189" s="95" t="s">
        <v>667</v>
      </c>
      <c r="AD189" s="292">
        <f t="shared" ref="AD189:AD239" si="93">+W189+Y189</f>
        <v>0.3</v>
      </c>
      <c r="AE189" s="258" t="str">
        <f t="shared" ref="AE189:AE239" si="94">IF(AF189&lt;=20%,"MUY BAJA",IF(AF189&lt;=40%,"BAJA",IF(AF189&lt;=60%,"MEDIA",IF(AF189&lt;=80%,"ALTA","MUY ALTA"))))</f>
        <v>BAJA</v>
      </c>
      <c r="AF189" s="255">
        <f>+AF188-(AF188*AD189)</f>
        <v>0.252</v>
      </c>
      <c r="AG189" s="587"/>
      <c r="AH189" s="587"/>
      <c r="AI189" s="458"/>
      <c r="AJ189" s="461"/>
      <c r="AK189" s="467"/>
      <c r="AL189" s="467"/>
      <c r="AM189" s="446"/>
      <c r="AN189" s="590"/>
      <c r="AO189" s="467"/>
      <c r="AP189" s="467"/>
      <c r="AQ189" s="507"/>
      <c r="AR189" s="467"/>
      <c r="AS189" s="467"/>
      <c r="AT189" s="507"/>
      <c r="AU189" s="467"/>
      <c r="AV189" s="467"/>
      <c r="AW189" s="507"/>
      <c r="AX189" s="467"/>
      <c r="AY189" s="467"/>
      <c r="AZ189" s="507"/>
      <c r="BA189" s="467"/>
      <c r="BB189" s="467"/>
      <c r="BC189" s="504"/>
      <c r="BD189" s="467"/>
      <c r="BE189" s="467"/>
      <c r="BF189" s="467"/>
      <c r="BG189" s="698"/>
    </row>
    <row r="190" spans="1:59" ht="59.25" hidden="1" customHeight="1" thickBot="1" x14ac:dyDescent="0.35">
      <c r="A190" s="553"/>
      <c r="B190" s="617"/>
      <c r="C190" s="473"/>
      <c r="D190" s="473"/>
      <c r="E190" s="473"/>
      <c r="F190" s="473"/>
      <c r="G190" s="84" t="s">
        <v>668</v>
      </c>
      <c r="H190" s="617"/>
      <c r="I190" s="473"/>
      <c r="J190" s="473"/>
      <c r="K190" s="461"/>
      <c r="L190" s="461"/>
      <c r="M190" s="434"/>
      <c r="N190" s="482"/>
      <c r="O190" s="485"/>
      <c r="P190" s="437"/>
      <c r="Q190" s="458"/>
      <c r="R190" s="77" t="s">
        <v>669</v>
      </c>
      <c r="S190" s="78" t="s">
        <v>80</v>
      </c>
      <c r="T190" s="95" t="s">
        <v>661</v>
      </c>
      <c r="U190" s="78" t="s">
        <v>81</v>
      </c>
      <c r="V190" s="78" t="s">
        <v>186</v>
      </c>
      <c r="W190" s="80">
        <f>VLOOKUP(V190,'[15]Datos Validacion'!$K$6:$L$8,2,0)</f>
        <v>0.15</v>
      </c>
      <c r="X190" s="79" t="s">
        <v>98</v>
      </c>
      <c r="Y190" s="80">
        <f>VLOOKUP(X190,'[15]Datos Validacion'!$M$6:$N$7,2,0)</f>
        <v>0.15</v>
      </c>
      <c r="Z190" s="78" t="s">
        <v>84</v>
      </c>
      <c r="AA190" s="155" t="s">
        <v>666</v>
      </c>
      <c r="AB190" s="78" t="s">
        <v>86</v>
      </c>
      <c r="AC190" s="95" t="s">
        <v>667</v>
      </c>
      <c r="AD190" s="292">
        <f t="shared" si="93"/>
        <v>0.3</v>
      </c>
      <c r="AE190" s="258" t="str">
        <f t="shared" si="94"/>
        <v>MUY BAJA</v>
      </c>
      <c r="AF190" s="255">
        <f t="shared" ref="AF190" si="95">+AF189-(AF189*AD190)</f>
        <v>0.1764</v>
      </c>
      <c r="AG190" s="587"/>
      <c r="AH190" s="587"/>
      <c r="AI190" s="458"/>
      <c r="AJ190" s="461"/>
      <c r="AK190" s="467"/>
      <c r="AL190" s="467"/>
      <c r="AM190" s="446"/>
      <c r="AN190" s="590"/>
      <c r="AO190" s="467"/>
      <c r="AP190" s="467"/>
      <c r="AQ190" s="507"/>
      <c r="AR190" s="467"/>
      <c r="AS190" s="467"/>
      <c r="AT190" s="507"/>
      <c r="AU190" s="467"/>
      <c r="AV190" s="467"/>
      <c r="AW190" s="507"/>
      <c r="AX190" s="467"/>
      <c r="AY190" s="467"/>
      <c r="AZ190" s="507"/>
      <c r="BA190" s="467"/>
      <c r="BB190" s="467"/>
      <c r="BC190" s="504"/>
      <c r="BD190" s="467"/>
      <c r="BE190" s="467"/>
      <c r="BF190" s="467"/>
      <c r="BG190" s="698"/>
    </row>
    <row r="191" spans="1:59" ht="50.5" hidden="1" thickBot="1" x14ac:dyDescent="0.35">
      <c r="A191" s="553"/>
      <c r="B191" s="617"/>
      <c r="C191" s="473"/>
      <c r="D191" s="473"/>
      <c r="E191" s="473"/>
      <c r="F191" s="473"/>
      <c r="G191" s="84" t="s">
        <v>670</v>
      </c>
      <c r="H191" s="617"/>
      <c r="I191" s="473"/>
      <c r="J191" s="473"/>
      <c r="K191" s="461"/>
      <c r="L191" s="461"/>
      <c r="M191" s="434"/>
      <c r="N191" s="482"/>
      <c r="O191" s="485"/>
      <c r="P191" s="437"/>
      <c r="Q191" s="458"/>
      <c r="R191" s="77" t="s">
        <v>671</v>
      </c>
      <c r="S191" s="78" t="s">
        <v>80</v>
      </c>
      <c r="T191" s="95" t="s">
        <v>672</v>
      </c>
      <c r="U191" s="78" t="s">
        <v>81</v>
      </c>
      <c r="V191" s="78" t="s">
        <v>186</v>
      </c>
      <c r="W191" s="80">
        <f>VLOOKUP(V191,'[15]Datos Validacion'!$K$6:$L$8,2,0)</f>
        <v>0.15</v>
      </c>
      <c r="X191" s="79" t="s">
        <v>98</v>
      </c>
      <c r="Y191" s="80">
        <f>VLOOKUP(X191,'[15]Datos Validacion'!$M$6:$N$7,2,0)</f>
        <v>0.15</v>
      </c>
      <c r="Z191" s="78" t="s">
        <v>84</v>
      </c>
      <c r="AA191" s="155" t="s">
        <v>673</v>
      </c>
      <c r="AB191" s="78" t="s">
        <v>86</v>
      </c>
      <c r="AC191" s="95" t="s">
        <v>667</v>
      </c>
      <c r="AD191" s="292">
        <f t="shared" si="93"/>
        <v>0.3</v>
      </c>
      <c r="AE191" s="258" t="str">
        <f t="shared" si="94"/>
        <v>MUY BAJA</v>
      </c>
      <c r="AF191" s="255">
        <f>+AF190-(AF190*AD191)</f>
        <v>0.12348000000000001</v>
      </c>
      <c r="AG191" s="587"/>
      <c r="AH191" s="587"/>
      <c r="AI191" s="458"/>
      <c r="AJ191" s="461"/>
      <c r="AK191" s="467"/>
      <c r="AL191" s="467"/>
      <c r="AM191" s="446"/>
      <c r="AN191" s="590"/>
      <c r="AO191" s="467"/>
      <c r="AP191" s="467"/>
      <c r="AQ191" s="507"/>
      <c r="AR191" s="467"/>
      <c r="AS191" s="467"/>
      <c r="AT191" s="507"/>
      <c r="AU191" s="467"/>
      <c r="AV191" s="467"/>
      <c r="AW191" s="507"/>
      <c r="AX191" s="467"/>
      <c r="AY191" s="467"/>
      <c r="AZ191" s="507"/>
      <c r="BA191" s="467"/>
      <c r="BB191" s="467"/>
      <c r="BC191" s="504"/>
      <c r="BD191" s="467"/>
      <c r="BE191" s="467"/>
      <c r="BF191" s="467"/>
      <c r="BG191" s="698"/>
    </row>
    <row r="192" spans="1:59" ht="38" hidden="1" thickBot="1" x14ac:dyDescent="0.35">
      <c r="A192" s="553"/>
      <c r="B192" s="617"/>
      <c r="C192" s="473"/>
      <c r="D192" s="473"/>
      <c r="E192" s="473"/>
      <c r="F192" s="473"/>
      <c r="G192" s="84" t="s">
        <v>674</v>
      </c>
      <c r="H192" s="617"/>
      <c r="I192" s="473"/>
      <c r="J192" s="473"/>
      <c r="K192" s="461"/>
      <c r="L192" s="461"/>
      <c r="M192" s="434"/>
      <c r="N192" s="482"/>
      <c r="O192" s="485"/>
      <c r="P192" s="437"/>
      <c r="Q192" s="458"/>
      <c r="R192" s="77" t="s">
        <v>675</v>
      </c>
      <c r="S192" s="78" t="s">
        <v>80</v>
      </c>
      <c r="T192" s="95" t="s">
        <v>661</v>
      </c>
      <c r="U192" s="78" t="s">
        <v>81</v>
      </c>
      <c r="V192" s="78" t="s">
        <v>82</v>
      </c>
      <c r="W192" s="80">
        <f>VLOOKUP(V192,'[15]Datos Validacion'!$K$6:$L$8,2,0)</f>
        <v>0.25</v>
      </c>
      <c r="X192" s="79" t="s">
        <v>98</v>
      </c>
      <c r="Y192" s="80">
        <f>VLOOKUP(X192,'[15]Datos Validacion'!$M$6:$N$7,2,0)</f>
        <v>0.15</v>
      </c>
      <c r="Z192" s="78" t="s">
        <v>84</v>
      </c>
      <c r="AA192" s="155" t="s">
        <v>676</v>
      </c>
      <c r="AB192" s="78" t="s">
        <v>86</v>
      </c>
      <c r="AC192" s="95" t="s">
        <v>677</v>
      </c>
      <c r="AD192" s="292">
        <f t="shared" si="93"/>
        <v>0.4</v>
      </c>
      <c r="AE192" s="258" t="str">
        <f t="shared" si="94"/>
        <v>MUY BAJA</v>
      </c>
      <c r="AF192" s="255">
        <f t="shared" ref="AF192:AF193" si="96">+AF191-(AF191*AD192)</f>
        <v>7.4088000000000001E-2</v>
      </c>
      <c r="AG192" s="587"/>
      <c r="AH192" s="587"/>
      <c r="AI192" s="458"/>
      <c r="AJ192" s="461"/>
      <c r="AK192" s="467"/>
      <c r="AL192" s="467"/>
      <c r="AM192" s="446"/>
      <c r="AN192" s="590"/>
      <c r="AO192" s="467"/>
      <c r="AP192" s="467"/>
      <c r="AQ192" s="507"/>
      <c r="AR192" s="467"/>
      <c r="AS192" s="467"/>
      <c r="AT192" s="507"/>
      <c r="AU192" s="467"/>
      <c r="AV192" s="467"/>
      <c r="AW192" s="507"/>
      <c r="AX192" s="467"/>
      <c r="AY192" s="467"/>
      <c r="AZ192" s="507"/>
      <c r="BA192" s="467"/>
      <c r="BB192" s="467"/>
      <c r="BC192" s="504"/>
      <c r="BD192" s="467"/>
      <c r="BE192" s="467"/>
      <c r="BF192" s="467"/>
      <c r="BG192" s="698"/>
    </row>
    <row r="193" spans="1:59" ht="76.5" hidden="1" customHeight="1" thickBot="1" x14ac:dyDescent="0.35">
      <c r="A193" s="554"/>
      <c r="B193" s="618"/>
      <c r="C193" s="474"/>
      <c r="D193" s="474"/>
      <c r="E193" s="474"/>
      <c r="F193" s="474"/>
      <c r="G193" s="308" t="s">
        <v>678</v>
      </c>
      <c r="H193" s="618"/>
      <c r="I193" s="474"/>
      <c r="J193" s="474"/>
      <c r="K193" s="462"/>
      <c r="L193" s="462"/>
      <c r="M193" s="435"/>
      <c r="N193" s="483"/>
      <c r="O193" s="486"/>
      <c r="P193" s="438"/>
      <c r="Q193" s="459"/>
      <c r="R193" s="87" t="s">
        <v>679</v>
      </c>
      <c r="S193" s="88" t="s">
        <v>80</v>
      </c>
      <c r="T193" s="97" t="s">
        <v>680</v>
      </c>
      <c r="U193" s="88" t="s">
        <v>81</v>
      </c>
      <c r="V193" s="88" t="s">
        <v>186</v>
      </c>
      <c r="W193" s="90">
        <f>VLOOKUP(V193,'[15]Datos Validacion'!$K$6:$L$8,2,0)</f>
        <v>0.15</v>
      </c>
      <c r="X193" s="89" t="s">
        <v>98</v>
      </c>
      <c r="Y193" s="90">
        <f>VLOOKUP(X193,'[15]Datos Validacion'!$M$6:$N$7,2,0)</f>
        <v>0.15</v>
      </c>
      <c r="Z193" s="88" t="s">
        <v>84</v>
      </c>
      <c r="AA193" s="156" t="s">
        <v>681</v>
      </c>
      <c r="AB193" s="88" t="s">
        <v>86</v>
      </c>
      <c r="AC193" s="97" t="s">
        <v>682</v>
      </c>
      <c r="AD193" s="293">
        <f t="shared" si="93"/>
        <v>0.3</v>
      </c>
      <c r="AE193" s="257" t="str">
        <f t="shared" si="94"/>
        <v>MUY BAJA</v>
      </c>
      <c r="AF193" s="256">
        <f t="shared" si="96"/>
        <v>5.1861600000000001E-2</v>
      </c>
      <c r="AG193" s="588"/>
      <c r="AH193" s="588"/>
      <c r="AI193" s="459"/>
      <c r="AJ193" s="462"/>
      <c r="AK193" s="468"/>
      <c r="AL193" s="468"/>
      <c r="AM193" s="447"/>
      <c r="AN193" s="811"/>
      <c r="AO193" s="468"/>
      <c r="AP193" s="468"/>
      <c r="AQ193" s="508"/>
      <c r="AR193" s="468"/>
      <c r="AS193" s="468"/>
      <c r="AT193" s="508"/>
      <c r="AU193" s="468"/>
      <c r="AV193" s="468"/>
      <c r="AW193" s="508"/>
      <c r="AX193" s="468"/>
      <c r="AY193" s="468"/>
      <c r="AZ193" s="508"/>
      <c r="BA193" s="468"/>
      <c r="BB193" s="468"/>
      <c r="BC193" s="505"/>
      <c r="BD193" s="468"/>
      <c r="BE193" s="468"/>
      <c r="BF193" s="468"/>
      <c r="BG193" s="698"/>
    </row>
    <row r="194" spans="1:59" ht="25.5" hidden="1" thickBot="1" x14ac:dyDescent="0.35">
      <c r="A194" s="661" t="s">
        <v>4</v>
      </c>
      <c r="B194" s="555"/>
      <c r="C194" s="460" t="s">
        <v>653</v>
      </c>
      <c r="D194" s="460" t="s">
        <v>683</v>
      </c>
      <c r="E194" s="460" t="s">
        <v>684</v>
      </c>
      <c r="F194" s="460" t="s">
        <v>69</v>
      </c>
      <c r="G194" s="664" t="s">
        <v>685</v>
      </c>
      <c r="H194" s="460" t="s">
        <v>686</v>
      </c>
      <c r="I194" s="460" t="s">
        <v>687</v>
      </c>
      <c r="J194" s="460" t="s">
        <v>73</v>
      </c>
      <c r="K194" s="460" t="s">
        <v>688</v>
      </c>
      <c r="L194" s="460" t="s">
        <v>154</v>
      </c>
      <c r="M194" s="433">
        <f>VLOOKUP(L194,'[15]Datos Validacion'!$C$6:$D$10,2,0)</f>
        <v>0.4</v>
      </c>
      <c r="N194" s="481" t="s">
        <v>225</v>
      </c>
      <c r="O194" s="484">
        <f>VLOOKUP(N194,'[15]Datos Validacion'!$E$6:$F$15,2,0)</f>
        <v>0.2</v>
      </c>
      <c r="P194" s="436" t="s">
        <v>293</v>
      </c>
      <c r="Q194" s="457" t="s">
        <v>148</v>
      </c>
      <c r="R194" s="138" t="s">
        <v>689</v>
      </c>
      <c r="S194" s="170" t="s">
        <v>80</v>
      </c>
      <c r="T194" s="165" t="s">
        <v>690</v>
      </c>
      <c r="U194" s="170" t="s">
        <v>81</v>
      </c>
      <c r="V194" s="170" t="s">
        <v>82</v>
      </c>
      <c r="W194" s="171">
        <f>VLOOKUP(V194,'[15]Datos Validacion'!$K$6:$L$8,2,0)</f>
        <v>0.25</v>
      </c>
      <c r="X194" s="165" t="s">
        <v>98</v>
      </c>
      <c r="Y194" s="171">
        <f>VLOOKUP(X194,'[15]Datos Validacion'!$M$6:$N$7,2,0)</f>
        <v>0.15</v>
      </c>
      <c r="Z194" s="170" t="s">
        <v>84</v>
      </c>
      <c r="AA194" s="172" t="s">
        <v>691</v>
      </c>
      <c r="AB194" s="170" t="s">
        <v>86</v>
      </c>
      <c r="AC194" s="165" t="s">
        <v>692</v>
      </c>
      <c r="AD194" s="291">
        <f t="shared" si="93"/>
        <v>0.4</v>
      </c>
      <c r="AE194" s="246" t="str">
        <f t="shared" si="94"/>
        <v>BAJA</v>
      </c>
      <c r="AF194" s="246">
        <f t="shared" si="91"/>
        <v>0.24</v>
      </c>
      <c r="AG194" s="586" t="str">
        <f t="shared" ref="AG194" si="97">IF(AH194&lt;=20%,"LEVE",IF(AH194&lt;=40%,"MENOR",IF(AH194&lt;=60%,"MODERADO",IF(AH194&lt;=80%,"MAYOR","CATASTROFICO"))))</f>
        <v>LEVE</v>
      </c>
      <c r="AH194" s="586">
        <f t="shared" si="92"/>
        <v>0.2</v>
      </c>
      <c r="AI194" s="457" t="s">
        <v>148</v>
      </c>
      <c r="AJ194" s="460" t="s">
        <v>88</v>
      </c>
      <c r="AK194" s="466"/>
      <c r="AL194" s="466"/>
      <c r="AM194" s="812"/>
      <c r="AN194" s="460"/>
      <c r="AO194" s="466"/>
      <c r="AP194" s="466"/>
      <c r="AQ194" s="506"/>
      <c r="AR194" s="466"/>
      <c r="AS194" s="466"/>
      <c r="AT194" s="506"/>
      <c r="AU194" s="466"/>
      <c r="AV194" s="466"/>
      <c r="AW194" s="503"/>
      <c r="AX194" s="466"/>
      <c r="AY194" s="466"/>
      <c r="AZ194" s="506"/>
      <c r="BA194" s="466"/>
      <c r="BB194" s="466"/>
      <c r="BC194" s="503"/>
      <c r="BD194" s="466"/>
      <c r="BE194" s="466"/>
      <c r="BF194" s="466"/>
      <c r="BG194" s="700"/>
    </row>
    <row r="195" spans="1:59" ht="25.5" hidden="1" thickBot="1" x14ac:dyDescent="0.35">
      <c r="A195" s="662"/>
      <c r="B195" s="556"/>
      <c r="C195" s="461"/>
      <c r="D195" s="461"/>
      <c r="E195" s="461"/>
      <c r="F195" s="461"/>
      <c r="G195" s="665"/>
      <c r="H195" s="461"/>
      <c r="I195" s="461"/>
      <c r="J195" s="461"/>
      <c r="K195" s="461"/>
      <c r="L195" s="461"/>
      <c r="M195" s="434"/>
      <c r="N195" s="482"/>
      <c r="O195" s="485"/>
      <c r="P195" s="437"/>
      <c r="Q195" s="458"/>
      <c r="R195" s="167" t="s">
        <v>693</v>
      </c>
      <c r="S195" s="184" t="s">
        <v>80</v>
      </c>
      <c r="T195" s="185" t="s">
        <v>166</v>
      </c>
      <c r="U195" s="184" t="s">
        <v>81</v>
      </c>
      <c r="V195" s="184" t="s">
        <v>82</v>
      </c>
      <c r="W195" s="186">
        <f>VLOOKUP(V195,'[15]Datos Validacion'!$K$6:$L$8,2,0)</f>
        <v>0.25</v>
      </c>
      <c r="X195" s="185" t="s">
        <v>98</v>
      </c>
      <c r="Y195" s="186">
        <f>VLOOKUP(X195,'[15]Datos Validacion'!$M$6:$N$7,2,0)</f>
        <v>0.15</v>
      </c>
      <c r="Z195" s="184" t="s">
        <v>84</v>
      </c>
      <c r="AA195" s="360" t="s">
        <v>694</v>
      </c>
      <c r="AB195" s="184" t="s">
        <v>86</v>
      </c>
      <c r="AC195" s="185" t="s">
        <v>695</v>
      </c>
      <c r="AD195" s="292">
        <f t="shared" si="93"/>
        <v>0.4</v>
      </c>
      <c r="AE195" s="258" t="str">
        <f t="shared" si="94"/>
        <v>MUY BAJA</v>
      </c>
      <c r="AF195" s="255">
        <f t="shared" ref="AF195:AF200" si="98">+AF194-(AF194*AD195)</f>
        <v>0.14399999999999999</v>
      </c>
      <c r="AG195" s="587"/>
      <c r="AH195" s="587"/>
      <c r="AI195" s="458"/>
      <c r="AJ195" s="461"/>
      <c r="AK195" s="467"/>
      <c r="AL195" s="467"/>
      <c r="AM195" s="467"/>
      <c r="AN195" s="646"/>
      <c r="AO195" s="467"/>
      <c r="AP195" s="467"/>
      <c r="AQ195" s="507"/>
      <c r="AR195" s="467"/>
      <c r="AS195" s="467"/>
      <c r="AT195" s="507"/>
      <c r="AU195" s="467"/>
      <c r="AV195" s="467"/>
      <c r="AW195" s="504"/>
      <c r="AX195" s="467"/>
      <c r="AY195" s="467"/>
      <c r="AZ195" s="507"/>
      <c r="BA195" s="467"/>
      <c r="BB195" s="467"/>
      <c r="BC195" s="504"/>
      <c r="BD195" s="467"/>
      <c r="BE195" s="467"/>
      <c r="BF195" s="467"/>
      <c r="BG195" s="700"/>
    </row>
    <row r="196" spans="1:59" ht="25.5" hidden="1" thickBot="1" x14ac:dyDescent="0.35">
      <c r="A196" s="662"/>
      <c r="B196" s="556"/>
      <c r="C196" s="461"/>
      <c r="D196" s="461"/>
      <c r="E196" s="461"/>
      <c r="F196" s="461"/>
      <c r="G196" s="665"/>
      <c r="H196" s="461"/>
      <c r="I196" s="461"/>
      <c r="J196" s="461"/>
      <c r="K196" s="461"/>
      <c r="L196" s="461"/>
      <c r="M196" s="434"/>
      <c r="N196" s="482"/>
      <c r="O196" s="485"/>
      <c r="P196" s="437"/>
      <c r="Q196" s="458"/>
      <c r="R196" s="167" t="s">
        <v>696</v>
      </c>
      <c r="S196" s="184" t="s">
        <v>80</v>
      </c>
      <c r="T196" s="185" t="s">
        <v>166</v>
      </c>
      <c r="U196" s="184" t="s">
        <v>81</v>
      </c>
      <c r="V196" s="184" t="s">
        <v>82</v>
      </c>
      <c r="W196" s="186">
        <f>VLOOKUP(V196,'[15]Datos Validacion'!$K$6:$L$8,2,0)</f>
        <v>0.25</v>
      </c>
      <c r="X196" s="185" t="s">
        <v>98</v>
      </c>
      <c r="Y196" s="186">
        <f>VLOOKUP(X196,'[15]Datos Validacion'!$M$6:$N$7,2,0)</f>
        <v>0.15</v>
      </c>
      <c r="Z196" s="184" t="s">
        <v>84</v>
      </c>
      <c r="AA196" s="360" t="s">
        <v>697</v>
      </c>
      <c r="AB196" s="184" t="s">
        <v>86</v>
      </c>
      <c r="AC196" s="185" t="s">
        <v>695</v>
      </c>
      <c r="AD196" s="292">
        <f t="shared" si="93"/>
        <v>0.4</v>
      </c>
      <c r="AE196" s="258" t="str">
        <f t="shared" si="94"/>
        <v>MUY BAJA</v>
      </c>
      <c r="AF196" s="255">
        <f t="shared" si="98"/>
        <v>8.6399999999999991E-2</v>
      </c>
      <c r="AG196" s="587"/>
      <c r="AH196" s="587"/>
      <c r="AI196" s="458"/>
      <c r="AJ196" s="461"/>
      <c r="AK196" s="467"/>
      <c r="AL196" s="467"/>
      <c r="AM196" s="467"/>
      <c r="AN196" s="646"/>
      <c r="AO196" s="467"/>
      <c r="AP196" s="467"/>
      <c r="AQ196" s="507"/>
      <c r="AR196" s="467"/>
      <c r="AS196" s="467"/>
      <c r="AT196" s="507"/>
      <c r="AU196" s="467"/>
      <c r="AV196" s="467"/>
      <c r="AW196" s="504"/>
      <c r="AX196" s="467"/>
      <c r="AY196" s="467"/>
      <c r="AZ196" s="507"/>
      <c r="BA196" s="467"/>
      <c r="BB196" s="467"/>
      <c r="BC196" s="504"/>
      <c r="BD196" s="467"/>
      <c r="BE196" s="467"/>
      <c r="BF196" s="467"/>
      <c r="BG196" s="700"/>
    </row>
    <row r="197" spans="1:59" ht="14.5" hidden="1" thickBot="1" x14ac:dyDescent="0.35">
      <c r="A197" s="662"/>
      <c r="B197" s="556"/>
      <c r="C197" s="461"/>
      <c r="D197" s="461"/>
      <c r="E197" s="461"/>
      <c r="F197" s="461"/>
      <c r="G197" s="665"/>
      <c r="H197" s="461"/>
      <c r="I197" s="461"/>
      <c r="J197" s="461"/>
      <c r="K197" s="461"/>
      <c r="L197" s="461"/>
      <c r="M197" s="434"/>
      <c r="N197" s="482"/>
      <c r="O197" s="485"/>
      <c r="P197" s="437"/>
      <c r="Q197" s="458"/>
      <c r="R197" s="167" t="s">
        <v>698</v>
      </c>
      <c r="S197" s="184" t="s">
        <v>80</v>
      </c>
      <c r="T197" s="185" t="s">
        <v>166</v>
      </c>
      <c r="U197" s="184" t="s">
        <v>81</v>
      </c>
      <c r="V197" s="184" t="s">
        <v>82</v>
      </c>
      <c r="W197" s="186">
        <f>VLOOKUP(V197,'[15]Datos Validacion'!$K$6:$L$8,2,0)</f>
        <v>0.25</v>
      </c>
      <c r="X197" s="185" t="s">
        <v>98</v>
      </c>
      <c r="Y197" s="186">
        <f>VLOOKUP(X197,'[15]Datos Validacion'!$M$6:$N$7,2,0)</f>
        <v>0.15</v>
      </c>
      <c r="Z197" s="184" t="s">
        <v>84</v>
      </c>
      <c r="AA197" s="360" t="s">
        <v>699</v>
      </c>
      <c r="AB197" s="184" t="s">
        <v>86</v>
      </c>
      <c r="AC197" s="185" t="s">
        <v>700</v>
      </c>
      <c r="AD197" s="292">
        <f t="shared" si="93"/>
        <v>0.4</v>
      </c>
      <c r="AE197" s="258" t="str">
        <f t="shared" si="94"/>
        <v>MUY BAJA</v>
      </c>
      <c r="AF197" s="255">
        <f t="shared" si="98"/>
        <v>5.183999999999999E-2</v>
      </c>
      <c r="AG197" s="587"/>
      <c r="AH197" s="587"/>
      <c r="AI197" s="458"/>
      <c r="AJ197" s="461"/>
      <c r="AK197" s="467"/>
      <c r="AL197" s="467"/>
      <c r="AM197" s="467"/>
      <c r="AN197" s="646"/>
      <c r="AO197" s="467"/>
      <c r="AP197" s="467"/>
      <c r="AQ197" s="507"/>
      <c r="AR197" s="467"/>
      <c r="AS197" s="467"/>
      <c r="AT197" s="507"/>
      <c r="AU197" s="467"/>
      <c r="AV197" s="467"/>
      <c r="AW197" s="504"/>
      <c r="AX197" s="467"/>
      <c r="AY197" s="467"/>
      <c r="AZ197" s="507"/>
      <c r="BA197" s="467"/>
      <c r="BB197" s="467"/>
      <c r="BC197" s="504"/>
      <c r="BD197" s="467"/>
      <c r="BE197" s="467"/>
      <c r="BF197" s="467"/>
      <c r="BG197" s="700"/>
    </row>
    <row r="198" spans="1:59" ht="14.5" hidden="1" thickBot="1" x14ac:dyDescent="0.35">
      <c r="A198" s="662"/>
      <c r="B198" s="556"/>
      <c r="C198" s="461"/>
      <c r="D198" s="461"/>
      <c r="E198" s="461"/>
      <c r="F198" s="461"/>
      <c r="G198" s="665"/>
      <c r="H198" s="461"/>
      <c r="I198" s="461"/>
      <c r="J198" s="461"/>
      <c r="K198" s="461"/>
      <c r="L198" s="461"/>
      <c r="M198" s="434"/>
      <c r="N198" s="482"/>
      <c r="O198" s="485"/>
      <c r="P198" s="437"/>
      <c r="Q198" s="458"/>
      <c r="R198" s="167" t="s">
        <v>701</v>
      </c>
      <c r="S198" s="184" t="s">
        <v>80</v>
      </c>
      <c r="T198" s="185" t="s">
        <v>166</v>
      </c>
      <c r="U198" s="184" t="s">
        <v>81</v>
      </c>
      <c r="V198" s="184" t="s">
        <v>186</v>
      </c>
      <c r="W198" s="186">
        <f>VLOOKUP(V198,'[15]Datos Validacion'!$K$6:$L$8,2,0)</f>
        <v>0.15</v>
      </c>
      <c r="X198" s="185" t="s">
        <v>98</v>
      </c>
      <c r="Y198" s="186">
        <f>VLOOKUP(X198,'[15]Datos Validacion'!$M$6:$N$7,2,0)</f>
        <v>0.15</v>
      </c>
      <c r="Z198" s="184" t="s">
        <v>84</v>
      </c>
      <c r="AA198" s="360" t="s">
        <v>702</v>
      </c>
      <c r="AB198" s="184" t="s">
        <v>86</v>
      </c>
      <c r="AC198" s="185" t="s">
        <v>703</v>
      </c>
      <c r="AD198" s="292">
        <f t="shared" si="93"/>
        <v>0.3</v>
      </c>
      <c r="AE198" s="258" t="str">
        <f t="shared" si="94"/>
        <v>MUY BAJA</v>
      </c>
      <c r="AF198" s="255">
        <f t="shared" si="98"/>
        <v>3.6287999999999994E-2</v>
      </c>
      <c r="AG198" s="587"/>
      <c r="AH198" s="587"/>
      <c r="AI198" s="458"/>
      <c r="AJ198" s="461"/>
      <c r="AK198" s="467"/>
      <c r="AL198" s="467"/>
      <c r="AM198" s="467"/>
      <c r="AN198" s="646"/>
      <c r="AO198" s="467"/>
      <c r="AP198" s="467"/>
      <c r="AQ198" s="507"/>
      <c r="AR198" s="467"/>
      <c r="AS198" s="467"/>
      <c r="AT198" s="507"/>
      <c r="AU198" s="467"/>
      <c r="AV198" s="467"/>
      <c r="AW198" s="504"/>
      <c r="AX198" s="467"/>
      <c r="AY198" s="467"/>
      <c r="AZ198" s="507"/>
      <c r="BA198" s="467"/>
      <c r="BB198" s="467"/>
      <c r="BC198" s="504"/>
      <c r="BD198" s="467"/>
      <c r="BE198" s="467"/>
      <c r="BF198" s="467"/>
      <c r="BG198" s="700"/>
    </row>
    <row r="199" spans="1:59" ht="25.5" hidden="1" thickBot="1" x14ac:dyDescent="0.35">
      <c r="A199" s="662"/>
      <c r="B199" s="556"/>
      <c r="C199" s="461"/>
      <c r="D199" s="461"/>
      <c r="E199" s="461"/>
      <c r="F199" s="461"/>
      <c r="G199" s="665"/>
      <c r="H199" s="461"/>
      <c r="I199" s="461"/>
      <c r="J199" s="461"/>
      <c r="K199" s="461"/>
      <c r="L199" s="461"/>
      <c r="M199" s="434"/>
      <c r="N199" s="482"/>
      <c r="O199" s="485"/>
      <c r="P199" s="437"/>
      <c r="Q199" s="458"/>
      <c r="R199" s="167" t="s">
        <v>704</v>
      </c>
      <c r="S199" s="184" t="s">
        <v>80</v>
      </c>
      <c r="T199" s="185" t="s">
        <v>705</v>
      </c>
      <c r="U199" s="184" t="s">
        <v>81</v>
      </c>
      <c r="V199" s="184" t="s">
        <v>82</v>
      </c>
      <c r="W199" s="186">
        <f>VLOOKUP(V199,'[15]Datos Validacion'!$K$6:$L$8,2,0)</f>
        <v>0.25</v>
      </c>
      <c r="X199" s="185" t="s">
        <v>98</v>
      </c>
      <c r="Y199" s="186">
        <f>VLOOKUP(X199,'[15]Datos Validacion'!$M$6:$N$7,2,0)</f>
        <v>0.15</v>
      </c>
      <c r="Z199" s="184" t="s">
        <v>84</v>
      </c>
      <c r="AA199" s="360" t="s">
        <v>706</v>
      </c>
      <c r="AB199" s="184" t="s">
        <v>86</v>
      </c>
      <c r="AC199" s="185" t="s">
        <v>707</v>
      </c>
      <c r="AD199" s="292">
        <f t="shared" si="93"/>
        <v>0.4</v>
      </c>
      <c r="AE199" s="258" t="str">
        <f t="shared" si="94"/>
        <v>MUY BAJA</v>
      </c>
      <c r="AF199" s="255">
        <f t="shared" si="98"/>
        <v>2.1772799999999995E-2</v>
      </c>
      <c r="AG199" s="587"/>
      <c r="AH199" s="587"/>
      <c r="AI199" s="458"/>
      <c r="AJ199" s="461"/>
      <c r="AK199" s="467"/>
      <c r="AL199" s="467"/>
      <c r="AM199" s="467"/>
      <c r="AN199" s="646"/>
      <c r="AO199" s="467"/>
      <c r="AP199" s="467"/>
      <c r="AQ199" s="507"/>
      <c r="AR199" s="467"/>
      <c r="AS199" s="467"/>
      <c r="AT199" s="507"/>
      <c r="AU199" s="467"/>
      <c r="AV199" s="467"/>
      <c r="AW199" s="504"/>
      <c r="AX199" s="467"/>
      <c r="AY199" s="467"/>
      <c r="AZ199" s="507"/>
      <c r="BA199" s="467"/>
      <c r="BB199" s="467"/>
      <c r="BC199" s="504"/>
      <c r="BD199" s="467"/>
      <c r="BE199" s="467"/>
      <c r="BF199" s="467"/>
      <c r="BG199" s="700"/>
    </row>
    <row r="200" spans="1:59" s="188" customFormat="1" ht="33" hidden="1" customHeight="1" thickBot="1" x14ac:dyDescent="0.35">
      <c r="A200" s="663"/>
      <c r="B200" s="557"/>
      <c r="C200" s="462"/>
      <c r="D200" s="462"/>
      <c r="E200" s="462"/>
      <c r="F200" s="462"/>
      <c r="G200" s="666"/>
      <c r="H200" s="462"/>
      <c r="I200" s="462"/>
      <c r="J200" s="462"/>
      <c r="K200" s="462"/>
      <c r="L200" s="462"/>
      <c r="M200" s="435"/>
      <c r="N200" s="483"/>
      <c r="O200" s="486"/>
      <c r="P200" s="438"/>
      <c r="Q200" s="459"/>
      <c r="R200" s="139" t="s">
        <v>708</v>
      </c>
      <c r="S200" s="173" t="s">
        <v>80</v>
      </c>
      <c r="T200" s="174" t="s">
        <v>709</v>
      </c>
      <c r="U200" s="173" t="s">
        <v>81</v>
      </c>
      <c r="V200" s="173" t="s">
        <v>186</v>
      </c>
      <c r="W200" s="175">
        <f>VLOOKUP(V200,'[15]Datos Validacion'!$K$6:$L$8,2,0)</f>
        <v>0.15</v>
      </c>
      <c r="X200" s="174" t="s">
        <v>98</v>
      </c>
      <c r="Y200" s="175">
        <f>VLOOKUP(X200,'[15]Datos Validacion'!$M$6:$N$7,2,0)</f>
        <v>0.15</v>
      </c>
      <c r="Z200" s="173" t="s">
        <v>84</v>
      </c>
      <c r="AA200" s="361" t="s">
        <v>710</v>
      </c>
      <c r="AB200" s="173" t="s">
        <v>86</v>
      </c>
      <c r="AC200" s="174" t="s">
        <v>711</v>
      </c>
      <c r="AD200" s="293">
        <f t="shared" si="93"/>
        <v>0.3</v>
      </c>
      <c r="AE200" s="257" t="str">
        <f t="shared" si="94"/>
        <v>MUY BAJA</v>
      </c>
      <c r="AF200" s="256">
        <f t="shared" si="98"/>
        <v>1.5240959999999998E-2</v>
      </c>
      <c r="AG200" s="588"/>
      <c r="AH200" s="588"/>
      <c r="AI200" s="459"/>
      <c r="AJ200" s="462"/>
      <c r="AK200" s="468"/>
      <c r="AL200" s="468"/>
      <c r="AM200" s="468"/>
      <c r="AN200" s="647"/>
      <c r="AO200" s="468"/>
      <c r="AP200" s="468"/>
      <c r="AQ200" s="508"/>
      <c r="AR200" s="468"/>
      <c r="AS200" s="468"/>
      <c r="AT200" s="508"/>
      <c r="AU200" s="468"/>
      <c r="AV200" s="468"/>
      <c r="AW200" s="505"/>
      <c r="AX200" s="468"/>
      <c r="AY200" s="468"/>
      <c r="AZ200" s="508"/>
      <c r="BA200" s="468"/>
      <c r="BB200" s="468"/>
      <c r="BC200" s="505"/>
      <c r="BD200" s="468"/>
      <c r="BE200" s="468"/>
      <c r="BF200" s="468"/>
      <c r="BG200" s="700"/>
    </row>
    <row r="201" spans="1:59" ht="25" hidden="1" x14ac:dyDescent="0.3">
      <c r="A201" s="552" t="s">
        <v>4</v>
      </c>
      <c r="B201" s="616"/>
      <c r="C201" s="589" t="s">
        <v>653</v>
      </c>
      <c r="D201" s="478" t="s">
        <v>712</v>
      </c>
      <c r="E201" s="478" t="s">
        <v>713</v>
      </c>
      <c r="F201" s="472" t="s">
        <v>69</v>
      </c>
      <c r="G201" s="820" t="s">
        <v>714</v>
      </c>
      <c r="H201" s="472" t="s">
        <v>715</v>
      </c>
      <c r="I201" s="472" t="s">
        <v>716</v>
      </c>
      <c r="J201" s="460" t="s">
        <v>73</v>
      </c>
      <c r="K201" s="460" t="s">
        <v>717</v>
      </c>
      <c r="L201" s="460" t="s">
        <v>75</v>
      </c>
      <c r="M201" s="433">
        <f>VLOOKUP(L201,'[15]Datos Validacion'!$C$6:$D$10,2,0)</f>
        <v>0.6</v>
      </c>
      <c r="N201" s="481" t="s">
        <v>225</v>
      </c>
      <c r="O201" s="484">
        <f>VLOOKUP(N201,'[15]Datos Validacion'!$E$6:$F$15,2,0)</f>
        <v>0.2</v>
      </c>
      <c r="P201" s="460" t="s">
        <v>293</v>
      </c>
      <c r="Q201" s="457" t="s">
        <v>78</v>
      </c>
      <c r="R201" s="138" t="s">
        <v>718</v>
      </c>
      <c r="S201" s="170" t="s">
        <v>80</v>
      </c>
      <c r="T201" s="149" t="s">
        <v>719</v>
      </c>
      <c r="U201" s="170" t="s">
        <v>81</v>
      </c>
      <c r="V201" s="170" t="s">
        <v>82</v>
      </c>
      <c r="W201" s="171">
        <f>VLOOKUP(V201,'[15]Datos Validacion'!$K$6:$L$8,2,0)</f>
        <v>0.25</v>
      </c>
      <c r="X201" s="165" t="s">
        <v>98</v>
      </c>
      <c r="Y201" s="171">
        <f>VLOOKUP(X201,'[15]Datos Validacion'!$M$6:$N$7,2,0)</f>
        <v>0.15</v>
      </c>
      <c r="Z201" s="170" t="s">
        <v>84</v>
      </c>
      <c r="AA201" s="172" t="s">
        <v>720</v>
      </c>
      <c r="AB201" s="170" t="s">
        <v>86</v>
      </c>
      <c r="AC201" s="165" t="s">
        <v>721</v>
      </c>
      <c r="AD201" s="291">
        <f t="shared" si="93"/>
        <v>0.4</v>
      </c>
      <c r="AE201" s="246" t="str">
        <f t="shared" si="94"/>
        <v>BAJA</v>
      </c>
      <c r="AF201" s="246">
        <f>IF(OR(V201="prevenir",V201="detectar"),(M201-(M201*AD201)), M201)</f>
        <v>0.36</v>
      </c>
      <c r="AG201" s="586" t="str">
        <f t="shared" ref="AG201" si="99">IF(AH201&lt;=20%,"LEVE",IF(AH201&lt;=40%,"MENOR",IF(AH201&lt;=60%,"MODERADO",IF(AH201&lt;=80%,"MAYOR","CATASTROFICO"))))</f>
        <v>LEVE</v>
      </c>
      <c r="AH201" s="586">
        <f t="shared" ref="AH201" si="100">IF(V201="corregir",(O201-(O201*AD201)), O201)</f>
        <v>0.2</v>
      </c>
      <c r="AI201" s="457" t="s">
        <v>148</v>
      </c>
      <c r="AJ201" s="460" t="s">
        <v>88</v>
      </c>
      <c r="AK201" s="460"/>
      <c r="AL201" s="466"/>
      <c r="AM201" s="813"/>
      <c r="AN201" s="442"/>
      <c r="AO201" s="442"/>
      <c r="AP201" s="442"/>
      <c r="AQ201" s="442"/>
      <c r="AR201" s="442"/>
      <c r="AS201" s="442"/>
      <c r="AT201" s="442"/>
      <c r="AU201" s="442"/>
      <c r="AV201" s="442"/>
      <c r="AW201" s="442"/>
      <c r="AX201" s="442"/>
      <c r="AY201" s="442"/>
      <c r="AZ201" s="442"/>
      <c r="BA201" s="442"/>
      <c r="BB201" s="442"/>
      <c r="BC201" s="442"/>
      <c r="BD201" s="442"/>
      <c r="BE201" s="442"/>
      <c r="BF201" s="442"/>
      <c r="BG201" s="816"/>
    </row>
    <row r="202" spans="1:59" ht="28.5" hidden="1" customHeight="1" x14ac:dyDescent="0.3">
      <c r="A202" s="553"/>
      <c r="B202" s="617"/>
      <c r="C202" s="590"/>
      <c r="D202" s="479"/>
      <c r="E202" s="479"/>
      <c r="F202" s="473"/>
      <c r="G202" s="819"/>
      <c r="H202" s="473"/>
      <c r="I202" s="473"/>
      <c r="J202" s="461"/>
      <c r="K202" s="461"/>
      <c r="L202" s="461"/>
      <c r="M202" s="434"/>
      <c r="N202" s="482"/>
      <c r="O202" s="485"/>
      <c r="P202" s="461"/>
      <c r="Q202" s="458"/>
      <c r="R202" s="167" t="s">
        <v>722</v>
      </c>
      <c r="S202" s="184" t="s">
        <v>80</v>
      </c>
      <c r="T202" s="151" t="s">
        <v>723</v>
      </c>
      <c r="U202" s="184" t="s">
        <v>81</v>
      </c>
      <c r="V202" s="184" t="s">
        <v>82</v>
      </c>
      <c r="W202" s="186">
        <f>VLOOKUP(V202,'[15]Datos Validacion'!$K$6:$L$8,2,0)</f>
        <v>0.25</v>
      </c>
      <c r="X202" s="185" t="s">
        <v>98</v>
      </c>
      <c r="Y202" s="186">
        <f>VLOOKUP(X202,'[15]Datos Validacion'!$M$6:$N$7,2,0)</f>
        <v>0.15</v>
      </c>
      <c r="Z202" s="184" t="s">
        <v>84</v>
      </c>
      <c r="AA202" s="360" t="s">
        <v>724</v>
      </c>
      <c r="AB202" s="184" t="s">
        <v>86</v>
      </c>
      <c r="AC202" s="185" t="s">
        <v>721</v>
      </c>
      <c r="AD202" s="292">
        <f t="shared" si="93"/>
        <v>0.4</v>
      </c>
      <c r="AE202" s="258" t="str">
        <f t="shared" si="94"/>
        <v>BAJA</v>
      </c>
      <c r="AF202" s="255">
        <f>+AF201-(AF201*AD202)</f>
        <v>0.216</v>
      </c>
      <c r="AG202" s="587"/>
      <c r="AH202" s="587"/>
      <c r="AI202" s="458"/>
      <c r="AJ202" s="461"/>
      <c r="AK202" s="461"/>
      <c r="AL202" s="467"/>
      <c r="AM202" s="814"/>
      <c r="AN202" s="443"/>
      <c r="AO202" s="443"/>
      <c r="AP202" s="443"/>
      <c r="AQ202" s="443"/>
      <c r="AR202" s="443"/>
      <c r="AS202" s="443"/>
      <c r="AT202" s="443"/>
      <c r="AU202" s="443"/>
      <c r="AV202" s="443"/>
      <c r="AW202" s="443"/>
      <c r="AX202" s="443"/>
      <c r="AY202" s="443"/>
      <c r="AZ202" s="443"/>
      <c r="BA202" s="443"/>
      <c r="BB202" s="443"/>
      <c r="BC202" s="443"/>
      <c r="BD202" s="443"/>
      <c r="BE202" s="443"/>
      <c r="BF202" s="443"/>
      <c r="BG202" s="817"/>
    </row>
    <row r="203" spans="1:59" ht="25" hidden="1" x14ac:dyDescent="0.3">
      <c r="A203" s="553"/>
      <c r="B203" s="617"/>
      <c r="C203" s="590"/>
      <c r="D203" s="479"/>
      <c r="E203" s="479"/>
      <c r="F203" s="473"/>
      <c r="G203" s="819" t="s">
        <v>725</v>
      </c>
      <c r="H203" s="473"/>
      <c r="I203" s="473"/>
      <c r="J203" s="461"/>
      <c r="K203" s="461"/>
      <c r="L203" s="461"/>
      <c r="M203" s="434"/>
      <c r="N203" s="482"/>
      <c r="O203" s="485"/>
      <c r="P203" s="461"/>
      <c r="Q203" s="458"/>
      <c r="R203" s="167" t="s">
        <v>726</v>
      </c>
      <c r="S203" s="184" t="s">
        <v>80</v>
      </c>
      <c r="T203" s="151" t="s">
        <v>723</v>
      </c>
      <c r="U203" s="184" t="s">
        <v>81</v>
      </c>
      <c r="V203" s="184" t="s">
        <v>82</v>
      </c>
      <c r="W203" s="186">
        <f>VLOOKUP(V203,'[15]Datos Validacion'!$K$6:$L$8,2,0)</f>
        <v>0.25</v>
      </c>
      <c r="X203" s="185" t="s">
        <v>98</v>
      </c>
      <c r="Y203" s="186">
        <f>VLOOKUP(X203,'[15]Datos Validacion'!$M$6:$N$7,2,0)</f>
        <v>0.15</v>
      </c>
      <c r="Z203" s="184" t="s">
        <v>84</v>
      </c>
      <c r="AA203" s="360" t="s">
        <v>727</v>
      </c>
      <c r="AB203" s="184" t="s">
        <v>86</v>
      </c>
      <c r="AC203" s="185" t="s">
        <v>728</v>
      </c>
      <c r="AD203" s="292">
        <f t="shared" si="93"/>
        <v>0.4</v>
      </c>
      <c r="AE203" s="258" t="str">
        <f t="shared" si="94"/>
        <v>MUY BAJA</v>
      </c>
      <c r="AF203" s="255">
        <f>+AF202-(AF202*AD203)</f>
        <v>0.12959999999999999</v>
      </c>
      <c r="AG203" s="587"/>
      <c r="AH203" s="587"/>
      <c r="AI203" s="458"/>
      <c r="AJ203" s="461"/>
      <c r="AK203" s="461"/>
      <c r="AL203" s="467"/>
      <c r="AM203" s="814"/>
      <c r="AN203" s="443"/>
      <c r="AO203" s="443"/>
      <c r="AP203" s="443"/>
      <c r="AQ203" s="443"/>
      <c r="AR203" s="443"/>
      <c r="AS203" s="443"/>
      <c r="AT203" s="443"/>
      <c r="AU203" s="443"/>
      <c r="AV203" s="443"/>
      <c r="AW203" s="443"/>
      <c r="AX203" s="443"/>
      <c r="AY203" s="443"/>
      <c r="AZ203" s="443"/>
      <c r="BA203" s="443"/>
      <c r="BB203" s="443"/>
      <c r="BC203" s="443"/>
      <c r="BD203" s="443"/>
      <c r="BE203" s="443"/>
      <c r="BF203" s="443"/>
      <c r="BG203" s="817"/>
    </row>
    <row r="204" spans="1:59" ht="36" hidden="1" customHeight="1" x14ac:dyDescent="0.3">
      <c r="A204" s="553"/>
      <c r="B204" s="617"/>
      <c r="C204" s="590"/>
      <c r="D204" s="479"/>
      <c r="E204" s="479"/>
      <c r="F204" s="473"/>
      <c r="G204" s="819"/>
      <c r="H204" s="473"/>
      <c r="I204" s="473"/>
      <c r="J204" s="461"/>
      <c r="K204" s="461"/>
      <c r="L204" s="461"/>
      <c r="M204" s="434"/>
      <c r="N204" s="482"/>
      <c r="O204" s="485"/>
      <c r="P204" s="461"/>
      <c r="Q204" s="458"/>
      <c r="R204" s="167" t="s">
        <v>729</v>
      </c>
      <c r="S204" s="184" t="s">
        <v>80</v>
      </c>
      <c r="T204" s="151" t="s">
        <v>719</v>
      </c>
      <c r="U204" s="184" t="s">
        <v>81</v>
      </c>
      <c r="V204" s="184" t="s">
        <v>82</v>
      </c>
      <c r="W204" s="186">
        <f>VLOOKUP(V204,'[15]Datos Validacion'!$K$6:$L$8,2,0)</f>
        <v>0.25</v>
      </c>
      <c r="X204" s="185" t="s">
        <v>83</v>
      </c>
      <c r="Y204" s="186">
        <f>VLOOKUP(X204,'[15]Datos Validacion'!$M$6:$N$7,2,0)</f>
        <v>0.25</v>
      </c>
      <c r="Z204" s="184" t="s">
        <v>84</v>
      </c>
      <c r="AA204" s="360" t="s">
        <v>730</v>
      </c>
      <c r="AB204" s="184" t="s">
        <v>86</v>
      </c>
      <c r="AC204" s="185" t="s">
        <v>721</v>
      </c>
      <c r="AD204" s="292">
        <f t="shared" si="93"/>
        <v>0.5</v>
      </c>
      <c r="AE204" s="258" t="str">
        <f t="shared" si="94"/>
        <v>MUY BAJA</v>
      </c>
      <c r="AF204" s="255">
        <f>+AF203-(AF203*AD204)</f>
        <v>6.4799999999999996E-2</v>
      </c>
      <c r="AG204" s="587"/>
      <c r="AH204" s="587"/>
      <c r="AI204" s="458"/>
      <c r="AJ204" s="461"/>
      <c r="AK204" s="461"/>
      <c r="AL204" s="467"/>
      <c r="AM204" s="814"/>
      <c r="AN204" s="443"/>
      <c r="AO204" s="443"/>
      <c r="AP204" s="443"/>
      <c r="AQ204" s="443"/>
      <c r="AR204" s="443"/>
      <c r="AS204" s="443"/>
      <c r="AT204" s="443"/>
      <c r="AU204" s="443"/>
      <c r="AV204" s="443"/>
      <c r="AW204" s="443"/>
      <c r="AX204" s="443"/>
      <c r="AY204" s="443"/>
      <c r="AZ204" s="443"/>
      <c r="BA204" s="443"/>
      <c r="BB204" s="443"/>
      <c r="BC204" s="443"/>
      <c r="BD204" s="443"/>
      <c r="BE204" s="443"/>
      <c r="BF204" s="443"/>
      <c r="BG204" s="817"/>
    </row>
    <row r="205" spans="1:59" ht="25.5" hidden="1" thickBot="1" x14ac:dyDescent="0.35">
      <c r="A205" s="554"/>
      <c r="B205" s="618"/>
      <c r="C205" s="811"/>
      <c r="D205" s="480"/>
      <c r="E205" s="480"/>
      <c r="F205" s="474"/>
      <c r="G205" s="145" t="s">
        <v>731</v>
      </c>
      <c r="H205" s="474"/>
      <c r="I205" s="474"/>
      <c r="J205" s="462"/>
      <c r="K205" s="462"/>
      <c r="L205" s="462"/>
      <c r="M205" s="435"/>
      <c r="N205" s="483"/>
      <c r="O205" s="486"/>
      <c r="P205" s="462"/>
      <c r="Q205" s="459"/>
      <c r="R205" s="139" t="s">
        <v>732</v>
      </c>
      <c r="S205" s="173" t="s">
        <v>80</v>
      </c>
      <c r="T205" s="154" t="s">
        <v>719</v>
      </c>
      <c r="U205" s="173" t="s">
        <v>81</v>
      </c>
      <c r="V205" s="173" t="s">
        <v>82</v>
      </c>
      <c r="W205" s="175">
        <f>VLOOKUP(V205,'[15]Datos Validacion'!$K$6:$L$8,2,0)</f>
        <v>0.25</v>
      </c>
      <c r="X205" s="174" t="s">
        <v>83</v>
      </c>
      <c r="Y205" s="175">
        <f>VLOOKUP(X205,'[15]Datos Validacion'!$M$6:$N$7,2,0)</f>
        <v>0.25</v>
      </c>
      <c r="Z205" s="173" t="s">
        <v>84</v>
      </c>
      <c r="AA205" s="361" t="s">
        <v>733</v>
      </c>
      <c r="AB205" s="173" t="s">
        <v>86</v>
      </c>
      <c r="AC205" s="174" t="s">
        <v>734</v>
      </c>
      <c r="AD205" s="293">
        <f t="shared" si="93"/>
        <v>0.5</v>
      </c>
      <c r="AE205" s="257" t="str">
        <f t="shared" si="94"/>
        <v>MUY BAJA</v>
      </c>
      <c r="AF205" s="256">
        <f>+AF204-(AF204*AD205)</f>
        <v>3.2399999999999998E-2</v>
      </c>
      <c r="AG205" s="588"/>
      <c r="AH205" s="588"/>
      <c r="AI205" s="459"/>
      <c r="AJ205" s="462"/>
      <c r="AK205" s="462"/>
      <c r="AL205" s="468"/>
      <c r="AM205" s="815"/>
      <c r="AN205" s="444"/>
      <c r="AO205" s="444"/>
      <c r="AP205" s="444"/>
      <c r="AQ205" s="444"/>
      <c r="AR205" s="444"/>
      <c r="AS205" s="444"/>
      <c r="AT205" s="444"/>
      <c r="AU205" s="444"/>
      <c r="AV205" s="444"/>
      <c r="AW205" s="444"/>
      <c r="AX205" s="444"/>
      <c r="AY205" s="444"/>
      <c r="AZ205" s="444"/>
      <c r="BA205" s="444"/>
      <c r="BB205" s="444"/>
      <c r="BC205" s="444"/>
      <c r="BD205" s="444"/>
      <c r="BE205" s="444"/>
      <c r="BF205" s="444"/>
      <c r="BG205" s="818"/>
    </row>
    <row r="206" spans="1:59" ht="66.75" hidden="1" customHeight="1" thickBot="1" x14ac:dyDescent="0.35">
      <c r="A206" s="661" t="s">
        <v>4</v>
      </c>
      <c r="B206" s="555"/>
      <c r="C206" s="460" t="s">
        <v>653</v>
      </c>
      <c r="D206" s="460" t="s">
        <v>683</v>
      </c>
      <c r="E206" s="460" t="s">
        <v>684</v>
      </c>
      <c r="F206" s="118" t="s">
        <v>69</v>
      </c>
      <c r="G206" s="140" t="s">
        <v>735</v>
      </c>
      <c r="H206" s="460" t="s">
        <v>736</v>
      </c>
      <c r="I206" s="460" t="s">
        <v>737</v>
      </c>
      <c r="J206" s="460" t="s">
        <v>73</v>
      </c>
      <c r="K206" s="460" t="s">
        <v>738</v>
      </c>
      <c r="L206" s="460" t="s">
        <v>75</v>
      </c>
      <c r="M206" s="433">
        <f>VLOOKUP(L206,'[15]Datos Validacion'!$C$6:$D$10,2,0)</f>
        <v>0.6</v>
      </c>
      <c r="N206" s="481" t="s">
        <v>225</v>
      </c>
      <c r="O206" s="484">
        <f>VLOOKUP(N206,'[15]Datos Validacion'!$E$6:$F$15,2,0)</f>
        <v>0.2</v>
      </c>
      <c r="P206" s="460" t="s">
        <v>293</v>
      </c>
      <c r="Q206" s="457" t="s">
        <v>78</v>
      </c>
      <c r="R206" s="138" t="s">
        <v>739</v>
      </c>
      <c r="S206" s="170" t="s">
        <v>80</v>
      </c>
      <c r="T206" s="149" t="s">
        <v>723</v>
      </c>
      <c r="U206" s="170" t="s">
        <v>81</v>
      </c>
      <c r="V206" s="170" t="s">
        <v>82</v>
      </c>
      <c r="W206" s="171">
        <f>VLOOKUP(V206,'[15]Datos Validacion'!$K$6:$L$8,2,0)</f>
        <v>0.25</v>
      </c>
      <c r="X206" s="165" t="s">
        <v>98</v>
      </c>
      <c r="Y206" s="171">
        <f>VLOOKUP(X206,'[15]Datos Validacion'!$M$6:$N$7,2,0)</f>
        <v>0.15</v>
      </c>
      <c r="Z206" s="170" t="s">
        <v>84</v>
      </c>
      <c r="AA206" s="172" t="s">
        <v>727</v>
      </c>
      <c r="AB206" s="170" t="s">
        <v>382</v>
      </c>
      <c r="AC206" s="165" t="s">
        <v>740</v>
      </c>
      <c r="AD206" s="291">
        <f t="shared" si="93"/>
        <v>0.4</v>
      </c>
      <c r="AE206" s="246" t="str">
        <f t="shared" si="94"/>
        <v>BAJA</v>
      </c>
      <c r="AF206" s="246">
        <f>IF(OR(V206="prevenir",V206="detectar"),(M206-(M206*AD206)), M206)</f>
        <v>0.36</v>
      </c>
      <c r="AG206" s="586" t="str">
        <f t="shared" ref="AG206" si="101">IF(AH206&lt;=20%,"LEVE",IF(AH206&lt;=40%,"MENOR",IF(AH206&lt;=60%,"MODERADO",IF(AH206&lt;=80%,"MAYOR","CATASTROFICO"))))</f>
        <v>LEVE</v>
      </c>
      <c r="AH206" s="586">
        <f t="shared" ref="AH206" si="102">IF(V206="corregir",(O206-(O206*AD206)), O206)</f>
        <v>0.2</v>
      </c>
      <c r="AI206" s="457" t="s">
        <v>148</v>
      </c>
      <c r="AJ206" s="460" t="s">
        <v>88</v>
      </c>
      <c r="AK206" s="460"/>
      <c r="AL206" s="466"/>
      <c r="AM206" s="812"/>
      <c r="AN206" s="460"/>
      <c r="AO206" s="466"/>
      <c r="AP206" s="466"/>
      <c r="AQ206" s="506"/>
      <c r="AR206" s="466"/>
      <c r="AS206" s="466"/>
      <c r="AT206" s="506"/>
      <c r="AU206" s="466"/>
      <c r="AV206" s="466"/>
      <c r="AW206" s="503"/>
      <c r="AX206" s="466"/>
      <c r="AY206" s="466"/>
      <c r="AZ206" s="506"/>
      <c r="BA206" s="466"/>
      <c r="BB206" s="466"/>
      <c r="BC206" s="503"/>
      <c r="BD206" s="466"/>
      <c r="BE206" s="466"/>
      <c r="BF206" s="466"/>
      <c r="BG206" s="700"/>
    </row>
    <row r="207" spans="1:59" ht="70.5" hidden="1" customHeight="1" thickBot="1" x14ac:dyDescent="0.35">
      <c r="A207" s="663"/>
      <c r="B207" s="557"/>
      <c r="C207" s="462"/>
      <c r="D207" s="462"/>
      <c r="E207" s="462"/>
      <c r="F207" s="120" t="s">
        <v>69</v>
      </c>
      <c r="G207" s="142" t="s">
        <v>741</v>
      </c>
      <c r="H207" s="462"/>
      <c r="I207" s="462"/>
      <c r="J207" s="462"/>
      <c r="K207" s="462"/>
      <c r="L207" s="462"/>
      <c r="M207" s="435"/>
      <c r="N207" s="483"/>
      <c r="O207" s="486"/>
      <c r="P207" s="462"/>
      <c r="Q207" s="459"/>
      <c r="R207" s="139" t="s">
        <v>660</v>
      </c>
      <c r="S207" s="173" t="s">
        <v>80</v>
      </c>
      <c r="T207" s="154" t="s">
        <v>723</v>
      </c>
      <c r="U207" s="173" t="s">
        <v>81</v>
      </c>
      <c r="V207" s="173" t="s">
        <v>82</v>
      </c>
      <c r="W207" s="175">
        <f>VLOOKUP(V207,'[15]Datos Validacion'!$K$6:$L$8,2,0)</f>
        <v>0.25</v>
      </c>
      <c r="X207" s="174" t="s">
        <v>98</v>
      </c>
      <c r="Y207" s="175">
        <f>VLOOKUP(X207,'[15]Datos Validacion'!$M$6:$N$7,2,0)</f>
        <v>0.15</v>
      </c>
      <c r="Z207" s="173" t="s">
        <v>84</v>
      </c>
      <c r="AA207" s="152" t="s">
        <v>662</v>
      </c>
      <c r="AB207" s="173" t="s">
        <v>382</v>
      </c>
      <c r="AC207" s="174" t="s">
        <v>742</v>
      </c>
      <c r="AD207" s="293">
        <f t="shared" si="93"/>
        <v>0.4</v>
      </c>
      <c r="AE207" s="257" t="str">
        <f t="shared" si="94"/>
        <v>BAJA</v>
      </c>
      <c r="AF207" s="256">
        <f>+AF206-(AF206*AD207)</f>
        <v>0.216</v>
      </c>
      <c r="AG207" s="588"/>
      <c r="AH207" s="588"/>
      <c r="AI207" s="459"/>
      <c r="AJ207" s="462"/>
      <c r="AK207" s="462"/>
      <c r="AL207" s="468"/>
      <c r="AM207" s="821"/>
      <c r="AN207" s="462"/>
      <c r="AO207" s="468"/>
      <c r="AP207" s="468"/>
      <c r="AQ207" s="508"/>
      <c r="AR207" s="468"/>
      <c r="AS207" s="468"/>
      <c r="AT207" s="508"/>
      <c r="AU207" s="468"/>
      <c r="AV207" s="468"/>
      <c r="AW207" s="505"/>
      <c r="AX207" s="468"/>
      <c r="AY207" s="468"/>
      <c r="AZ207" s="508"/>
      <c r="BA207" s="468"/>
      <c r="BB207" s="468"/>
      <c r="BC207" s="505"/>
      <c r="BD207" s="468"/>
      <c r="BE207" s="468"/>
      <c r="BF207" s="468"/>
      <c r="BG207" s="700"/>
    </row>
    <row r="208" spans="1:59" ht="25.5" hidden="1" thickBot="1" x14ac:dyDescent="0.35">
      <c r="A208" s="552" t="s">
        <v>4</v>
      </c>
      <c r="B208" s="616"/>
      <c r="C208" s="589" t="s">
        <v>653</v>
      </c>
      <c r="D208" s="589" t="s">
        <v>743</v>
      </c>
      <c r="E208" s="589" t="s">
        <v>744</v>
      </c>
      <c r="F208" s="300" t="s">
        <v>106</v>
      </c>
      <c r="G208" s="143" t="s">
        <v>745</v>
      </c>
      <c r="H208" s="472" t="s">
        <v>746</v>
      </c>
      <c r="I208" s="472" t="s">
        <v>747</v>
      </c>
      <c r="J208" s="460" t="s">
        <v>73</v>
      </c>
      <c r="K208" s="460" t="s">
        <v>659</v>
      </c>
      <c r="L208" s="460" t="s">
        <v>154</v>
      </c>
      <c r="M208" s="433">
        <f>VLOOKUP(L208,'[15]Datos Validacion'!$C$6:$D$10,2,0)</f>
        <v>0.4</v>
      </c>
      <c r="N208" s="481" t="s">
        <v>225</v>
      </c>
      <c r="O208" s="484">
        <f>VLOOKUP(N208,'[15]Datos Validacion'!$E$6:$F$15,2,0)</f>
        <v>0.2</v>
      </c>
      <c r="P208" s="460" t="s">
        <v>293</v>
      </c>
      <c r="Q208" s="457" t="s">
        <v>148</v>
      </c>
      <c r="R208" s="138" t="s">
        <v>748</v>
      </c>
      <c r="S208" s="170" t="s">
        <v>80</v>
      </c>
      <c r="T208" s="149" t="s">
        <v>749</v>
      </c>
      <c r="U208" s="170" t="s">
        <v>81</v>
      </c>
      <c r="V208" s="170" t="s">
        <v>82</v>
      </c>
      <c r="W208" s="171">
        <f>VLOOKUP(V208,'[15]Datos Validacion'!$K$6:$L$8,2,0)</f>
        <v>0.25</v>
      </c>
      <c r="X208" s="165" t="s">
        <v>98</v>
      </c>
      <c r="Y208" s="171">
        <f>VLOOKUP(X208,'[15]Datos Validacion'!$M$6:$N$7,2,0)</f>
        <v>0.15</v>
      </c>
      <c r="Z208" s="170" t="s">
        <v>84</v>
      </c>
      <c r="AA208" s="172" t="s">
        <v>750</v>
      </c>
      <c r="AB208" s="170" t="s">
        <v>86</v>
      </c>
      <c r="AC208" s="165" t="s">
        <v>751</v>
      </c>
      <c r="AD208" s="291">
        <f t="shared" si="93"/>
        <v>0.4</v>
      </c>
      <c r="AE208" s="246" t="str">
        <f t="shared" si="94"/>
        <v>BAJA</v>
      </c>
      <c r="AF208" s="246">
        <f>IF(OR(V208="prevenir",V208="detectar"),(M208-(M208*AD208)), M208)</f>
        <v>0.24</v>
      </c>
      <c r="AG208" s="586" t="str">
        <f t="shared" ref="AG208" si="103">IF(AH208&lt;=20%,"LEVE",IF(AH208&lt;=40%,"MENOR",IF(AH208&lt;=60%,"MODERADO",IF(AH208&lt;=80%,"MAYOR","CATASTROFICO"))))</f>
        <v>LEVE</v>
      </c>
      <c r="AH208" s="586">
        <f t="shared" ref="AH208" si="104">IF(V208="corregir",(O208-(O208*AD208)), O208)</f>
        <v>0.2</v>
      </c>
      <c r="AI208" s="457" t="s">
        <v>148</v>
      </c>
      <c r="AJ208" s="460" t="s">
        <v>88</v>
      </c>
      <c r="AK208" s="460"/>
      <c r="AL208" s="466"/>
      <c r="AM208" s="585"/>
      <c r="AN208" s="472"/>
      <c r="AO208" s="466"/>
      <c r="AP208" s="466"/>
      <c r="AQ208" s="506"/>
      <c r="AR208" s="466"/>
      <c r="AS208" s="466"/>
      <c r="AT208" s="506"/>
      <c r="AU208" s="466"/>
      <c r="AV208" s="466"/>
      <c r="AW208" s="460"/>
      <c r="AX208" s="466"/>
      <c r="AY208" s="466"/>
      <c r="AZ208" s="506"/>
      <c r="BA208" s="466"/>
      <c r="BB208" s="466"/>
      <c r="BC208" s="503"/>
      <c r="BD208" s="466"/>
      <c r="BE208" s="466"/>
      <c r="BF208" s="466"/>
      <c r="BG208" s="698"/>
    </row>
    <row r="209" spans="1:59" ht="38" hidden="1" thickBot="1" x14ac:dyDescent="0.35">
      <c r="A209" s="553"/>
      <c r="B209" s="617"/>
      <c r="C209" s="590"/>
      <c r="D209" s="590"/>
      <c r="E209" s="590"/>
      <c r="F209" s="83" t="s">
        <v>69</v>
      </c>
      <c r="G209" s="147" t="s">
        <v>752</v>
      </c>
      <c r="H209" s="473"/>
      <c r="I209" s="473"/>
      <c r="J209" s="461"/>
      <c r="K209" s="461"/>
      <c r="L209" s="461"/>
      <c r="M209" s="434"/>
      <c r="N209" s="482"/>
      <c r="O209" s="485"/>
      <c r="P209" s="461"/>
      <c r="Q209" s="458"/>
      <c r="R209" s="167" t="s">
        <v>753</v>
      </c>
      <c r="S209" s="184" t="s">
        <v>80</v>
      </c>
      <c r="T209" s="151" t="s">
        <v>749</v>
      </c>
      <c r="U209" s="184" t="s">
        <v>81</v>
      </c>
      <c r="V209" s="184" t="s">
        <v>82</v>
      </c>
      <c r="W209" s="186">
        <f>VLOOKUP(V209,'[15]Datos Validacion'!$K$6:$L$8,2,0)</f>
        <v>0.25</v>
      </c>
      <c r="X209" s="185" t="s">
        <v>98</v>
      </c>
      <c r="Y209" s="186">
        <f>VLOOKUP(X209,'[15]Datos Validacion'!$M$6:$N$7,2,0)</f>
        <v>0.15</v>
      </c>
      <c r="Z209" s="184" t="s">
        <v>84</v>
      </c>
      <c r="AA209" s="360" t="s">
        <v>754</v>
      </c>
      <c r="AB209" s="184" t="s">
        <v>86</v>
      </c>
      <c r="AC209" s="185" t="s">
        <v>755</v>
      </c>
      <c r="AD209" s="292">
        <f t="shared" si="93"/>
        <v>0.4</v>
      </c>
      <c r="AE209" s="258" t="str">
        <f t="shared" si="94"/>
        <v>MUY BAJA</v>
      </c>
      <c r="AF209" s="255">
        <f>+AF208-(AF208*AD209)</f>
        <v>0.14399999999999999</v>
      </c>
      <c r="AG209" s="587"/>
      <c r="AH209" s="587"/>
      <c r="AI209" s="458"/>
      <c r="AJ209" s="461"/>
      <c r="AK209" s="461"/>
      <c r="AL209" s="467"/>
      <c r="AM209" s="822"/>
      <c r="AN209" s="473"/>
      <c r="AO209" s="467"/>
      <c r="AP209" s="467"/>
      <c r="AQ209" s="507"/>
      <c r="AR209" s="467"/>
      <c r="AS209" s="467"/>
      <c r="AT209" s="507"/>
      <c r="AU209" s="467"/>
      <c r="AV209" s="467"/>
      <c r="AW209" s="461"/>
      <c r="AX209" s="467"/>
      <c r="AY209" s="467"/>
      <c r="AZ209" s="507"/>
      <c r="BA209" s="467"/>
      <c r="BB209" s="467"/>
      <c r="BC209" s="504"/>
      <c r="BD209" s="467"/>
      <c r="BE209" s="467"/>
      <c r="BF209" s="467"/>
      <c r="BG209" s="698"/>
    </row>
    <row r="210" spans="1:59" ht="25.5" hidden="1" thickBot="1" x14ac:dyDescent="0.35">
      <c r="A210" s="554"/>
      <c r="B210" s="618"/>
      <c r="C210" s="811"/>
      <c r="D210" s="811"/>
      <c r="E210" s="811"/>
      <c r="F210" s="85" t="s">
        <v>106</v>
      </c>
      <c r="G210" s="145" t="s">
        <v>756</v>
      </c>
      <c r="H210" s="474"/>
      <c r="I210" s="474"/>
      <c r="J210" s="462"/>
      <c r="K210" s="462"/>
      <c r="L210" s="462"/>
      <c r="M210" s="435"/>
      <c r="N210" s="483"/>
      <c r="O210" s="486"/>
      <c r="P210" s="462"/>
      <c r="Q210" s="459"/>
      <c r="R210" s="139" t="s">
        <v>757</v>
      </c>
      <c r="S210" s="173" t="s">
        <v>80</v>
      </c>
      <c r="T210" s="154" t="s">
        <v>749</v>
      </c>
      <c r="U210" s="173" t="s">
        <v>81</v>
      </c>
      <c r="V210" s="173" t="s">
        <v>186</v>
      </c>
      <c r="W210" s="175">
        <f>VLOOKUP(V210,'[15]Datos Validacion'!$K$6:$L$8,2,0)</f>
        <v>0.15</v>
      </c>
      <c r="X210" s="174" t="s">
        <v>98</v>
      </c>
      <c r="Y210" s="175">
        <f>VLOOKUP(X210,'[15]Datos Validacion'!$M$6:$N$7,2,0)</f>
        <v>0.15</v>
      </c>
      <c r="Z210" s="173" t="s">
        <v>84</v>
      </c>
      <c r="AA210" s="361" t="s">
        <v>758</v>
      </c>
      <c r="AB210" s="173" t="s">
        <v>86</v>
      </c>
      <c r="AC210" s="174" t="s">
        <v>759</v>
      </c>
      <c r="AD210" s="293">
        <f t="shared" si="93"/>
        <v>0.3</v>
      </c>
      <c r="AE210" s="257" t="str">
        <f t="shared" si="94"/>
        <v>MUY BAJA</v>
      </c>
      <c r="AF210" s="256">
        <f>+AF209-(AF209*AD210)</f>
        <v>0.1008</v>
      </c>
      <c r="AG210" s="588"/>
      <c r="AH210" s="588"/>
      <c r="AI210" s="459"/>
      <c r="AJ210" s="462"/>
      <c r="AK210" s="462"/>
      <c r="AL210" s="468"/>
      <c r="AM210" s="823"/>
      <c r="AN210" s="474"/>
      <c r="AO210" s="468"/>
      <c r="AP210" s="468"/>
      <c r="AQ210" s="508"/>
      <c r="AR210" s="468"/>
      <c r="AS210" s="468"/>
      <c r="AT210" s="508"/>
      <c r="AU210" s="468"/>
      <c r="AV210" s="468"/>
      <c r="AW210" s="462"/>
      <c r="AX210" s="468"/>
      <c r="AY210" s="468"/>
      <c r="AZ210" s="508"/>
      <c r="BA210" s="468"/>
      <c r="BB210" s="468"/>
      <c r="BC210" s="505"/>
      <c r="BD210" s="468"/>
      <c r="BE210" s="468"/>
      <c r="BF210" s="468"/>
      <c r="BG210" s="698"/>
    </row>
    <row r="211" spans="1:59" ht="50.5" hidden="1" thickBot="1" x14ac:dyDescent="0.35">
      <c r="A211" s="552" t="s">
        <v>4</v>
      </c>
      <c r="B211" s="616"/>
      <c r="C211" s="589" t="s">
        <v>760</v>
      </c>
      <c r="D211" s="472" t="s">
        <v>761</v>
      </c>
      <c r="E211" s="472" t="s">
        <v>762</v>
      </c>
      <c r="F211" s="472" t="s">
        <v>69</v>
      </c>
      <c r="G211" s="589" t="s">
        <v>763</v>
      </c>
      <c r="H211" s="472" t="s">
        <v>764</v>
      </c>
      <c r="I211" s="472" t="s">
        <v>765</v>
      </c>
      <c r="J211" s="460" t="s">
        <v>73</v>
      </c>
      <c r="K211" s="460" t="s">
        <v>766</v>
      </c>
      <c r="L211" s="460" t="s">
        <v>248</v>
      </c>
      <c r="M211" s="433">
        <f>VLOOKUP(L211,'[16]Datos Validacion'!$C$6:$D$10,2,0)</f>
        <v>0.8</v>
      </c>
      <c r="N211" s="481" t="s">
        <v>225</v>
      </c>
      <c r="O211" s="484">
        <f>VLOOKUP(N211,'[16]Datos Validacion'!$E$6:$F$15,2,0)</f>
        <v>0.2</v>
      </c>
      <c r="P211" s="436" t="s">
        <v>631</v>
      </c>
      <c r="Q211" s="457" t="s">
        <v>78</v>
      </c>
      <c r="R211" s="189" t="s">
        <v>767</v>
      </c>
      <c r="S211" s="71" t="s">
        <v>80</v>
      </c>
      <c r="T211" s="72" t="s">
        <v>768</v>
      </c>
      <c r="U211" s="71" t="s">
        <v>81</v>
      </c>
      <c r="V211" s="71" t="s">
        <v>82</v>
      </c>
      <c r="W211" s="73">
        <f>VLOOKUP(V211,'[16]Datos Validacion'!$K$6:$L$8,2,0)</f>
        <v>0.25</v>
      </c>
      <c r="X211" s="72" t="s">
        <v>98</v>
      </c>
      <c r="Y211" s="73">
        <f>VLOOKUP(X211,'[16]Datos Validacion'!$M$6:$N$7,2,0)</f>
        <v>0.15</v>
      </c>
      <c r="Z211" s="71" t="s">
        <v>84</v>
      </c>
      <c r="AA211" s="315" t="s">
        <v>769</v>
      </c>
      <c r="AB211" s="71" t="s">
        <v>86</v>
      </c>
      <c r="AC211" s="165" t="s">
        <v>770</v>
      </c>
      <c r="AD211" s="291">
        <f t="shared" si="93"/>
        <v>0.4</v>
      </c>
      <c r="AE211" s="246" t="str">
        <f t="shared" si="94"/>
        <v>MEDIA</v>
      </c>
      <c r="AF211" s="246">
        <f>IF(OR(V211="prevenir",V211="detectar"),(M211-(M211*AD211)), M211)</f>
        <v>0.48</v>
      </c>
      <c r="AG211" s="586" t="str">
        <f t="shared" ref="AG211:AG235" si="105">IF(AH211&lt;=20%,"LEVE",IF(AH211&lt;=40%,"MENOR",IF(AH211&lt;=60%,"MODERADO",IF(AH211&lt;=80%,"MAYOR","CATASTROFICO"))))</f>
        <v>LEVE</v>
      </c>
      <c r="AH211" s="586">
        <f t="shared" ref="AH211:AH235" si="106">IF(V211="corregir",(O211-(O211*AD211)), O211)</f>
        <v>0.2</v>
      </c>
      <c r="AI211" s="457" t="s">
        <v>148</v>
      </c>
      <c r="AJ211" s="460" t="s">
        <v>88</v>
      </c>
      <c r="AK211" s="466"/>
      <c r="AL211" s="466"/>
      <c r="AM211" s="703"/>
      <c r="AN211" s="523"/>
      <c r="AO211" s="635"/>
      <c r="AP211" s="523"/>
      <c r="AQ211" s="523"/>
      <c r="AR211" s="523"/>
      <c r="AS211" s="635"/>
      <c r="AT211" s="523"/>
      <c r="AU211" s="523"/>
      <c r="AV211" s="635"/>
      <c r="AW211" s="523"/>
      <c r="AX211" s="523"/>
      <c r="AY211" s="523"/>
      <c r="AZ211" s="523"/>
      <c r="BA211" s="523"/>
      <c r="BB211" s="635"/>
      <c r="BC211" s="523"/>
      <c r="BD211" s="635"/>
      <c r="BE211" s="523"/>
      <c r="BF211" s="523"/>
      <c r="BG211" s="700"/>
    </row>
    <row r="212" spans="1:59" ht="76.5" hidden="1" customHeight="1" thickBot="1" x14ac:dyDescent="0.35">
      <c r="A212" s="553"/>
      <c r="B212" s="617"/>
      <c r="C212" s="590"/>
      <c r="D212" s="473"/>
      <c r="E212" s="473"/>
      <c r="F212" s="473"/>
      <c r="G212" s="590"/>
      <c r="H212" s="473"/>
      <c r="I212" s="473"/>
      <c r="J212" s="461"/>
      <c r="K212" s="461"/>
      <c r="L212" s="461"/>
      <c r="M212" s="434"/>
      <c r="N212" s="482"/>
      <c r="O212" s="485"/>
      <c r="P212" s="437"/>
      <c r="Q212" s="458"/>
      <c r="R212" s="190" t="s">
        <v>771</v>
      </c>
      <c r="S212" s="78" t="s">
        <v>80</v>
      </c>
      <c r="T212" s="79" t="s">
        <v>772</v>
      </c>
      <c r="U212" s="78" t="s">
        <v>81</v>
      </c>
      <c r="V212" s="78" t="s">
        <v>82</v>
      </c>
      <c r="W212" s="80">
        <f>VLOOKUP(V212,'[16]Datos Validacion'!$K$6:$L$8,2,0)</f>
        <v>0.25</v>
      </c>
      <c r="X212" s="79" t="s">
        <v>98</v>
      </c>
      <c r="Y212" s="80">
        <f>VLOOKUP(X212,'[16]Datos Validacion'!$M$6:$N$7,2,0)</f>
        <v>0.15</v>
      </c>
      <c r="Z212" s="78" t="s">
        <v>84</v>
      </c>
      <c r="AA212" s="360" t="s">
        <v>773</v>
      </c>
      <c r="AB212" s="78" t="s">
        <v>86</v>
      </c>
      <c r="AC212" s="185" t="s">
        <v>774</v>
      </c>
      <c r="AD212" s="292">
        <f t="shared" si="93"/>
        <v>0.4</v>
      </c>
      <c r="AE212" s="258" t="str">
        <f t="shared" si="94"/>
        <v>BAJA</v>
      </c>
      <c r="AF212" s="255">
        <f>+AF211-(AF211*AD212)</f>
        <v>0.28799999999999998</v>
      </c>
      <c r="AG212" s="587"/>
      <c r="AH212" s="587"/>
      <c r="AI212" s="458"/>
      <c r="AJ212" s="461"/>
      <c r="AK212" s="467"/>
      <c r="AL212" s="467"/>
      <c r="AM212" s="824"/>
      <c r="AN212" s="524"/>
      <c r="AO212" s="636"/>
      <c r="AP212" s="524"/>
      <c r="AQ212" s="524"/>
      <c r="AR212" s="524"/>
      <c r="AS212" s="636"/>
      <c r="AT212" s="524"/>
      <c r="AU212" s="524"/>
      <c r="AV212" s="636"/>
      <c r="AW212" s="524"/>
      <c r="AX212" s="524"/>
      <c r="AY212" s="524"/>
      <c r="AZ212" s="524"/>
      <c r="BA212" s="524"/>
      <c r="BB212" s="636"/>
      <c r="BC212" s="524"/>
      <c r="BD212" s="636"/>
      <c r="BE212" s="524"/>
      <c r="BF212" s="524"/>
      <c r="BG212" s="700"/>
    </row>
    <row r="213" spans="1:59" ht="150.5" hidden="1" thickBot="1" x14ac:dyDescent="0.35">
      <c r="A213" s="553"/>
      <c r="B213" s="617"/>
      <c r="C213" s="590"/>
      <c r="D213" s="473"/>
      <c r="E213" s="473"/>
      <c r="F213" s="473"/>
      <c r="G213" s="590"/>
      <c r="H213" s="473"/>
      <c r="I213" s="473"/>
      <c r="J213" s="461"/>
      <c r="K213" s="461"/>
      <c r="L213" s="461"/>
      <c r="M213" s="434"/>
      <c r="N213" s="482"/>
      <c r="O213" s="485"/>
      <c r="P213" s="437"/>
      <c r="Q213" s="458"/>
      <c r="R213" s="190" t="s">
        <v>775</v>
      </c>
      <c r="S213" s="184" t="s">
        <v>80</v>
      </c>
      <c r="T213" s="185" t="s">
        <v>776</v>
      </c>
      <c r="U213" s="184" t="s">
        <v>81</v>
      </c>
      <c r="V213" s="184" t="s">
        <v>82</v>
      </c>
      <c r="W213" s="186">
        <f>VLOOKUP(V213,'[16]Datos Validacion'!$K$6:$L$8,2,0)</f>
        <v>0.25</v>
      </c>
      <c r="X213" s="185" t="s">
        <v>98</v>
      </c>
      <c r="Y213" s="186">
        <f>VLOOKUP(X213,'[16]Datos Validacion'!$M$6:$N$7,2,0)</f>
        <v>0.15</v>
      </c>
      <c r="Z213" s="184" t="s">
        <v>84</v>
      </c>
      <c r="AA213" s="360" t="s">
        <v>777</v>
      </c>
      <c r="AB213" s="78" t="s">
        <v>86</v>
      </c>
      <c r="AC213" s="185" t="s">
        <v>778</v>
      </c>
      <c r="AD213" s="292">
        <f t="shared" si="93"/>
        <v>0.4</v>
      </c>
      <c r="AE213" s="258" t="str">
        <f t="shared" si="94"/>
        <v>MUY BAJA</v>
      </c>
      <c r="AF213" s="255">
        <f t="shared" ref="AF213:AF219" si="107">+AF212-(AF212*AD213)</f>
        <v>0.17279999999999998</v>
      </c>
      <c r="AG213" s="587"/>
      <c r="AH213" s="587"/>
      <c r="AI213" s="458"/>
      <c r="AJ213" s="461"/>
      <c r="AK213" s="467"/>
      <c r="AL213" s="467"/>
      <c r="AM213" s="824"/>
      <c r="AN213" s="524"/>
      <c r="AO213" s="636"/>
      <c r="AP213" s="524"/>
      <c r="AQ213" s="524"/>
      <c r="AR213" s="524"/>
      <c r="AS213" s="636"/>
      <c r="AT213" s="524"/>
      <c r="AU213" s="524"/>
      <c r="AV213" s="636"/>
      <c r="AW213" s="524"/>
      <c r="AX213" s="524"/>
      <c r="AY213" s="524"/>
      <c r="AZ213" s="524"/>
      <c r="BA213" s="524"/>
      <c r="BB213" s="636"/>
      <c r="BC213" s="524"/>
      <c r="BD213" s="636"/>
      <c r="BE213" s="524"/>
      <c r="BF213" s="524"/>
      <c r="BG213" s="700"/>
    </row>
    <row r="214" spans="1:59" ht="76.5" hidden="1" customHeight="1" thickBot="1" x14ac:dyDescent="0.35">
      <c r="A214" s="553"/>
      <c r="B214" s="617"/>
      <c r="C214" s="590"/>
      <c r="D214" s="473"/>
      <c r="E214" s="473"/>
      <c r="F214" s="473"/>
      <c r="G214" s="590"/>
      <c r="H214" s="473"/>
      <c r="I214" s="473"/>
      <c r="J214" s="461"/>
      <c r="K214" s="461"/>
      <c r="L214" s="461"/>
      <c r="M214" s="434"/>
      <c r="N214" s="482"/>
      <c r="O214" s="485"/>
      <c r="P214" s="437"/>
      <c r="Q214" s="458"/>
      <c r="R214" s="190" t="s">
        <v>779</v>
      </c>
      <c r="S214" s="78" t="s">
        <v>80</v>
      </c>
      <c r="T214" s="79" t="s">
        <v>780</v>
      </c>
      <c r="U214" s="78" t="s">
        <v>81</v>
      </c>
      <c r="V214" s="78" t="s">
        <v>82</v>
      </c>
      <c r="W214" s="80">
        <f>VLOOKUP(V214,'[16]Datos Validacion'!$K$6:$L$8,2,0)</f>
        <v>0.25</v>
      </c>
      <c r="X214" s="79" t="s">
        <v>98</v>
      </c>
      <c r="Y214" s="80">
        <f>VLOOKUP(X214,'[16]Datos Validacion'!$M$6:$N$7,2,0)</f>
        <v>0.15</v>
      </c>
      <c r="Z214" s="78" t="s">
        <v>84</v>
      </c>
      <c r="AA214" s="360" t="s">
        <v>781</v>
      </c>
      <c r="AB214" s="78" t="s">
        <v>86</v>
      </c>
      <c r="AC214" s="185" t="s">
        <v>782</v>
      </c>
      <c r="AD214" s="292">
        <f t="shared" si="93"/>
        <v>0.4</v>
      </c>
      <c r="AE214" s="258" t="str">
        <f t="shared" si="94"/>
        <v>MUY BAJA</v>
      </c>
      <c r="AF214" s="255">
        <f t="shared" si="107"/>
        <v>0.10367999999999998</v>
      </c>
      <c r="AG214" s="587"/>
      <c r="AH214" s="587"/>
      <c r="AI214" s="458"/>
      <c r="AJ214" s="461"/>
      <c r="AK214" s="467"/>
      <c r="AL214" s="467"/>
      <c r="AM214" s="824"/>
      <c r="AN214" s="524"/>
      <c r="AO214" s="636"/>
      <c r="AP214" s="524"/>
      <c r="AQ214" s="524"/>
      <c r="AR214" s="524"/>
      <c r="AS214" s="636"/>
      <c r="AT214" s="524"/>
      <c r="AU214" s="524"/>
      <c r="AV214" s="636"/>
      <c r="AW214" s="524"/>
      <c r="AX214" s="524"/>
      <c r="AY214" s="524"/>
      <c r="AZ214" s="524"/>
      <c r="BA214" s="524"/>
      <c r="BB214" s="636"/>
      <c r="BC214" s="524"/>
      <c r="BD214" s="636"/>
      <c r="BE214" s="524"/>
      <c r="BF214" s="524"/>
      <c r="BG214" s="700"/>
    </row>
    <row r="215" spans="1:59" ht="38.25" hidden="1" customHeight="1" thickBot="1" x14ac:dyDescent="0.35">
      <c r="A215" s="553"/>
      <c r="B215" s="617"/>
      <c r="C215" s="590"/>
      <c r="D215" s="473"/>
      <c r="E215" s="473"/>
      <c r="F215" s="473"/>
      <c r="G215" s="590"/>
      <c r="H215" s="473"/>
      <c r="I215" s="473"/>
      <c r="J215" s="461"/>
      <c r="K215" s="461"/>
      <c r="L215" s="461"/>
      <c r="M215" s="434"/>
      <c r="N215" s="482"/>
      <c r="O215" s="485"/>
      <c r="P215" s="437"/>
      <c r="Q215" s="458"/>
      <c r="R215" s="190" t="s">
        <v>783</v>
      </c>
      <c r="S215" s="78" t="s">
        <v>80</v>
      </c>
      <c r="T215" s="79" t="s">
        <v>768</v>
      </c>
      <c r="U215" s="78" t="s">
        <v>81</v>
      </c>
      <c r="V215" s="78" t="s">
        <v>82</v>
      </c>
      <c r="W215" s="80">
        <f>VLOOKUP(V215,'[16]Datos Validacion'!$K$6:$L$8,2,0)</f>
        <v>0.25</v>
      </c>
      <c r="X215" s="79" t="s">
        <v>98</v>
      </c>
      <c r="Y215" s="80">
        <f>VLOOKUP(X215,'[16]Datos Validacion'!$M$6:$N$7,2,0)</f>
        <v>0.15</v>
      </c>
      <c r="Z215" s="78" t="s">
        <v>84</v>
      </c>
      <c r="AA215" s="360" t="s">
        <v>784</v>
      </c>
      <c r="AB215" s="78" t="s">
        <v>86</v>
      </c>
      <c r="AC215" s="185" t="s">
        <v>785</v>
      </c>
      <c r="AD215" s="292">
        <f t="shared" si="93"/>
        <v>0.4</v>
      </c>
      <c r="AE215" s="258" t="str">
        <f t="shared" si="94"/>
        <v>MUY BAJA</v>
      </c>
      <c r="AF215" s="255">
        <f t="shared" si="107"/>
        <v>6.2207999999999986E-2</v>
      </c>
      <c r="AG215" s="587"/>
      <c r="AH215" s="587"/>
      <c r="AI215" s="458"/>
      <c r="AJ215" s="461"/>
      <c r="AK215" s="467"/>
      <c r="AL215" s="467"/>
      <c r="AM215" s="824"/>
      <c r="AN215" s="524"/>
      <c r="AO215" s="636"/>
      <c r="AP215" s="524"/>
      <c r="AQ215" s="524"/>
      <c r="AR215" s="524"/>
      <c r="AS215" s="636"/>
      <c r="AT215" s="524"/>
      <c r="AU215" s="524"/>
      <c r="AV215" s="636"/>
      <c r="AW215" s="524"/>
      <c r="AX215" s="524"/>
      <c r="AY215" s="524"/>
      <c r="AZ215" s="524"/>
      <c r="BA215" s="524"/>
      <c r="BB215" s="636"/>
      <c r="BC215" s="524"/>
      <c r="BD215" s="636"/>
      <c r="BE215" s="524"/>
      <c r="BF215" s="524"/>
      <c r="BG215" s="700"/>
    </row>
    <row r="216" spans="1:59" ht="38.25" hidden="1" customHeight="1" thickBot="1" x14ac:dyDescent="0.35">
      <c r="A216" s="553"/>
      <c r="B216" s="617"/>
      <c r="C216" s="590"/>
      <c r="D216" s="473"/>
      <c r="E216" s="473"/>
      <c r="F216" s="473"/>
      <c r="G216" s="590"/>
      <c r="H216" s="473"/>
      <c r="I216" s="473"/>
      <c r="J216" s="461"/>
      <c r="K216" s="461"/>
      <c r="L216" s="461"/>
      <c r="M216" s="434"/>
      <c r="N216" s="482"/>
      <c r="O216" s="485"/>
      <c r="P216" s="437"/>
      <c r="Q216" s="458"/>
      <c r="R216" s="190" t="s">
        <v>786</v>
      </c>
      <c r="S216" s="78" t="s">
        <v>80</v>
      </c>
      <c r="T216" s="79" t="s">
        <v>776</v>
      </c>
      <c r="U216" s="78" t="s">
        <v>81</v>
      </c>
      <c r="V216" s="78" t="s">
        <v>82</v>
      </c>
      <c r="W216" s="80">
        <f>VLOOKUP(V216,'[16]Datos Validacion'!$K$6:$L$8,2,0)</f>
        <v>0.25</v>
      </c>
      <c r="X216" s="79" t="s">
        <v>98</v>
      </c>
      <c r="Y216" s="80">
        <f>VLOOKUP(X216,'[16]Datos Validacion'!$M$6:$N$7,2,0)</f>
        <v>0.15</v>
      </c>
      <c r="Z216" s="78" t="s">
        <v>84</v>
      </c>
      <c r="AA216" s="360" t="s">
        <v>787</v>
      </c>
      <c r="AB216" s="78" t="s">
        <v>86</v>
      </c>
      <c r="AC216" s="185" t="s">
        <v>788</v>
      </c>
      <c r="AD216" s="292">
        <f t="shared" si="93"/>
        <v>0.4</v>
      </c>
      <c r="AE216" s="258" t="str">
        <f t="shared" si="94"/>
        <v>MUY BAJA</v>
      </c>
      <c r="AF216" s="255">
        <f t="shared" si="107"/>
        <v>3.7324799999999991E-2</v>
      </c>
      <c r="AG216" s="587"/>
      <c r="AH216" s="587"/>
      <c r="AI216" s="458"/>
      <c r="AJ216" s="461"/>
      <c r="AK216" s="467"/>
      <c r="AL216" s="467"/>
      <c r="AM216" s="824"/>
      <c r="AN216" s="524"/>
      <c r="AO216" s="636"/>
      <c r="AP216" s="524"/>
      <c r="AQ216" s="524"/>
      <c r="AR216" s="524"/>
      <c r="AS216" s="636"/>
      <c r="AT216" s="524"/>
      <c r="AU216" s="524"/>
      <c r="AV216" s="636"/>
      <c r="AW216" s="524"/>
      <c r="AX216" s="524"/>
      <c r="AY216" s="524"/>
      <c r="AZ216" s="524"/>
      <c r="BA216" s="524"/>
      <c r="BB216" s="636"/>
      <c r="BC216" s="524"/>
      <c r="BD216" s="636"/>
      <c r="BE216" s="524"/>
      <c r="BF216" s="524"/>
      <c r="BG216" s="700"/>
    </row>
    <row r="217" spans="1:59" ht="38.25" hidden="1" customHeight="1" thickBot="1" x14ac:dyDescent="0.35">
      <c r="A217" s="553"/>
      <c r="B217" s="617"/>
      <c r="C217" s="590"/>
      <c r="D217" s="473"/>
      <c r="E217" s="473"/>
      <c r="F217" s="473"/>
      <c r="G217" s="590"/>
      <c r="H217" s="473"/>
      <c r="I217" s="473"/>
      <c r="J217" s="461"/>
      <c r="K217" s="461"/>
      <c r="L217" s="461"/>
      <c r="M217" s="434"/>
      <c r="N217" s="482"/>
      <c r="O217" s="485"/>
      <c r="P217" s="437"/>
      <c r="Q217" s="458"/>
      <c r="R217" s="190" t="s">
        <v>789</v>
      </c>
      <c r="S217" s="78" t="s">
        <v>80</v>
      </c>
      <c r="T217" s="79" t="s">
        <v>790</v>
      </c>
      <c r="U217" s="78" t="s">
        <v>81</v>
      </c>
      <c r="V217" s="78" t="s">
        <v>82</v>
      </c>
      <c r="W217" s="80">
        <f>VLOOKUP(V217,'[16]Datos Validacion'!$K$6:$L$8,2,0)</f>
        <v>0.25</v>
      </c>
      <c r="X217" s="79" t="s">
        <v>98</v>
      </c>
      <c r="Y217" s="80">
        <f>VLOOKUP(X217,'[16]Datos Validacion'!$M$6:$N$7,2,0)</f>
        <v>0.15</v>
      </c>
      <c r="Z217" s="78" t="s">
        <v>84</v>
      </c>
      <c r="AA217" s="360" t="s">
        <v>791</v>
      </c>
      <c r="AB217" s="78" t="s">
        <v>86</v>
      </c>
      <c r="AC217" s="185" t="s">
        <v>523</v>
      </c>
      <c r="AD217" s="292">
        <f t="shared" si="93"/>
        <v>0.4</v>
      </c>
      <c r="AE217" s="258" t="str">
        <f t="shared" si="94"/>
        <v>MUY BAJA</v>
      </c>
      <c r="AF217" s="255">
        <f t="shared" si="107"/>
        <v>2.2394879999999992E-2</v>
      </c>
      <c r="AG217" s="587"/>
      <c r="AH217" s="587"/>
      <c r="AI217" s="458"/>
      <c r="AJ217" s="461"/>
      <c r="AK217" s="467"/>
      <c r="AL217" s="467"/>
      <c r="AM217" s="824"/>
      <c r="AN217" s="524"/>
      <c r="AO217" s="636"/>
      <c r="AP217" s="524"/>
      <c r="AQ217" s="524"/>
      <c r="AR217" s="524"/>
      <c r="AS217" s="636"/>
      <c r="AT217" s="524"/>
      <c r="AU217" s="524"/>
      <c r="AV217" s="636"/>
      <c r="AW217" s="524"/>
      <c r="AX217" s="524"/>
      <c r="AY217" s="524"/>
      <c r="AZ217" s="524"/>
      <c r="BA217" s="524"/>
      <c r="BB217" s="636"/>
      <c r="BC217" s="524"/>
      <c r="BD217" s="636"/>
      <c r="BE217" s="524"/>
      <c r="BF217" s="524"/>
      <c r="BG217" s="700"/>
    </row>
    <row r="218" spans="1:59" ht="38.25" hidden="1" customHeight="1" thickBot="1" x14ac:dyDescent="0.35">
      <c r="A218" s="553"/>
      <c r="B218" s="617"/>
      <c r="C218" s="590"/>
      <c r="D218" s="473"/>
      <c r="E218" s="473"/>
      <c r="F218" s="473"/>
      <c r="G218" s="590"/>
      <c r="H218" s="473"/>
      <c r="I218" s="473"/>
      <c r="J218" s="461"/>
      <c r="K218" s="461"/>
      <c r="L218" s="461"/>
      <c r="M218" s="434"/>
      <c r="N218" s="482"/>
      <c r="O218" s="485"/>
      <c r="P218" s="437"/>
      <c r="Q218" s="458"/>
      <c r="R218" s="190" t="s">
        <v>792</v>
      </c>
      <c r="S218" s="78" t="s">
        <v>80</v>
      </c>
      <c r="T218" s="79" t="s">
        <v>790</v>
      </c>
      <c r="U218" s="78" t="s">
        <v>81</v>
      </c>
      <c r="V218" s="78" t="s">
        <v>82</v>
      </c>
      <c r="W218" s="80">
        <f>VLOOKUP(V218,'[16]Datos Validacion'!$K$6:$L$8,2,0)</f>
        <v>0.25</v>
      </c>
      <c r="X218" s="79" t="s">
        <v>98</v>
      </c>
      <c r="Y218" s="80">
        <f>VLOOKUP(X218,'[16]Datos Validacion'!$M$6:$N$7,2,0)</f>
        <v>0.15</v>
      </c>
      <c r="Z218" s="78" t="s">
        <v>84</v>
      </c>
      <c r="AA218" s="360" t="s">
        <v>793</v>
      </c>
      <c r="AB218" s="78" t="s">
        <v>86</v>
      </c>
      <c r="AC218" s="185" t="s">
        <v>417</v>
      </c>
      <c r="AD218" s="292">
        <f t="shared" si="93"/>
        <v>0.4</v>
      </c>
      <c r="AE218" s="258" t="str">
        <f t="shared" si="94"/>
        <v>MUY BAJA</v>
      </c>
      <c r="AF218" s="255">
        <f t="shared" si="107"/>
        <v>1.3436927999999996E-2</v>
      </c>
      <c r="AG218" s="587"/>
      <c r="AH218" s="587"/>
      <c r="AI218" s="458"/>
      <c r="AJ218" s="461"/>
      <c r="AK218" s="467"/>
      <c r="AL218" s="467"/>
      <c r="AM218" s="824"/>
      <c r="AN218" s="524"/>
      <c r="AO218" s="636"/>
      <c r="AP218" s="524"/>
      <c r="AQ218" s="524"/>
      <c r="AR218" s="524"/>
      <c r="AS218" s="636"/>
      <c r="AT218" s="524"/>
      <c r="AU218" s="524"/>
      <c r="AV218" s="636"/>
      <c r="AW218" s="524"/>
      <c r="AX218" s="524"/>
      <c r="AY218" s="524"/>
      <c r="AZ218" s="524"/>
      <c r="BA218" s="524"/>
      <c r="BB218" s="636"/>
      <c r="BC218" s="524"/>
      <c r="BD218" s="636"/>
      <c r="BE218" s="524"/>
      <c r="BF218" s="524"/>
      <c r="BG218" s="700"/>
    </row>
    <row r="219" spans="1:59" ht="39.75" hidden="1" customHeight="1" thickBot="1" x14ac:dyDescent="0.35">
      <c r="A219" s="554"/>
      <c r="B219" s="618"/>
      <c r="C219" s="811"/>
      <c r="D219" s="474"/>
      <c r="E219" s="474"/>
      <c r="F219" s="474"/>
      <c r="G219" s="811"/>
      <c r="H219" s="474"/>
      <c r="I219" s="474"/>
      <c r="J219" s="462"/>
      <c r="K219" s="462"/>
      <c r="L219" s="462"/>
      <c r="M219" s="435"/>
      <c r="N219" s="483"/>
      <c r="O219" s="486"/>
      <c r="P219" s="438"/>
      <c r="Q219" s="459"/>
      <c r="R219" s="191" t="s">
        <v>794</v>
      </c>
      <c r="S219" s="88" t="s">
        <v>80</v>
      </c>
      <c r="T219" s="89" t="s">
        <v>776</v>
      </c>
      <c r="U219" s="88" t="s">
        <v>81</v>
      </c>
      <c r="V219" s="88" t="s">
        <v>82</v>
      </c>
      <c r="W219" s="90">
        <f>VLOOKUP(V219,'[16]Datos Validacion'!$K$6:$L$8,2,0)</f>
        <v>0.25</v>
      </c>
      <c r="X219" s="89" t="s">
        <v>98</v>
      </c>
      <c r="Y219" s="90">
        <f>VLOOKUP(X219,'[16]Datos Validacion'!$M$6:$N$7,2,0)</f>
        <v>0.15</v>
      </c>
      <c r="Z219" s="88" t="s">
        <v>84</v>
      </c>
      <c r="AA219" s="361" t="s">
        <v>795</v>
      </c>
      <c r="AB219" s="88" t="s">
        <v>86</v>
      </c>
      <c r="AC219" s="174" t="s">
        <v>796</v>
      </c>
      <c r="AD219" s="293">
        <f t="shared" si="93"/>
        <v>0.4</v>
      </c>
      <c r="AE219" s="257" t="str">
        <f t="shared" si="94"/>
        <v>MUY BAJA</v>
      </c>
      <c r="AF219" s="256">
        <f t="shared" si="107"/>
        <v>8.0621567999999977E-3</v>
      </c>
      <c r="AG219" s="588"/>
      <c r="AH219" s="588"/>
      <c r="AI219" s="459"/>
      <c r="AJ219" s="462"/>
      <c r="AK219" s="468"/>
      <c r="AL219" s="468"/>
      <c r="AM219" s="825"/>
      <c r="AN219" s="525"/>
      <c r="AO219" s="637"/>
      <c r="AP219" s="525"/>
      <c r="AQ219" s="525"/>
      <c r="AR219" s="525"/>
      <c r="AS219" s="637"/>
      <c r="AT219" s="525"/>
      <c r="AU219" s="525"/>
      <c r="AV219" s="637"/>
      <c r="AW219" s="525"/>
      <c r="AX219" s="525"/>
      <c r="AY219" s="525"/>
      <c r="AZ219" s="525"/>
      <c r="BA219" s="525"/>
      <c r="BB219" s="637"/>
      <c r="BC219" s="525"/>
      <c r="BD219" s="637"/>
      <c r="BE219" s="525"/>
      <c r="BF219" s="525"/>
      <c r="BG219" s="700"/>
    </row>
    <row r="220" spans="1:59" ht="47.25" hidden="1" customHeight="1" thickBot="1" x14ac:dyDescent="0.35">
      <c r="A220" s="552" t="s">
        <v>4</v>
      </c>
      <c r="B220" s="926"/>
      <c r="C220" s="589" t="s">
        <v>760</v>
      </c>
      <c r="D220" s="589" t="s">
        <v>797</v>
      </c>
      <c r="E220" s="589" t="s">
        <v>798</v>
      </c>
      <c r="F220" s="300" t="s">
        <v>69</v>
      </c>
      <c r="G220" s="183" t="s">
        <v>799</v>
      </c>
      <c r="H220" s="472" t="s">
        <v>800</v>
      </c>
      <c r="I220" s="631" t="s">
        <v>801</v>
      </c>
      <c r="J220" s="460" t="s">
        <v>73</v>
      </c>
      <c r="K220" s="460" t="s">
        <v>802</v>
      </c>
      <c r="L220" s="460" t="s">
        <v>154</v>
      </c>
      <c r="M220" s="433">
        <f>VLOOKUP(L220,'[16]Datos Validacion'!$C$6:$D$10,2,0)</f>
        <v>0.4</v>
      </c>
      <c r="N220" s="826" t="s">
        <v>225</v>
      </c>
      <c r="O220" s="691">
        <v>0.2</v>
      </c>
      <c r="P220" s="478" t="s">
        <v>631</v>
      </c>
      <c r="Q220" s="829" t="s">
        <v>148</v>
      </c>
      <c r="R220" s="189" t="s">
        <v>803</v>
      </c>
      <c r="S220" s="170" t="s">
        <v>80</v>
      </c>
      <c r="T220" s="165" t="s">
        <v>804</v>
      </c>
      <c r="U220" s="170" t="s">
        <v>81</v>
      </c>
      <c r="V220" s="170" t="s">
        <v>82</v>
      </c>
      <c r="W220" s="171">
        <f>VLOOKUP(V220,'[16]Datos Validacion'!$K$6:$L$8,2,0)</f>
        <v>0.25</v>
      </c>
      <c r="X220" s="165" t="s">
        <v>98</v>
      </c>
      <c r="Y220" s="171">
        <f>VLOOKUP(X220,'[16]Datos Validacion'!$M$6:$N$7,2,0)</f>
        <v>0.15</v>
      </c>
      <c r="Z220" s="170" t="s">
        <v>84</v>
      </c>
      <c r="AA220" s="172" t="s">
        <v>805</v>
      </c>
      <c r="AB220" s="192" t="s">
        <v>86</v>
      </c>
      <c r="AC220" s="71" t="s">
        <v>806</v>
      </c>
      <c r="AD220" s="291">
        <f t="shared" si="93"/>
        <v>0.4</v>
      </c>
      <c r="AE220" s="246" t="str">
        <f t="shared" si="94"/>
        <v>BAJA</v>
      </c>
      <c r="AF220" s="254">
        <f>IF(OR(V220="prevenir",V220="detectar"),(M220-(M220*AD220)), M220)</f>
        <v>0.24</v>
      </c>
      <c r="AG220" s="586" t="str">
        <f t="shared" ref="AG220" si="108">IF(AH220&lt;=20%,"LEVE",IF(AH220&lt;=40%,"MENOR",IF(AH220&lt;=60%,"MODERADO",IF(AH220&lt;=80%,"MAYOR","CATASTROFICO"))))</f>
        <v>LEVE</v>
      </c>
      <c r="AH220" s="586">
        <f t="shared" ref="AH220" si="109">IF(V220="corregir",(O220-(O220*AD220)), O220)</f>
        <v>0.2</v>
      </c>
      <c r="AI220" s="457" t="s">
        <v>148</v>
      </c>
      <c r="AJ220" s="523" t="s">
        <v>88</v>
      </c>
      <c r="AK220" s="466"/>
      <c r="AL220" s="466"/>
      <c r="AM220" s="775"/>
      <c r="AN220" s="472"/>
      <c r="AO220" s="445"/>
      <c r="AP220" s="445"/>
      <c r="AQ220" s="448"/>
      <c r="AR220" s="445"/>
      <c r="AS220" s="445"/>
      <c r="AT220" s="448"/>
      <c r="AU220" s="445"/>
      <c r="AV220" s="445"/>
      <c r="AW220" s="448"/>
      <c r="AX220" s="445"/>
      <c r="AY220" s="445"/>
      <c r="AZ220" s="448"/>
      <c r="BA220" s="445"/>
      <c r="BB220" s="445"/>
      <c r="BC220" s="448"/>
      <c r="BD220" s="445"/>
      <c r="BE220" s="445"/>
      <c r="BF220" s="472"/>
      <c r="BG220" s="638"/>
    </row>
    <row r="221" spans="1:59" ht="153" hidden="1" customHeight="1" thickBot="1" x14ac:dyDescent="0.35">
      <c r="A221" s="553"/>
      <c r="B221" s="927"/>
      <c r="C221" s="590"/>
      <c r="D221" s="590"/>
      <c r="E221" s="590"/>
      <c r="F221" s="83" t="s">
        <v>69</v>
      </c>
      <c r="G221" s="187" t="s">
        <v>807</v>
      </c>
      <c r="H221" s="473"/>
      <c r="I221" s="832"/>
      <c r="J221" s="461"/>
      <c r="K221" s="461"/>
      <c r="L221" s="461"/>
      <c r="M221" s="434"/>
      <c r="N221" s="827"/>
      <c r="O221" s="693"/>
      <c r="P221" s="479"/>
      <c r="Q221" s="830"/>
      <c r="R221" s="167" t="s">
        <v>808</v>
      </c>
      <c r="S221" s="184" t="s">
        <v>80</v>
      </c>
      <c r="T221" s="185" t="s">
        <v>809</v>
      </c>
      <c r="U221" s="184" t="s">
        <v>81</v>
      </c>
      <c r="V221" s="184" t="s">
        <v>82</v>
      </c>
      <c r="W221" s="186">
        <f>VLOOKUP(V221,'[16]Datos Validacion'!$K$6:$L$8,2,0)</f>
        <v>0.25</v>
      </c>
      <c r="X221" s="185" t="s">
        <v>98</v>
      </c>
      <c r="Y221" s="186">
        <f>VLOOKUP(X221,'[16]Datos Validacion'!$M$6:$N$7,2,0)</f>
        <v>0.15</v>
      </c>
      <c r="Z221" s="184" t="s">
        <v>84</v>
      </c>
      <c r="AA221" s="360" t="s">
        <v>810</v>
      </c>
      <c r="AB221" s="78" t="s">
        <v>86</v>
      </c>
      <c r="AC221" s="78" t="s">
        <v>811</v>
      </c>
      <c r="AD221" s="292">
        <f t="shared" si="93"/>
        <v>0.4</v>
      </c>
      <c r="AE221" s="258" t="str">
        <f t="shared" si="94"/>
        <v>MUY BAJA</v>
      </c>
      <c r="AF221" s="255">
        <f>+AF220-(AF220*AD221)</f>
        <v>0.14399999999999999</v>
      </c>
      <c r="AG221" s="587"/>
      <c r="AH221" s="587"/>
      <c r="AI221" s="458"/>
      <c r="AJ221" s="524"/>
      <c r="AK221" s="467"/>
      <c r="AL221" s="467"/>
      <c r="AM221" s="725"/>
      <c r="AN221" s="473"/>
      <c r="AO221" s="446"/>
      <c r="AP221" s="446"/>
      <c r="AQ221" s="449"/>
      <c r="AR221" s="446"/>
      <c r="AS221" s="446"/>
      <c r="AT221" s="449"/>
      <c r="AU221" s="446"/>
      <c r="AV221" s="446"/>
      <c r="AW221" s="449"/>
      <c r="AX221" s="446"/>
      <c r="AY221" s="446"/>
      <c r="AZ221" s="449"/>
      <c r="BA221" s="446"/>
      <c r="BB221" s="446"/>
      <c r="BC221" s="449"/>
      <c r="BD221" s="446"/>
      <c r="BE221" s="446"/>
      <c r="BF221" s="473"/>
      <c r="BG221" s="638"/>
    </row>
    <row r="222" spans="1:59" ht="51" hidden="1" customHeight="1" thickBot="1" x14ac:dyDescent="0.35">
      <c r="A222" s="553"/>
      <c r="B222" s="927"/>
      <c r="C222" s="590"/>
      <c r="D222" s="590"/>
      <c r="E222" s="590"/>
      <c r="F222" s="83" t="s">
        <v>69</v>
      </c>
      <c r="G222" s="187" t="s">
        <v>812</v>
      </c>
      <c r="H222" s="473"/>
      <c r="I222" s="832"/>
      <c r="J222" s="461"/>
      <c r="K222" s="461"/>
      <c r="L222" s="461"/>
      <c r="M222" s="434"/>
      <c r="N222" s="827"/>
      <c r="O222" s="693"/>
      <c r="P222" s="479"/>
      <c r="Q222" s="830"/>
      <c r="R222" s="167" t="s">
        <v>813</v>
      </c>
      <c r="S222" s="184" t="s">
        <v>80</v>
      </c>
      <c r="T222" s="185" t="s">
        <v>809</v>
      </c>
      <c r="U222" s="184" t="s">
        <v>81</v>
      </c>
      <c r="V222" s="184" t="s">
        <v>82</v>
      </c>
      <c r="W222" s="186">
        <f>VLOOKUP(V222,'[16]Datos Validacion'!$K$6:$L$8,2,0)</f>
        <v>0.25</v>
      </c>
      <c r="X222" s="185" t="s">
        <v>98</v>
      </c>
      <c r="Y222" s="186">
        <f>VLOOKUP(X222,'[16]Datos Validacion'!$M$6:$N$7,2,0)</f>
        <v>0.15</v>
      </c>
      <c r="Z222" s="184" t="s">
        <v>84</v>
      </c>
      <c r="AA222" s="360" t="s">
        <v>814</v>
      </c>
      <c r="AB222" s="78" t="s">
        <v>86</v>
      </c>
      <c r="AC222" s="78" t="s">
        <v>815</v>
      </c>
      <c r="AD222" s="292">
        <f t="shared" si="93"/>
        <v>0.4</v>
      </c>
      <c r="AE222" s="258" t="str">
        <f t="shared" si="94"/>
        <v>MUY BAJA</v>
      </c>
      <c r="AF222" s="255">
        <f t="shared" ref="AF222:AF224" si="110">+AF221-(AF221*AD222)</f>
        <v>8.6399999999999991E-2</v>
      </c>
      <c r="AG222" s="587"/>
      <c r="AH222" s="587"/>
      <c r="AI222" s="458"/>
      <c r="AJ222" s="524"/>
      <c r="AK222" s="467"/>
      <c r="AL222" s="467"/>
      <c r="AM222" s="725"/>
      <c r="AN222" s="473"/>
      <c r="AO222" s="446"/>
      <c r="AP222" s="446"/>
      <c r="AQ222" s="449"/>
      <c r="AR222" s="446"/>
      <c r="AS222" s="446"/>
      <c r="AT222" s="449"/>
      <c r="AU222" s="446"/>
      <c r="AV222" s="446"/>
      <c r="AW222" s="449"/>
      <c r="AX222" s="446"/>
      <c r="AY222" s="446"/>
      <c r="AZ222" s="449"/>
      <c r="BA222" s="446"/>
      <c r="BB222" s="446"/>
      <c r="BC222" s="449"/>
      <c r="BD222" s="446"/>
      <c r="BE222" s="446"/>
      <c r="BF222" s="473"/>
      <c r="BG222" s="638"/>
    </row>
    <row r="223" spans="1:59" ht="127.5" hidden="1" customHeight="1" thickBot="1" x14ac:dyDescent="0.35">
      <c r="A223" s="553"/>
      <c r="B223" s="927"/>
      <c r="C223" s="590"/>
      <c r="D223" s="590"/>
      <c r="E223" s="590"/>
      <c r="F223" s="83" t="s">
        <v>69</v>
      </c>
      <c r="G223" s="187" t="s">
        <v>816</v>
      </c>
      <c r="H223" s="473"/>
      <c r="I223" s="832"/>
      <c r="J223" s="461"/>
      <c r="K223" s="461"/>
      <c r="L223" s="461"/>
      <c r="M223" s="434"/>
      <c r="N223" s="827"/>
      <c r="O223" s="693"/>
      <c r="P223" s="479"/>
      <c r="Q223" s="830"/>
      <c r="R223" s="167" t="s">
        <v>817</v>
      </c>
      <c r="S223" s="184" t="s">
        <v>80</v>
      </c>
      <c r="T223" s="185" t="s">
        <v>818</v>
      </c>
      <c r="U223" s="184" t="s">
        <v>81</v>
      </c>
      <c r="V223" s="184" t="s">
        <v>82</v>
      </c>
      <c r="W223" s="186">
        <f>VLOOKUP(V223,'[16]Datos Validacion'!$K$6:$L$8,2,0)</f>
        <v>0.25</v>
      </c>
      <c r="X223" s="185" t="s">
        <v>98</v>
      </c>
      <c r="Y223" s="186">
        <f>VLOOKUP(X223,'[16]Datos Validacion'!$M$6:$N$7,2,0)</f>
        <v>0.15</v>
      </c>
      <c r="Z223" s="184" t="s">
        <v>84</v>
      </c>
      <c r="AA223" s="360" t="s">
        <v>819</v>
      </c>
      <c r="AB223" s="78" t="s">
        <v>86</v>
      </c>
      <c r="AC223" s="79" t="s">
        <v>820</v>
      </c>
      <c r="AD223" s="292">
        <f t="shared" si="93"/>
        <v>0.4</v>
      </c>
      <c r="AE223" s="258" t="str">
        <f t="shared" si="94"/>
        <v>MUY BAJA</v>
      </c>
      <c r="AF223" s="255">
        <f t="shared" si="110"/>
        <v>5.183999999999999E-2</v>
      </c>
      <c r="AG223" s="587"/>
      <c r="AH223" s="587"/>
      <c r="AI223" s="458"/>
      <c r="AJ223" s="524"/>
      <c r="AK223" s="467"/>
      <c r="AL223" s="467"/>
      <c r="AM223" s="725"/>
      <c r="AN223" s="473"/>
      <c r="AO223" s="446"/>
      <c r="AP223" s="446"/>
      <c r="AQ223" s="449"/>
      <c r="AR223" s="446"/>
      <c r="AS223" s="446"/>
      <c r="AT223" s="449"/>
      <c r="AU223" s="446"/>
      <c r="AV223" s="446"/>
      <c r="AW223" s="449"/>
      <c r="AX223" s="446"/>
      <c r="AY223" s="446"/>
      <c r="AZ223" s="449"/>
      <c r="BA223" s="446"/>
      <c r="BB223" s="446"/>
      <c r="BC223" s="449"/>
      <c r="BD223" s="446"/>
      <c r="BE223" s="446"/>
      <c r="BF223" s="473"/>
      <c r="BG223" s="638"/>
    </row>
    <row r="224" spans="1:59" ht="127.5" hidden="1" customHeight="1" thickBot="1" x14ac:dyDescent="0.35">
      <c r="A224" s="554"/>
      <c r="B224" s="928"/>
      <c r="C224" s="811"/>
      <c r="D224" s="811"/>
      <c r="E224" s="811"/>
      <c r="F224" s="85" t="s">
        <v>69</v>
      </c>
      <c r="G224" s="86" t="s">
        <v>821</v>
      </c>
      <c r="H224" s="474"/>
      <c r="I224" s="632"/>
      <c r="J224" s="462"/>
      <c r="K224" s="462"/>
      <c r="L224" s="462"/>
      <c r="M224" s="435"/>
      <c r="N224" s="828"/>
      <c r="O224" s="694"/>
      <c r="P224" s="480"/>
      <c r="Q224" s="831"/>
      <c r="R224" s="139" t="s">
        <v>822</v>
      </c>
      <c r="S224" s="173" t="s">
        <v>80</v>
      </c>
      <c r="T224" s="174" t="s">
        <v>818</v>
      </c>
      <c r="U224" s="173" t="s">
        <v>81</v>
      </c>
      <c r="V224" s="173" t="s">
        <v>82</v>
      </c>
      <c r="W224" s="175">
        <f>VLOOKUP(V224,'[16]Datos Validacion'!$K$6:$L$8,2,0)</f>
        <v>0.25</v>
      </c>
      <c r="X224" s="174" t="s">
        <v>98</v>
      </c>
      <c r="Y224" s="175">
        <f>VLOOKUP(X224,'[16]Datos Validacion'!$M$6:$N$7,2,0)</f>
        <v>0.15</v>
      </c>
      <c r="Z224" s="173" t="s">
        <v>84</v>
      </c>
      <c r="AA224" s="361" t="s">
        <v>823</v>
      </c>
      <c r="AB224" s="88" t="s">
        <v>86</v>
      </c>
      <c r="AC224" s="88" t="s">
        <v>824</v>
      </c>
      <c r="AD224" s="293">
        <f t="shared" si="93"/>
        <v>0.4</v>
      </c>
      <c r="AE224" s="257" t="str">
        <f t="shared" si="94"/>
        <v>MUY BAJA</v>
      </c>
      <c r="AF224" s="256">
        <f t="shared" si="110"/>
        <v>3.1103999999999993E-2</v>
      </c>
      <c r="AG224" s="588"/>
      <c r="AH224" s="588"/>
      <c r="AI224" s="459"/>
      <c r="AJ224" s="525"/>
      <c r="AK224" s="194"/>
      <c r="AL224" s="194"/>
      <c r="AM224" s="726"/>
      <c r="AN224" s="474"/>
      <c r="AO224" s="447"/>
      <c r="AP224" s="447"/>
      <c r="AQ224" s="450"/>
      <c r="AR224" s="447"/>
      <c r="AS224" s="447"/>
      <c r="AT224" s="450"/>
      <c r="AU224" s="447"/>
      <c r="AV224" s="447"/>
      <c r="AW224" s="450"/>
      <c r="AX224" s="447"/>
      <c r="AY224" s="447"/>
      <c r="AZ224" s="450"/>
      <c r="BA224" s="447"/>
      <c r="BB224" s="447"/>
      <c r="BC224" s="450"/>
      <c r="BD224" s="447"/>
      <c r="BE224" s="447"/>
      <c r="BF224" s="474"/>
      <c r="BG224" s="638"/>
    </row>
    <row r="225" spans="1:59" ht="84.75" hidden="1" customHeight="1" thickBot="1" x14ac:dyDescent="0.35">
      <c r="A225" s="552" t="s">
        <v>4</v>
      </c>
      <c r="B225" s="616"/>
      <c r="C225" s="589" t="s">
        <v>760</v>
      </c>
      <c r="D225" s="472" t="s">
        <v>825</v>
      </c>
      <c r="E225" s="472" t="s">
        <v>826</v>
      </c>
      <c r="F225" s="472" t="s">
        <v>69</v>
      </c>
      <c r="G225" s="478" t="s">
        <v>827</v>
      </c>
      <c r="H225" s="472" t="s">
        <v>828</v>
      </c>
      <c r="I225" s="631" t="s">
        <v>829</v>
      </c>
      <c r="J225" s="460" t="s">
        <v>73</v>
      </c>
      <c r="K225" s="460" t="s">
        <v>830</v>
      </c>
      <c r="L225" s="460" t="s">
        <v>378</v>
      </c>
      <c r="M225" s="433">
        <f>VLOOKUP(L225,'[16]Datos Validacion'!$C$6:$D$10,2,0)</f>
        <v>1</v>
      </c>
      <c r="N225" s="481" t="s">
        <v>76</v>
      </c>
      <c r="O225" s="484">
        <f>VLOOKUP(N225,'[16]Datos Validacion'!$E$6:$F$15,2,0)</f>
        <v>0.4</v>
      </c>
      <c r="P225" s="436" t="s">
        <v>155</v>
      </c>
      <c r="Q225" s="457" t="s">
        <v>380</v>
      </c>
      <c r="R225" s="138" t="s">
        <v>831</v>
      </c>
      <c r="S225" s="71" t="s">
        <v>80</v>
      </c>
      <c r="T225" s="72" t="s">
        <v>776</v>
      </c>
      <c r="U225" s="71" t="s">
        <v>81</v>
      </c>
      <c r="V225" s="71" t="s">
        <v>82</v>
      </c>
      <c r="W225" s="73">
        <f>VLOOKUP(V225,'[16]Datos Validacion'!$K$6:$L$8,2,0)</f>
        <v>0.25</v>
      </c>
      <c r="X225" s="72" t="s">
        <v>98</v>
      </c>
      <c r="Y225" s="73">
        <f>VLOOKUP(X225,'[16]Datos Validacion'!$M$6:$N$7,2,0)</f>
        <v>0.15</v>
      </c>
      <c r="Z225" s="71" t="s">
        <v>84</v>
      </c>
      <c r="AA225" s="172" t="s">
        <v>832</v>
      </c>
      <c r="AB225" s="71" t="s">
        <v>86</v>
      </c>
      <c r="AC225" s="72" t="s">
        <v>833</v>
      </c>
      <c r="AD225" s="291">
        <f t="shared" si="93"/>
        <v>0.4</v>
      </c>
      <c r="AE225" s="246" t="str">
        <f t="shared" si="94"/>
        <v>MEDIA</v>
      </c>
      <c r="AF225" s="254">
        <f>IF(OR(V225="prevenir",V225="detectar"),(M225-(M225*AD225)), M225)</f>
        <v>0.6</v>
      </c>
      <c r="AG225" s="833" t="str">
        <f t="shared" si="105"/>
        <v>MENOR</v>
      </c>
      <c r="AH225" s="586">
        <f t="shared" si="106"/>
        <v>0.4</v>
      </c>
      <c r="AI225" s="457" t="s">
        <v>148</v>
      </c>
      <c r="AJ225" s="460" t="s">
        <v>88</v>
      </c>
      <c r="AK225" s="466">
        <v>118</v>
      </c>
      <c r="AL225" s="466"/>
      <c r="AM225" s="929"/>
      <c r="AN225" s="460"/>
      <c r="AO225" s="466"/>
      <c r="AP225" s="460"/>
      <c r="AQ225" s="460"/>
      <c r="AR225" s="460"/>
      <c r="AS225" s="466"/>
      <c r="AT225" s="460"/>
      <c r="AU225" s="460"/>
      <c r="AV225" s="466"/>
      <c r="AW225" s="460"/>
      <c r="AX225" s="460"/>
      <c r="AY225" s="460"/>
      <c r="AZ225" s="460"/>
      <c r="BA225" s="460"/>
      <c r="BB225" s="460"/>
      <c r="BC225" s="460"/>
      <c r="BD225" s="466"/>
      <c r="BE225" s="460"/>
      <c r="BF225" s="460"/>
      <c r="BG225" s="700"/>
    </row>
    <row r="226" spans="1:59" ht="53.25" hidden="1" customHeight="1" thickBot="1" x14ac:dyDescent="0.35">
      <c r="A226" s="553"/>
      <c r="B226" s="617"/>
      <c r="C226" s="590"/>
      <c r="D226" s="473"/>
      <c r="E226" s="473"/>
      <c r="F226" s="473"/>
      <c r="G226" s="479"/>
      <c r="H226" s="473"/>
      <c r="I226" s="832"/>
      <c r="J226" s="461"/>
      <c r="K226" s="461"/>
      <c r="L226" s="461"/>
      <c r="M226" s="434"/>
      <c r="N226" s="482"/>
      <c r="O226" s="485"/>
      <c r="P226" s="437"/>
      <c r="Q226" s="458"/>
      <c r="R226" s="167" t="s">
        <v>834</v>
      </c>
      <c r="S226" s="78" t="s">
        <v>80</v>
      </c>
      <c r="T226" s="79" t="s">
        <v>790</v>
      </c>
      <c r="U226" s="78" t="s">
        <v>81</v>
      </c>
      <c r="V226" s="78" t="s">
        <v>82</v>
      </c>
      <c r="W226" s="80">
        <f>VLOOKUP(V226,'[16]Datos Validacion'!$K$6:$L$8,2,0)</f>
        <v>0.25</v>
      </c>
      <c r="X226" s="79" t="s">
        <v>98</v>
      </c>
      <c r="Y226" s="80">
        <f>VLOOKUP(X226,'[16]Datos Validacion'!$M$6:$N$7,2,0)</f>
        <v>0.15</v>
      </c>
      <c r="Z226" s="78" t="s">
        <v>84</v>
      </c>
      <c r="AA226" s="360" t="s">
        <v>835</v>
      </c>
      <c r="AB226" s="78" t="s">
        <v>86</v>
      </c>
      <c r="AC226" s="79" t="s">
        <v>836</v>
      </c>
      <c r="AD226" s="292">
        <f t="shared" si="93"/>
        <v>0.4</v>
      </c>
      <c r="AE226" s="258" t="str">
        <f t="shared" si="94"/>
        <v>BAJA</v>
      </c>
      <c r="AF226" s="255">
        <f>+AF225-(AF225*AD226)</f>
        <v>0.36</v>
      </c>
      <c r="AG226" s="834"/>
      <c r="AH226" s="587"/>
      <c r="AI226" s="458"/>
      <c r="AJ226" s="461"/>
      <c r="AK226" s="467"/>
      <c r="AL226" s="467"/>
      <c r="AM226" s="470"/>
      <c r="AN226" s="461"/>
      <c r="AO226" s="467"/>
      <c r="AP226" s="467"/>
      <c r="AQ226" s="461"/>
      <c r="AR226" s="467"/>
      <c r="AS226" s="467"/>
      <c r="AT226" s="461"/>
      <c r="AU226" s="467"/>
      <c r="AV226" s="467"/>
      <c r="AW226" s="461"/>
      <c r="AX226" s="467"/>
      <c r="AY226" s="467"/>
      <c r="AZ226" s="461"/>
      <c r="BA226" s="467"/>
      <c r="BB226" s="467"/>
      <c r="BC226" s="461"/>
      <c r="BD226" s="467"/>
      <c r="BE226" s="467"/>
      <c r="BF226" s="461"/>
      <c r="BG226" s="698"/>
    </row>
    <row r="227" spans="1:59" ht="25.5" hidden="1" customHeight="1" thickBot="1" x14ac:dyDescent="0.35">
      <c r="A227" s="553"/>
      <c r="B227" s="617"/>
      <c r="C227" s="590"/>
      <c r="D227" s="473"/>
      <c r="E227" s="473"/>
      <c r="F227" s="473" t="s">
        <v>69</v>
      </c>
      <c r="G227" s="479" t="s">
        <v>837</v>
      </c>
      <c r="H227" s="473"/>
      <c r="I227" s="832"/>
      <c r="J227" s="461"/>
      <c r="K227" s="461"/>
      <c r="L227" s="461"/>
      <c r="M227" s="434"/>
      <c r="N227" s="482"/>
      <c r="O227" s="485"/>
      <c r="P227" s="437"/>
      <c r="Q227" s="458"/>
      <c r="R227" s="167" t="s">
        <v>838</v>
      </c>
      <c r="S227" s="78" t="s">
        <v>80</v>
      </c>
      <c r="T227" s="79" t="s">
        <v>776</v>
      </c>
      <c r="U227" s="78" t="s">
        <v>81</v>
      </c>
      <c r="V227" s="78" t="s">
        <v>82</v>
      </c>
      <c r="W227" s="80">
        <f>VLOOKUP(V227,'[16]Datos Validacion'!$K$6:$L$8,2,0)</f>
        <v>0.25</v>
      </c>
      <c r="X227" s="79" t="s">
        <v>98</v>
      </c>
      <c r="Y227" s="80">
        <f>VLOOKUP(X227,'[16]Datos Validacion'!$M$6:$N$7,2,0)</f>
        <v>0.15</v>
      </c>
      <c r="Z227" s="78" t="s">
        <v>84</v>
      </c>
      <c r="AA227" s="360" t="s">
        <v>839</v>
      </c>
      <c r="AB227" s="78" t="s">
        <v>86</v>
      </c>
      <c r="AC227" s="79" t="s">
        <v>840</v>
      </c>
      <c r="AD227" s="292">
        <f t="shared" si="93"/>
        <v>0.4</v>
      </c>
      <c r="AE227" s="258" t="str">
        <f t="shared" si="94"/>
        <v>BAJA</v>
      </c>
      <c r="AF227" s="255">
        <f t="shared" ref="AF227:AF234" si="111">+AF226-(AF226*AD227)</f>
        <v>0.216</v>
      </c>
      <c r="AG227" s="834"/>
      <c r="AH227" s="587"/>
      <c r="AI227" s="458"/>
      <c r="AJ227" s="461"/>
      <c r="AK227" s="467"/>
      <c r="AL227" s="467"/>
      <c r="AM227" s="470"/>
      <c r="AN227" s="461"/>
      <c r="AO227" s="467"/>
      <c r="AP227" s="467"/>
      <c r="AQ227" s="461"/>
      <c r="AR227" s="467"/>
      <c r="AS227" s="467"/>
      <c r="AT227" s="461"/>
      <c r="AU227" s="467"/>
      <c r="AV227" s="467"/>
      <c r="AW227" s="461"/>
      <c r="AX227" s="467"/>
      <c r="AY227" s="467"/>
      <c r="AZ227" s="461"/>
      <c r="BA227" s="467"/>
      <c r="BB227" s="467"/>
      <c r="BC227" s="461"/>
      <c r="BD227" s="467"/>
      <c r="BE227" s="467"/>
      <c r="BF227" s="461"/>
      <c r="BG227" s="698"/>
    </row>
    <row r="228" spans="1:59" ht="51" hidden="1" customHeight="1" thickBot="1" x14ac:dyDescent="0.35">
      <c r="A228" s="553"/>
      <c r="B228" s="617"/>
      <c r="C228" s="590"/>
      <c r="D228" s="473"/>
      <c r="E228" s="473"/>
      <c r="F228" s="473"/>
      <c r="G228" s="479"/>
      <c r="H228" s="473"/>
      <c r="I228" s="832"/>
      <c r="J228" s="461"/>
      <c r="K228" s="461"/>
      <c r="L228" s="461"/>
      <c r="M228" s="434"/>
      <c r="N228" s="482"/>
      <c r="O228" s="485"/>
      <c r="P228" s="437"/>
      <c r="Q228" s="458"/>
      <c r="R228" s="167" t="s">
        <v>792</v>
      </c>
      <c r="S228" s="78" t="s">
        <v>80</v>
      </c>
      <c r="T228" s="79" t="s">
        <v>776</v>
      </c>
      <c r="U228" s="78" t="s">
        <v>81</v>
      </c>
      <c r="V228" s="78" t="s">
        <v>82</v>
      </c>
      <c r="W228" s="80">
        <f>VLOOKUP(V228,'[16]Datos Validacion'!$K$6:$L$8,2,0)</f>
        <v>0.25</v>
      </c>
      <c r="X228" s="79" t="s">
        <v>98</v>
      </c>
      <c r="Y228" s="80">
        <f>VLOOKUP(X228,'[16]Datos Validacion'!$M$6:$N$7,2,0)</f>
        <v>0.15</v>
      </c>
      <c r="Z228" s="78" t="s">
        <v>84</v>
      </c>
      <c r="AA228" s="360" t="s">
        <v>841</v>
      </c>
      <c r="AB228" s="78" t="s">
        <v>86</v>
      </c>
      <c r="AC228" s="95" t="s">
        <v>842</v>
      </c>
      <c r="AD228" s="292">
        <f t="shared" si="93"/>
        <v>0.4</v>
      </c>
      <c r="AE228" s="258" t="str">
        <f t="shared" si="94"/>
        <v>MUY BAJA</v>
      </c>
      <c r="AF228" s="255">
        <f t="shared" si="111"/>
        <v>0.12959999999999999</v>
      </c>
      <c r="AG228" s="834"/>
      <c r="AH228" s="587"/>
      <c r="AI228" s="458"/>
      <c r="AJ228" s="461"/>
      <c r="AK228" s="467"/>
      <c r="AL228" s="467"/>
      <c r="AM228" s="470"/>
      <c r="AN228" s="461"/>
      <c r="AO228" s="467"/>
      <c r="AP228" s="467"/>
      <c r="AQ228" s="461"/>
      <c r="AR228" s="467"/>
      <c r="AS228" s="467"/>
      <c r="AT228" s="461"/>
      <c r="AU228" s="467"/>
      <c r="AV228" s="467"/>
      <c r="AW228" s="461"/>
      <c r="AX228" s="467"/>
      <c r="AY228" s="467"/>
      <c r="AZ228" s="461"/>
      <c r="BA228" s="467"/>
      <c r="BB228" s="467"/>
      <c r="BC228" s="461"/>
      <c r="BD228" s="467"/>
      <c r="BE228" s="467"/>
      <c r="BF228" s="461"/>
      <c r="BG228" s="698"/>
    </row>
    <row r="229" spans="1:59" ht="60.75" hidden="1" customHeight="1" thickBot="1" x14ac:dyDescent="0.35">
      <c r="A229" s="553"/>
      <c r="B229" s="617"/>
      <c r="C229" s="590"/>
      <c r="D229" s="473"/>
      <c r="E229" s="473"/>
      <c r="F229" s="473"/>
      <c r="G229" s="479"/>
      <c r="H229" s="473"/>
      <c r="I229" s="832"/>
      <c r="J229" s="461"/>
      <c r="K229" s="461"/>
      <c r="L229" s="461"/>
      <c r="M229" s="434"/>
      <c r="N229" s="482"/>
      <c r="O229" s="485"/>
      <c r="P229" s="437"/>
      <c r="Q229" s="458"/>
      <c r="R229" s="167" t="s">
        <v>843</v>
      </c>
      <c r="S229" s="78" t="s">
        <v>80</v>
      </c>
      <c r="T229" s="79" t="s">
        <v>844</v>
      </c>
      <c r="U229" s="78" t="s">
        <v>81</v>
      </c>
      <c r="V229" s="78" t="s">
        <v>82</v>
      </c>
      <c r="W229" s="80">
        <f>VLOOKUP(V229,'[16]Datos Validacion'!$K$6:$L$8,2,0)</f>
        <v>0.25</v>
      </c>
      <c r="X229" s="79" t="s">
        <v>98</v>
      </c>
      <c r="Y229" s="80">
        <f>VLOOKUP(X229,'[16]Datos Validacion'!$M$6:$N$7,2,0)</f>
        <v>0.15</v>
      </c>
      <c r="Z229" s="78" t="s">
        <v>84</v>
      </c>
      <c r="AA229" s="360" t="s">
        <v>845</v>
      </c>
      <c r="AB229" s="78" t="s">
        <v>86</v>
      </c>
      <c r="AC229" s="79" t="s">
        <v>846</v>
      </c>
      <c r="AD229" s="292">
        <f t="shared" si="93"/>
        <v>0.4</v>
      </c>
      <c r="AE229" s="258" t="str">
        <f t="shared" si="94"/>
        <v>MUY BAJA</v>
      </c>
      <c r="AF229" s="255">
        <f t="shared" si="111"/>
        <v>7.7759999999999996E-2</v>
      </c>
      <c r="AG229" s="834"/>
      <c r="AH229" s="587"/>
      <c r="AI229" s="458"/>
      <c r="AJ229" s="461"/>
      <c r="AK229" s="467"/>
      <c r="AL229" s="467"/>
      <c r="AM229" s="470"/>
      <c r="AN229" s="461"/>
      <c r="AO229" s="467"/>
      <c r="AP229" s="467"/>
      <c r="AQ229" s="461"/>
      <c r="AR229" s="467"/>
      <c r="AS229" s="467"/>
      <c r="AT229" s="461"/>
      <c r="AU229" s="467"/>
      <c r="AV229" s="467"/>
      <c r="AW229" s="461"/>
      <c r="AX229" s="467"/>
      <c r="AY229" s="467"/>
      <c r="AZ229" s="461"/>
      <c r="BA229" s="467"/>
      <c r="BB229" s="467"/>
      <c r="BC229" s="461"/>
      <c r="BD229" s="467"/>
      <c r="BE229" s="467"/>
      <c r="BF229" s="461"/>
      <c r="BG229" s="698"/>
    </row>
    <row r="230" spans="1:59" ht="73.5" hidden="1" customHeight="1" thickBot="1" x14ac:dyDescent="0.35">
      <c r="A230" s="553"/>
      <c r="B230" s="617"/>
      <c r="C230" s="590"/>
      <c r="D230" s="473"/>
      <c r="E230" s="473"/>
      <c r="F230" s="473" t="s">
        <v>69</v>
      </c>
      <c r="G230" s="479" t="s">
        <v>847</v>
      </c>
      <c r="H230" s="473"/>
      <c r="I230" s="832"/>
      <c r="J230" s="461"/>
      <c r="K230" s="461"/>
      <c r="L230" s="461"/>
      <c r="M230" s="434"/>
      <c r="N230" s="482"/>
      <c r="O230" s="485"/>
      <c r="P230" s="437"/>
      <c r="Q230" s="458"/>
      <c r="R230" s="167" t="s">
        <v>848</v>
      </c>
      <c r="S230" s="78" t="s">
        <v>80</v>
      </c>
      <c r="T230" s="79" t="s">
        <v>776</v>
      </c>
      <c r="U230" s="78" t="s">
        <v>81</v>
      </c>
      <c r="V230" s="78" t="s">
        <v>82</v>
      </c>
      <c r="W230" s="80">
        <f>VLOOKUP(V230,'[16]Datos Validacion'!$K$6:$L$8,2,0)</f>
        <v>0.25</v>
      </c>
      <c r="X230" s="79" t="s">
        <v>98</v>
      </c>
      <c r="Y230" s="80">
        <f>VLOOKUP(X230,'[16]Datos Validacion'!$M$6:$N$7,2,0)</f>
        <v>0.15</v>
      </c>
      <c r="Z230" s="78" t="s">
        <v>84</v>
      </c>
      <c r="AA230" s="319" t="s">
        <v>849</v>
      </c>
      <c r="AB230" s="78" t="s">
        <v>86</v>
      </c>
      <c r="AC230" s="78" t="s">
        <v>850</v>
      </c>
      <c r="AD230" s="292">
        <f t="shared" si="93"/>
        <v>0.4</v>
      </c>
      <c r="AE230" s="258" t="str">
        <f t="shared" si="94"/>
        <v>MUY BAJA</v>
      </c>
      <c r="AF230" s="255">
        <f t="shared" si="111"/>
        <v>4.6655999999999996E-2</v>
      </c>
      <c r="AG230" s="834"/>
      <c r="AH230" s="587"/>
      <c r="AI230" s="458"/>
      <c r="AJ230" s="461"/>
      <c r="AK230" s="467"/>
      <c r="AL230" s="467"/>
      <c r="AM230" s="470"/>
      <c r="AN230" s="461"/>
      <c r="AO230" s="467"/>
      <c r="AP230" s="467"/>
      <c r="AQ230" s="461"/>
      <c r="AR230" s="467"/>
      <c r="AS230" s="467"/>
      <c r="AT230" s="461"/>
      <c r="AU230" s="467"/>
      <c r="AV230" s="467"/>
      <c r="AW230" s="461"/>
      <c r="AX230" s="467"/>
      <c r="AY230" s="467"/>
      <c r="AZ230" s="461"/>
      <c r="BA230" s="467"/>
      <c r="BB230" s="467"/>
      <c r="BC230" s="461"/>
      <c r="BD230" s="467"/>
      <c r="BE230" s="467"/>
      <c r="BF230" s="461"/>
      <c r="BG230" s="698"/>
    </row>
    <row r="231" spans="1:59" ht="59.25" hidden="1" customHeight="1" thickBot="1" x14ac:dyDescent="0.35">
      <c r="A231" s="553"/>
      <c r="B231" s="617"/>
      <c r="C231" s="590"/>
      <c r="D231" s="473"/>
      <c r="E231" s="473"/>
      <c r="F231" s="473"/>
      <c r="G231" s="479"/>
      <c r="H231" s="473"/>
      <c r="I231" s="832"/>
      <c r="J231" s="461"/>
      <c r="K231" s="461"/>
      <c r="L231" s="461"/>
      <c r="M231" s="434"/>
      <c r="N231" s="482"/>
      <c r="O231" s="485"/>
      <c r="P231" s="437"/>
      <c r="Q231" s="458"/>
      <c r="R231" s="167" t="s">
        <v>851</v>
      </c>
      <c r="S231" s="78" t="s">
        <v>80</v>
      </c>
      <c r="T231" s="78" t="s">
        <v>776</v>
      </c>
      <c r="U231" s="78" t="s">
        <v>81</v>
      </c>
      <c r="V231" s="78" t="s">
        <v>82</v>
      </c>
      <c r="W231" s="78">
        <f>VLOOKUP(V231,'[16]Datos Validacion'!$K$6:$L$8,2,0)</f>
        <v>0.25</v>
      </c>
      <c r="X231" s="78" t="s">
        <v>98</v>
      </c>
      <c r="Y231" s="80">
        <f>VLOOKUP(X231,'[16]Datos Validacion'!$M$6:$N$7,2,0)</f>
        <v>0.15</v>
      </c>
      <c r="Z231" s="78" t="s">
        <v>84</v>
      </c>
      <c r="AA231" s="319" t="s">
        <v>852</v>
      </c>
      <c r="AB231" s="78" t="s">
        <v>86</v>
      </c>
      <c r="AC231" s="79" t="s">
        <v>853</v>
      </c>
      <c r="AD231" s="292">
        <f t="shared" si="93"/>
        <v>0.4</v>
      </c>
      <c r="AE231" s="258" t="str">
        <f t="shared" si="94"/>
        <v>MUY BAJA</v>
      </c>
      <c r="AF231" s="255">
        <f t="shared" si="111"/>
        <v>2.7993599999999997E-2</v>
      </c>
      <c r="AG231" s="834"/>
      <c r="AH231" s="587"/>
      <c r="AI231" s="458"/>
      <c r="AJ231" s="461"/>
      <c r="AK231" s="467"/>
      <c r="AL231" s="467"/>
      <c r="AM231" s="470"/>
      <c r="AN231" s="461"/>
      <c r="AO231" s="467"/>
      <c r="AP231" s="467"/>
      <c r="AQ231" s="461"/>
      <c r="AR231" s="467"/>
      <c r="AS231" s="467"/>
      <c r="AT231" s="461"/>
      <c r="AU231" s="467"/>
      <c r="AV231" s="467"/>
      <c r="AW231" s="461"/>
      <c r="AX231" s="467"/>
      <c r="AY231" s="467"/>
      <c r="AZ231" s="461"/>
      <c r="BA231" s="467"/>
      <c r="BB231" s="467"/>
      <c r="BC231" s="461"/>
      <c r="BD231" s="467"/>
      <c r="BE231" s="467"/>
      <c r="BF231" s="461"/>
      <c r="BG231" s="698"/>
    </row>
    <row r="232" spans="1:59" ht="63.75" hidden="1" customHeight="1" thickBot="1" x14ac:dyDescent="0.35">
      <c r="A232" s="553"/>
      <c r="B232" s="617"/>
      <c r="C232" s="590"/>
      <c r="D232" s="473"/>
      <c r="E232" s="473"/>
      <c r="F232" s="473" t="s">
        <v>69</v>
      </c>
      <c r="G232" s="590" t="s">
        <v>854</v>
      </c>
      <c r="H232" s="473"/>
      <c r="I232" s="832"/>
      <c r="J232" s="461"/>
      <c r="K232" s="461"/>
      <c r="L232" s="461"/>
      <c r="M232" s="434"/>
      <c r="N232" s="482"/>
      <c r="O232" s="485"/>
      <c r="P232" s="437"/>
      <c r="Q232" s="458"/>
      <c r="R232" s="167" t="s">
        <v>855</v>
      </c>
      <c r="S232" s="78" t="s">
        <v>80</v>
      </c>
      <c r="T232" s="79" t="s">
        <v>856</v>
      </c>
      <c r="U232" s="78" t="s">
        <v>81</v>
      </c>
      <c r="V232" s="78" t="s">
        <v>82</v>
      </c>
      <c r="W232" s="80">
        <f>VLOOKUP(V232,'[16]Datos Validacion'!$K$6:$L$8,2,0)</f>
        <v>0.25</v>
      </c>
      <c r="X232" s="79" t="s">
        <v>98</v>
      </c>
      <c r="Y232" s="80">
        <f>VLOOKUP(X232,'[16]Datos Validacion'!$M$6:$N$7,2,0)</f>
        <v>0.15</v>
      </c>
      <c r="Z232" s="78" t="s">
        <v>84</v>
      </c>
      <c r="AA232" s="319" t="s">
        <v>857</v>
      </c>
      <c r="AB232" s="195" t="s">
        <v>86</v>
      </c>
      <c r="AC232" s="78" t="s">
        <v>858</v>
      </c>
      <c r="AD232" s="292">
        <f t="shared" si="93"/>
        <v>0.4</v>
      </c>
      <c r="AE232" s="258" t="str">
        <f t="shared" si="94"/>
        <v>MUY BAJA</v>
      </c>
      <c r="AF232" s="255">
        <f t="shared" si="111"/>
        <v>1.6796159999999997E-2</v>
      </c>
      <c r="AG232" s="834"/>
      <c r="AH232" s="587"/>
      <c r="AI232" s="458"/>
      <c r="AJ232" s="461"/>
      <c r="AK232" s="467"/>
      <c r="AL232" s="467"/>
      <c r="AM232" s="470"/>
      <c r="AN232" s="461"/>
      <c r="AO232" s="467"/>
      <c r="AP232" s="467"/>
      <c r="AQ232" s="461"/>
      <c r="AR232" s="467"/>
      <c r="AS232" s="467"/>
      <c r="AT232" s="461"/>
      <c r="AU232" s="467"/>
      <c r="AV232" s="467"/>
      <c r="AW232" s="461"/>
      <c r="AX232" s="467"/>
      <c r="AY232" s="467"/>
      <c r="AZ232" s="461"/>
      <c r="BA232" s="467"/>
      <c r="BB232" s="467"/>
      <c r="BC232" s="461"/>
      <c r="BD232" s="467"/>
      <c r="BE232" s="467"/>
      <c r="BF232" s="461"/>
      <c r="BG232" s="698"/>
    </row>
    <row r="233" spans="1:59" ht="90.75" hidden="1" customHeight="1" thickBot="1" x14ac:dyDescent="0.35">
      <c r="A233" s="553"/>
      <c r="B233" s="617"/>
      <c r="C233" s="590"/>
      <c r="D233" s="473"/>
      <c r="E233" s="473"/>
      <c r="F233" s="473"/>
      <c r="G233" s="590"/>
      <c r="H233" s="473"/>
      <c r="I233" s="832"/>
      <c r="J233" s="461"/>
      <c r="K233" s="461"/>
      <c r="L233" s="461"/>
      <c r="M233" s="434"/>
      <c r="N233" s="482"/>
      <c r="O233" s="485"/>
      <c r="P233" s="437"/>
      <c r="Q233" s="458"/>
      <c r="R233" s="167" t="s">
        <v>859</v>
      </c>
      <c r="S233" s="184" t="s">
        <v>80</v>
      </c>
      <c r="T233" s="185" t="s">
        <v>860</v>
      </c>
      <c r="U233" s="184" t="s">
        <v>81</v>
      </c>
      <c r="V233" s="184" t="s">
        <v>82</v>
      </c>
      <c r="W233" s="80">
        <f>VLOOKUP(V233,'[16]Datos Validacion'!$K$6:$L$8,2,0)</f>
        <v>0.25</v>
      </c>
      <c r="X233" s="79" t="s">
        <v>98</v>
      </c>
      <c r="Y233" s="80">
        <f>VLOOKUP(X233,'[16]Datos Validacion'!$M$6:$N$7,2,0)</f>
        <v>0.15</v>
      </c>
      <c r="Z233" s="78" t="s">
        <v>84</v>
      </c>
      <c r="AA233" s="319" t="s">
        <v>861</v>
      </c>
      <c r="AB233" s="78" t="s">
        <v>86</v>
      </c>
      <c r="AC233" s="78" t="s">
        <v>496</v>
      </c>
      <c r="AD233" s="292">
        <f t="shared" si="93"/>
        <v>0.4</v>
      </c>
      <c r="AE233" s="258" t="str">
        <f t="shared" si="94"/>
        <v>MUY BAJA</v>
      </c>
      <c r="AF233" s="255">
        <f t="shared" si="111"/>
        <v>1.0077695999999997E-2</v>
      </c>
      <c r="AG233" s="834"/>
      <c r="AH233" s="587"/>
      <c r="AI233" s="458"/>
      <c r="AJ233" s="461"/>
      <c r="AK233" s="467"/>
      <c r="AL233" s="467"/>
      <c r="AM233" s="470"/>
      <c r="AN233" s="461"/>
      <c r="AO233" s="467"/>
      <c r="AP233" s="467"/>
      <c r="AQ233" s="461"/>
      <c r="AR233" s="467"/>
      <c r="AS233" s="467"/>
      <c r="AT233" s="461"/>
      <c r="AU233" s="467"/>
      <c r="AV233" s="467"/>
      <c r="AW233" s="461"/>
      <c r="AX233" s="467"/>
      <c r="AY233" s="467"/>
      <c r="AZ233" s="461"/>
      <c r="BA233" s="467"/>
      <c r="BB233" s="467"/>
      <c r="BC233" s="461"/>
      <c r="BD233" s="467"/>
      <c r="BE233" s="467"/>
      <c r="BF233" s="461"/>
      <c r="BG233" s="698"/>
    </row>
    <row r="234" spans="1:59" ht="55.5" hidden="1" customHeight="1" thickBot="1" x14ac:dyDescent="0.35">
      <c r="A234" s="554"/>
      <c r="B234" s="618"/>
      <c r="C234" s="811"/>
      <c r="D234" s="474"/>
      <c r="E234" s="474"/>
      <c r="F234" s="474"/>
      <c r="G234" s="811"/>
      <c r="H234" s="474"/>
      <c r="I234" s="632"/>
      <c r="J234" s="462"/>
      <c r="K234" s="462"/>
      <c r="L234" s="462"/>
      <c r="M234" s="435"/>
      <c r="N234" s="483"/>
      <c r="O234" s="486"/>
      <c r="P234" s="438"/>
      <c r="Q234" s="459"/>
      <c r="R234" s="139" t="s">
        <v>794</v>
      </c>
      <c r="S234" s="173" t="s">
        <v>80</v>
      </c>
      <c r="T234" s="89" t="s">
        <v>776</v>
      </c>
      <c r="U234" s="173" t="s">
        <v>81</v>
      </c>
      <c r="V234" s="173" t="s">
        <v>82</v>
      </c>
      <c r="W234" s="90">
        <f>VLOOKUP(V234,'[16]Datos Validacion'!$K$6:$L$8,2,0)</f>
        <v>0.25</v>
      </c>
      <c r="X234" s="89" t="s">
        <v>98</v>
      </c>
      <c r="Y234" s="90">
        <f>VLOOKUP(X234,'[16]Datos Validacion'!$M$6:$N$7,2,0)</f>
        <v>0.15</v>
      </c>
      <c r="Z234" s="88" t="s">
        <v>84</v>
      </c>
      <c r="AA234" s="152" t="s">
        <v>862</v>
      </c>
      <c r="AB234" s="88" t="s">
        <v>86</v>
      </c>
      <c r="AC234" s="366" t="s">
        <v>796</v>
      </c>
      <c r="AD234" s="293">
        <f t="shared" si="93"/>
        <v>0.4</v>
      </c>
      <c r="AE234" s="257" t="str">
        <f t="shared" si="94"/>
        <v>MUY BAJA</v>
      </c>
      <c r="AF234" s="256">
        <f t="shared" si="111"/>
        <v>6.0466175999999983E-3</v>
      </c>
      <c r="AG234" s="835"/>
      <c r="AH234" s="588"/>
      <c r="AI234" s="459"/>
      <c r="AJ234" s="462"/>
      <c r="AK234" s="468"/>
      <c r="AL234" s="468"/>
      <c r="AM234" s="471"/>
      <c r="AN234" s="462"/>
      <c r="AO234" s="468"/>
      <c r="AP234" s="468"/>
      <c r="AQ234" s="462"/>
      <c r="AR234" s="468"/>
      <c r="AS234" s="468"/>
      <c r="AT234" s="462"/>
      <c r="AU234" s="468"/>
      <c r="AV234" s="468"/>
      <c r="AW234" s="462"/>
      <c r="AX234" s="468"/>
      <c r="AY234" s="468"/>
      <c r="AZ234" s="462"/>
      <c r="BA234" s="468"/>
      <c r="BB234" s="468"/>
      <c r="BC234" s="462"/>
      <c r="BD234" s="468"/>
      <c r="BE234" s="468"/>
      <c r="BF234" s="462"/>
      <c r="BG234" s="698"/>
    </row>
    <row r="235" spans="1:59" ht="50.5" hidden="1" thickBot="1" x14ac:dyDescent="0.35">
      <c r="A235" s="837" t="s">
        <v>4</v>
      </c>
      <c r="B235" s="838"/>
      <c r="C235" s="839" t="s">
        <v>760</v>
      </c>
      <c r="D235" s="491" t="s">
        <v>761</v>
      </c>
      <c r="E235" s="491" t="s">
        <v>863</v>
      </c>
      <c r="F235" s="347" t="s">
        <v>69</v>
      </c>
      <c r="G235" s="348" t="s">
        <v>864</v>
      </c>
      <c r="H235" s="491" t="s">
        <v>865</v>
      </c>
      <c r="I235" s="836" t="s">
        <v>866</v>
      </c>
      <c r="J235" s="731" t="s">
        <v>73</v>
      </c>
      <c r="K235" s="731" t="s">
        <v>867</v>
      </c>
      <c r="L235" s="731" t="s">
        <v>378</v>
      </c>
      <c r="M235" s="727">
        <f>VLOOKUP(L235,'[16]Datos Validacion'!$C$6:$D$10,2,0)</f>
        <v>1</v>
      </c>
      <c r="N235" s="690" t="s">
        <v>225</v>
      </c>
      <c r="O235" s="757">
        <f>VLOOKUP(N235,'[16]Datos Validacion'!$E$6:$F$15,2,0)</f>
        <v>0.2</v>
      </c>
      <c r="P235" s="737" t="s">
        <v>868</v>
      </c>
      <c r="Q235" s="753" t="s">
        <v>380</v>
      </c>
      <c r="R235" s="196" t="s">
        <v>869</v>
      </c>
      <c r="S235" s="197" t="s">
        <v>80</v>
      </c>
      <c r="T235" s="198" t="s">
        <v>1747</v>
      </c>
      <c r="U235" s="197" t="s">
        <v>81</v>
      </c>
      <c r="V235" s="197" t="s">
        <v>82</v>
      </c>
      <c r="W235" s="199">
        <f>VLOOKUP(V235,'[16]Datos Validacion'!$K$6:$L$8,2,0)</f>
        <v>0.25</v>
      </c>
      <c r="X235" s="198" t="s">
        <v>98</v>
      </c>
      <c r="Y235" s="199">
        <f>VLOOKUP(X235,'[16]Datos Validacion'!$M$6:$N$7,2,0)</f>
        <v>0.15</v>
      </c>
      <c r="Z235" s="197" t="s">
        <v>84</v>
      </c>
      <c r="AA235" s="200" t="s">
        <v>870</v>
      </c>
      <c r="AB235" s="197" t="s">
        <v>86</v>
      </c>
      <c r="AC235" s="198" t="s">
        <v>871</v>
      </c>
      <c r="AD235" s="296">
        <f t="shared" si="93"/>
        <v>0.4</v>
      </c>
      <c r="AE235" s="260" t="str">
        <f t="shared" si="94"/>
        <v>MEDIA</v>
      </c>
      <c r="AF235" s="260">
        <f>IF(OR(V235="prevenir",V235="detectar"),(M235-(M235*AD235)), M235)</f>
        <v>0.6</v>
      </c>
      <c r="AG235" s="743" t="str">
        <f t="shared" si="105"/>
        <v>LEVE</v>
      </c>
      <c r="AH235" s="743">
        <f t="shared" si="106"/>
        <v>0.2</v>
      </c>
      <c r="AI235" s="753" t="s">
        <v>148</v>
      </c>
      <c r="AJ235" s="731" t="s">
        <v>88</v>
      </c>
      <c r="AK235" s="810"/>
      <c r="AL235" s="810"/>
      <c r="AM235" s="971"/>
      <c r="AN235" s="731"/>
      <c r="AO235" s="810"/>
      <c r="AP235" s="731"/>
      <c r="AQ235" s="843"/>
      <c r="AR235" s="731"/>
      <c r="AS235" s="840"/>
      <c r="AT235" s="731"/>
      <c r="AU235" s="731"/>
      <c r="AV235" s="840"/>
      <c r="AW235" s="731"/>
      <c r="AX235" s="810"/>
      <c r="AY235" s="731"/>
      <c r="AZ235" s="731"/>
      <c r="BA235" s="731"/>
      <c r="BB235" s="810"/>
      <c r="BC235" s="731"/>
      <c r="BD235" s="810"/>
      <c r="BE235" s="731"/>
      <c r="BF235" s="731"/>
      <c r="BG235" s="700"/>
    </row>
    <row r="236" spans="1:59" ht="51" hidden="1" customHeight="1" thickBot="1" x14ac:dyDescent="0.35">
      <c r="A236" s="553"/>
      <c r="B236" s="617"/>
      <c r="C236" s="590"/>
      <c r="D236" s="473"/>
      <c r="E236" s="473"/>
      <c r="F236" s="473" t="s">
        <v>69</v>
      </c>
      <c r="G236" s="590" t="s">
        <v>872</v>
      </c>
      <c r="H236" s="473"/>
      <c r="I236" s="832"/>
      <c r="J236" s="461"/>
      <c r="K236" s="461"/>
      <c r="L236" s="461"/>
      <c r="M236" s="434"/>
      <c r="N236" s="482"/>
      <c r="O236" s="485"/>
      <c r="P236" s="437"/>
      <c r="Q236" s="458"/>
      <c r="R236" s="167" t="s">
        <v>873</v>
      </c>
      <c r="S236" s="78" t="s">
        <v>80</v>
      </c>
      <c r="T236" s="198" t="s">
        <v>1747</v>
      </c>
      <c r="U236" s="78" t="s">
        <v>81</v>
      </c>
      <c r="V236" s="78" t="s">
        <v>82</v>
      </c>
      <c r="W236" s="80">
        <f>VLOOKUP(V236,'[16]Datos Validacion'!$K$6:$L$8,2,0)</f>
        <v>0.25</v>
      </c>
      <c r="X236" s="79" t="s">
        <v>98</v>
      </c>
      <c r="Y236" s="80">
        <f>VLOOKUP(X236,'[16]Datos Validacion'!$M$6:$N$7,2,0)</f>
        <v>0.15</v>
      </c>
      <c r="Z236" s="78" t="s">
        <v>84</v>
      </c>
      <c r="AA236" s="155" t="s">
        <v>874</v>
      </c>
      <c r="AB236" s="78" t="s">
        <v>86</v>
      </c>
      <c r="AC236" s="79" t="s">
        <v>875</v>
      </c>
      <c r="AD236" s="292">
        <f t="shared" si="93"/>
        <v>0.4</v>
      </c>
      <c r="AE236" s="258" t="str">
        <f t="shared" si="94"/>
        <v>BAJA</v>
      </c>
      <c r="AF236" s="255">
        <f>+AF235-(AF235*AD236)</f>
        <v>0.36</v>
      </c>
      <c r="AG236" s="587"/>
      <c r="AH236" s="587"/>
      <c r="AI236" s="458"/>
      <c r="AJ236" s="461"/>
      <c r="AK236" s="467"/>
      <c r="AL236" s="467"/>
      <c r="AM236" s="470"/>
      <c r="AN236" s="461"/>
      <c r="AO236" s="467"/>
      <c r="AP236" s="467"/>
      <c r="AQ236" s="504"/>
      <c r="AR236" s="467"/>
      <c r="AS236" s="841"/>
      <c r="AT236" s="467"/>
      <c r="AU236" s="467"/>
      <c r="AV236" s="841"/>
      <c r="AW236" s="467"/>
      <c r="AX236" s="467"/>
      <c r="AY236" s="467"/>
      <c r="AZ236" s="467"/>
      <c r="BA236" s="467"/>
      <c r="BB236" s="467"/>
      <c r="BC236" s="467"/>
      <c r="BD236" s="467"/>
      <c r="BE236" s="467"/>
      <c r="BF236" s="467"/>
      <c r="BG236" s="700"/>
    </row>
    <row r="237" spans="1:59" ht="63.75" hidden="1" customHeight="1" thickBot="1" x14ac:dyDescent="0.35">
      <c r="A237" s="553"/>
      <c r="B237" s="617"/>
      <c r="C237" s="590"/>
      <c r="D237" s="473"/>
      <c r="E237" s="473"/>
      <c r="F237" s="473"/>
      <c r="G237" s="590"/>
      <c r="H237" s="473"/>
      <c r="I237" s="832"/>
      <c r="J237" s="461"/>
      <c r="K237" s="461"/>
      <c r="L237" s="461"/>
      <c r="M237" s="434"/>
      <c r="N237" s="482"/>
      <c r="O237" s="485"/>
      <c r="P237" s="437"/>
      <c r="Q237" s="458"/>
      <c r="R237" s="167" t="s">
        <v>876</v>
      </c>
      <c r="S237" s="78" t="s">
        <v>80</v>
      </c>
      <c r="T237" s="198" t="s">
        <v>1747</v>
      </c>
      <c r="U237" s="78" t="s">
        <v>81</v>
      </c>
      <c r="V237" s="78" t="s">
        <v>82</v>
      </c>
      <c r="W237" s="80">
        <f>VLOOKUP(V237,'[16]Datos Validacion'!$K$6:$L$8,2,0)</f>
        <v>0.25</v>
      </c>
      <c r="X237" s="79" t="s">
        <v>98</v>
      </c>
      <c r="Y237" s="80">
        <f>VLOOKUP(X237,'[16]Datos Validacion'!$M$6:$N$7,2,0)</f>
        <v>0.15</v>
      </c>
      <c r="Z237" s="78" t="s">
        <v>84</v>
      </c>
      <c r="AA237" s="155" t="s">
        <v>877</v>
      </c>
      <c r="AB237" s="78" t="s">
        <v>86</v>
      </c>
      <c r="AC237" s="79" t="s">
        <v>878</v>
      </c>
      <c r="AD237" s="292">
        <f t="shared" si="93"/>
        <v>0.4</v>
      </c>
      <c r="AE237" s="258" t="str">
        <f t="shared" si="94"/>
        <v>BAJA</v>
      </c>
      <c r="AF237" s="255">
        <f t="shared" ref="AF237:AF239" si="112">+AF236-(AF236*AD237)</f>
        <v>0.216</v>
      </c>
      <c r="AG237" s="587"/>
      <c r="AH237" s="587"/>
      <c r="AI237" s="458"/>
      <c r="AJ237" s="461"/>
      <c r="AK237" s="467"/>
      <c r="AL237" s="467"/>
      <c r="AM237" s="470"/>
      <c r="AN237" s="461"/>
      <c r="AO237" s="467"/>
      <c r="AP237" s="467"/>
      <c r="AQ237" s="504"/>
      <c r="AR237" s="467"/>
      <c r="AS237" s="841"/>
      <c r="AT237" s="467"/>
      <c r="AU237" s="467"/>
      <c r="AV237" s="841"/>
      <c r="AW237" s="467"/>
      <c r="AX237" s="467"/>
      <c r="AY237" s="467"/>
      <c r="AZ237" s="467"/>
      <c r="BA237" s="467"/>
      <c r="BB237" s="467"/>
      <c r="BC237" s="467"/>
      <c r="BD237" s="467"/>
      <c r="BE237" s="467"/>
      <c r="BF237" s="467"/>
      <c r="BG237" s="700"/>
    </row>
    <row r="238" spans="1:59" ht="38.25" hidden="1" customHeight="1" thickBot="1" x14ac:dyDescent="0.35">
      <c r="A238" s="553"/>
      <c r="B238" s="617"/>
      <c r="C238" s="590"/>
      <c r="D238" s="473"/>
      <c r="E238" s="473"/>
      <c r="F238" s="473"/>
      <c r="G238" s="590"/>
      <c r="H238" s="473"/>
      <c r="I238" s="832"/>
      <c r="J238" s="461"/>
      <c r="K238" s="461"/>
      <c r="L238" s="461"/>
      <c r="M238" s="434"/>
      <c r="N238" s="482"/>
      <c r="O238" s="485"/>
      <c r="P238" s="437"/>
      <c r="Q238" s="458"/>
      <c r="R238" s="167" t="s">
        <v>879</v>
      </c>
      <c r="S238" s="78" t="s">
        <v>80</v>
      </c>
      <c r="T238" s="198" t="s">
        <v>1747</v>
      </c>
      <c r="U238" s="78" t="s">
        <v>81</v>
      </c>
      <c r="V238" s="78" t="s">
        <v>82</v>
      </c>
      <c r="W238" s="80">
        <f>VLOOKUP(V238,'[16]Datos Validacion'!$K$6:$L$8,2,0)</f>
        <v>0.25</v>
      </c>
      <c r="X238" s="79" t="s">
        <v>98</v>
      </c>
      <c r="Y238" s="80">
        <f>VLOOKUP(X238,'[16]Datos Validacion'!$M$6:$N$7,2,0)</f>
        <v>0.15</v>
      </c>
      <c r="Z238" s="78" t="s">
        <v>84</v>
      </c>
      <c r="AA238" s="155" t="s">
        <v>880</v>
      </c>
      <c r="AB238" s="78" t="s">
        <v>86</v>
      </c>
      <c r="AC238" s="79" t="s">
        <v>881</v>
      </c>
      <c r="AD238" s="292">
        <f t="shared" si="93"/>
        <v>0.4</v>
      </c>
      <c r="AE238" s="258" t="str">
        <f t="shared" si="94"/>
        <v>MUY BAJA</v>
      </c>
      <c r="AF238" s="255">
        <f t="shared" si="112"/>
        <v>0.12959999999999999</v>
      </c>
      <c r="AG238" s="587"/>
      <c r="AH238" s="587"/>
      <c r="AI238" s="458"/>
      <c r="AJ238" s="461"/>
      <c r="AK238" s="467"/>
      <c r="AL238" s="467"/>
      <c r="AM238" s="470"/>
      <c r="AN238" s="461"/>
      <c r="AO238" s="467"/>
      <c r="AP238" s="467"/>
      <c r="AQ238" s="504"/>
      <c r="AR238" s="467"/>
      <c r="AS238" s="841"/>
      <c r="AT238" s="467"/>
      <c r="AU238" s="467"/>
      <c r="AV238" s="841"/>
      <c r="AW238" s="467"/>
      <c r="AX238" s="467"/>
      <c r="AY238" s="467"/>
      <c r="AZ238" s="467"/>
      <c r="BA238" s="467"/>
      <c r="BB238" s="467"/>
      <c r="BC238" s="467"/>
      <c r="BD238" s="467"/>
      <c r="BE238" s="467"/>
      <c r="BF238" s="467"/>
      <c r="BG238" s="700"/>
    </row>
    <row r="239" spans="1:59" ht="61.5" hidden="1" customHeight="1" thickBot="1" x14ac:dyDescent="0.35">
      <c r="A239" s="554"/>
      <c r="B239" s="618"/>
      <c r="C239" s="811"/>
      <c r="D239" s="474"/>
      <c r="E239" s="474"/>
      <c r="F239" s="474"/>
      <c r="G239" s="811"/>
      <c r="H239" s="474"/>
      <c r="I239" s="632"/>
      <c r="J239" s="462"/>
      <c r="K239" s="462"/>
      <c r="L239" s="462"/>
      <c r="M239" s="435"/>
      <c r="N239" s="483"/>
      <c r="O239" s="486"/>
      <c r="P239" s="438"/>
      <c r="Q239" s="459"/>
      <c r="R239" s="139" t="s">
        <v>882</v>
      </c>
      <c r="S239" s="88" t="s">
        <v>80</v>
      </c>
      <c r="T239" s="89" t="s">
        <v>883</v>
      </c>
      <c r="U239" s="88" t="s">
        <v>81</v>
      </c>
      <c r="V239" s="88" t="s">
        <v>82</v>
      </c>
      <c r="W239" s="90">
        <f>VLOOKUP(V239,'[16]Datos Validacion'!$K$6:$L$8,2,0)</f>
        <v>0.25</v>
      </c>
      <c r="X239" s="89" t="s">
        <v>98</v>
      </c>
      <c r="Y239" s="90">
        <f>VLOOKUP(X239,'[16]Datos Validacion'!$M$6:$N$7,2,0)</f>
        <v>0.15</v>
      </c>
      <c r="Z239" s="88" t="s">
        <v>84</v>
      </c>
      <c r="AA239" s="156" t="s">
        <v>884</v>
      </c>
      <c r="AB239" s="88" t="s">
        <v>86</v>
      </c>
      <c r="AC239" s="89" t="s">
        <v>885</v>
      </c>
      <c r="AD239" s="293">
        <f t="shared" si="93"/>
        <v>0.4</v>
      </c>
      <c r="AE239" s="257" t="str">
        <f t="shared" si="94"/>
        <v>MUY BAJA</v>
      </c>
      <c r="AF239" s="256">
        <f t="shared" si="112"/>
        <v>7.7759999999999996E-2</v>
      </c>
      <c r="AG239" s="588"/>
      <c r="AH239" s="588"/>
      <c r="AI239" s="459"/>
      <c r="AJ239" s="462"/>
      <c r="AK239" s="468"/>
      <c r="AL239" s="468"/>
      <c r="AM239" s="471"/>
      <c r="AN239" s="462"/>
      <c r="AO239" s="468"/>
      <c r="AP239" s="468"/>
      <c r="AQ239" s="505"/>
      <c r="AR239" s="468"/>
      <c r="AS239" s="842"/>
      <c r="AT239" s="468"/>
      <c r="AU239" s="468"/>
      <c r="AV239" s="842"/>
      <c r="AW239" s="468"/>
      <c r="AX239" s="468"/>
      <c r="AY239" s="468"/>
      <c r="AZ239" s="468"/>
      <c r="BA239" s="468"/>
      <c r="BB239" s="468"/>
      <c r="BC239" s="468"/>
      <c r="BD239" s="468"/>
      <c r="BE239" s="468"/>
      <c r="BF239" s="468"/>
      <c r="BG239" s="700"/>
    </row>
    <row r="240" spans="1:59" s="76" customFormat="1" ht="104.25" hidden="1" customHeight="1" thickBot="1" x14ac:dyDescent="0.4">
      <c r="A240" s="661" t="s">
        <v>4</v>
      </c>
      <c r="B240" s="555"/>
      <c r="C240" s="645" t="s">
        <v>886</v>
      </c>
      <c r="D240" s="460" t="s">
        <v>887</v>
      </c>
      <c r="E240" s="460" t="s">
        <v>888</v>
      </c>
      <c r="F240" s="460" t="s">
        <v>69</v>
      </c>
      <c r="G240" s="266" t="s">
        <v>1364</v>
      </c>
      <c r="H240" s="460" t="s">
        <v>889</v>
      </c>
      <c r="I240" s="460" t="s">
        <v>1363</v>
      </c>
      <c r="J240" s="460" t="s">
        <v>246</v>
      </c>
      <c r="K240" s="460" t="s">
        <v>1365</v>
      </c>
      <c r="L240" s="460" t="s">
        <v>75</v>
      </c>
      <c r="M240" s="433">
        <f>VLOOKUP(L240,'[17]Datos Validacion'!$C$6:$D$10,2,0)</f>
        <v>0.6</v>
      </c>
      <c r="N240" s="481" t="s">
        <v>78</v>
      </c>
      <c r="O240" s="484">
        <f>VLOOKUP(N240,'[17]Datos Validacion'!$E$6:$F$15,2,0)</f>
        <v>0.6</v>
      </c>
      <c r="P240" s="436" t="s">
        <v>491</v>
      </c>
      <c r="Q240" s="457" t="s">
        <v>78</v>
      </c>
      <c r="R240" s="506" t="s">
        <v>1366</v>
      </c>
      <c r="S240" s="555" t="s">
        <v>80</v>
      </c>
      <c r="T240" s="645" t="s">
        <v>890</v>
      </c>
      <c r="U240" s="645" t="s">
        <v>81</v>
      </c>
      <c r="V240" s="555" t="s">
        <v>82</v>
      </c>
      <c r="W240" s="433">
        <f>VLOOKUP(V240,'[17]Datos Validacion'!$K$6:$L$8,2,0)</f>
        <v>0.25</v>
      </c>
      <c r="X240" s="645" t="s">
        <v>98</v>
      </c>
      <c r="Y240" s="433">
        <f>VLOOKUP(X240,'[17]Datos Validacion'!$M$6:$N$7,2,0)</f>
        <v>0.15</v>
      </c>
      <c r="Z240" s="555" t="s">
        <v>84</v>
      </c>
      <c r="AA240" s="427" t="s">
        <v>891</v>
      </c>
      <c r="AB240" s="555" t="s">
        <v>86</v>
      </c>
      <c r="AC240" s="645" t="s">
        <v>892</v>
      </c>
      <c r="AD240" s="735">
        <f>+W240+Y240</f>
        <v>0.4</v>
      </c>
      <c r="AE240" s="586" t="str">
        <f>IF(AF240&lt;=20%,"MUY BAJA",IF(AF240&lt;=40%,"BAJA",IF(AF240&lt;=60%,"MEDIA",IF(AF240&lt;=80%,"ALTA","MUY ALTA"))))</f>
        <v>BAJA</v>
      </c>
      <c r="AF240" s="586">
        <f>IF(OR(V240="prevenir",V240="detectar"),(M240-(M240*AD240)), M240)</f>
        <v>0.36</v>
      </c>
      <c r="AG240" s="586" t="str">
        <f>IF(AH240&lt;=20%,"LEVE",IF(AH240&lt;=40%,"MENOR",IF(AH240&lt;=60%,"MODERADO",IF(AH240&lt;=80%,"MAYOR","CATASTROFICO"))))</f>
        <v>MODERADO</v>
      </c>
      <c r="AH240" s="586">
        <f t="shared" ref="AH240:AH244" si="113">IF(V240="corregir",(O240-(O240*AD240)), O240)</f>
        <v>0.6</v>
      </c>
      <c r="AI240" s="457" t="s">
        <v>78</v>
      </c>
      <c r="AJ240" s="460" t="s">
        <v>88</v>
      </c>
      <c r="AK240" s="466"/>
      <c r="AL240" s="466"/>
      <c r="AM240" s="469"/>
      <c r="AN240" s="460"/>
      <c r="AO240" s="466"/>
      <c r="AP240" s="466"/>
      <c r="AQ240" s="506"/>
      <c r="AR240" s="466"/>
      <c r="AS240" s="466"/>
      <c r="AT240" s="506"/>
      <c r="AU240" s="466"/>
      <c r="AV240" s="466"/>
      <c r="AW240" s="506"/>
      <c r="AX240" s="466"/>
      <c r="AY240" s="466"/>
      <c r="AZ240" s="506"/>
      <c r="BA240" s="466"/>
      <c r="BB240" s="466"/>
      <c r="BC240" s="506"/>
      <c r="BD240" s="466"/>
      <c r="BE240" s="466"/>
      <c r="BF240" s="460"/>
      <c r="BG240" s="700"/>
    </row>
    <row r="241" spans="1:59" s="76" customFormat="1" ht="153.75" hidden="1" customHeight="1" thickBot="1" x14ac:dyDescent="0.4">
      <c r="A241" s="663"/>
      <c r="B241" s="557"/>
      <c r="C241" s="647"/>
      <c r="D241" s="462"/>
      <c r="E241" s="462"/>
      <c r="F241" s="462"/>
      <c r="G241" s="267" t="s">
        <v>893</v>
      </c>
      <c r="H241" s="462"/>
      <c r="I241" s="462"/>
      <c r="J241" s="462"/>
      <c r="K241" s="462"/>
      <c r="L241" s="462"/>
      <c r="M241" s="435"/>
      <c r="N241" s="483"/>
      <c r="O241" s="486"/>
      <c r="P241" s="438"/>
      <c r="Q241" s="459"/>
      <c r="R241" s="508"/>
      <c r="S241" s="557"/>
      <c r="T241" s="647"/>
      <c r="U241" s="647"/>
      <c r="V241" s="557"/>
      <c r="W241" s="435"/>
      <c r="X241" s="647"/>
      <c r="Y241" s="435"/>
      <c r="Z241" s="557"/>
      <c r="AA241" s="429"/>
      <c r="AB241" s="557"/>
      <c r="AC241" s="647"/>
      <c r="AD241" s="675"/>
      <c r="AE241" s="588"/>
      <c r="AF241" s="588"/>
      <c r="AG241" s="588"/>
      <c r="AH241" s="588"/>
      <c r="AI241" s="459"/>
      <c r="AJ241" s="462"/>
      <c r="AK241" s="468"/>
      <c r="AL241" s="468"/>
      <c r="AM241" s="471"/>
      <c r="AN241" s="462"/>
      <c r="AO241" s="468"/>
      <c r="AP241" s="468"/>
      <c r="AQ241" s="508"/>
      <c r="AR241" s="468"/>
      <c r="AS241" s="468"/>
      <c r="AT241" s="508"/>
      <c r="AU241" s="468"/>
      <c r="AV241" s="468"/>
      <c r="AW241" s="508"/>
      <c r="AX241" s="468"/>
      <c r="AY241" s="468"/>
      <c r="AZ241" s="508"/>
      <c r="BA241" s="468"/>
      <c r="BB241" s="468"/>
      <c r="BC241" s="508"/>
      <c r="BD241" s="468"/>
      <c r="BE241" s="468"/>
      <c r="BF241" s="462"/>
      <c r="BG241" s="700"/>
    </row>
    <row r="242" spans="1:59" s="76" customFormat="1" ht="38.25" hidden="1" customHeight="1" thickBot="1" x14ac:dyDescent="0.4">
      <c r="A242" s="552" t="s">
        <v>4</v>
      </c>
      <c r="B242" s="555"/>
      <c r="C242" s="645" t="s">
        <v>886</v>
      </c>
      <c r="D242" s="460" t="s">
        <v>489</v>
      </c>
      <c r="E242" s="460" t="s">
        <v>490</v>
      </c>
      <c r="F242" s="460" t="s">
        <v>69</v>
      </c>
      <c r="G242" s="119" t="s">
        <v>894</v>
      </c>
      <c r="H242" s="460" t="s">
        <v>895</v>
      </c>
      <c r="I242" s="460" t="s">
        <v>896</v>
      </c>
      <c r="J242" s="460" t="s">
        <v>73</v>
      </c>
      <c r="K242" s="460" t="s">
        <v>897</v>
      </c>
      <c r="L242" s="460" t="s">
        <v>119</v>
      </c>
      <c r="M242" s="433">
        <v>0.2</v>
      </c>
      <c r="N242" s="481" t="s">
        <v>225</v>
      </c>
      <c r="O242" s="484">
        <v>0.2</v>
      </c>
      <c r="P242" s="436" t="s">
        <v>898</v>
      </c>
      <c r="Q242" s="457" t="s">
        <v>148</v>
      </c>
      <c r="R242" s="138" t="s">
        <v>899</v>
      </c>
      <c r="S242" s="71" t="s">
        <v>80</v>
      </c>
      <c r="T242" s="72" t="s">
        <v>900</v>
      </c>
      <c r="U242" s="72" t="s">
        <v>81</v>
      </c>
      <c r="V242" s="71" t="s">
        <v>82</v>
      </c>
      <c r="W242" s="73">
        <v>0.25</v>
      </c>
      <c r="X242" s="72" t="s">
        <v>98</v>
      </c>
      <c r="Y242" s="73">
        <v>0.15</v>
      </c>
      <c r="Z242" s="71" t="s">
        <v>84</v>
      </c>
      <c r="AA242" s="283" t="s">
        <v>901</v>
      </c>
      <c r="AB242" s="71" t="s">
        <v>86</v>
      </c>
      <c r="AC242" s="72" t="s">
        <v>902</v>
      </c>
      <c r="AD242" s="291">
        <f t="shared" ref="AD242:AD256" si="114">+W242+Y242</f>
        <v>0.4</v>
      </c>
      <c r="AE242" s="246" t="str">
        <f t="shared" ref="AE242:AE243" si="115">IF(AF242&lt;=20%,"MUY BAJA",IF(AF242&lt;=40%,"BAJA",IF(AF242&lt;=60%,"media",IF(AF242&lt;=80%,"alta","MUY alta"))))</f>
        <v>MUY BAJA</v>
      </c>
      <c r="AF242" s="246">
        <f>IF(OR(V242="prevenir",V242="detectar"),(M242-(M242*AD242)), M242)</f>
        <v>0.12</v>
      </c>
      <c r="AG242" s="586" t="str">
        <f>IF(AH242&lt;=20%,"LEVE",IF(AH242&lt;=40%,"MENOR",IF(AH242&lt;=60%,"MODERADO",IF(AH242&lt;=80%,"MAYOR","CATASTROFICO"))))</f>
        <v>LEVE</v>
      </c>
      <c r="AH242" s="586">
        <f t="shared" si="113"/>
        <v>0.2</v>
      </c>
      <c r="AI242" s="457" t="s">
        <v>148</v>
      </c>
      <c r="AJ242" s="460" t="s">
        <v>88</v>
      </c>
      <c r="AK242" s="466"/>
      <c r="AL242" s="466"/>
      <c r="AM242" s="804"/>
      <c r="AN242" s="523"/>
      <c r="AO242" s="466"/>
      <c r="AP242" s="466"/>
      <c r="AQ242" s="460"/>
      <c r="AR242" s="466"/>
      <c r="AS242" s="466"/>
      <c r="AT242" s="460"/>
      <c r="AU242" s="466"/>
      <c r="AV242" s="466"/>
      <c r="AW242" s="460"/>
      <c r="AX242" s="466"/>
      <c r="AY242" s="466"/>
      <c r="AZ242" s="460"/>
      <c r="BA242" s="466"/>
      <c r="BB242" s="466"/>
      <c r="BC242" s="460"/>
      <c r="BD242" s="466"/>
      <c r="BE242" s="466"/>
      <c r="BF242" s="460"/>
      <c r="BG242" s="698"/>
    </row>
    <row r="243" spans="1:59" s="76" customFormat="1" ht="43.5" hidden="1" customHeight="1" thickBot="1" x14ac:dyDescent="0.4">
      <c r="A243" s="554"/>
      <c r="B243" s="557"/>
      <c r="C243" s="647"/>
      <c r="D243" s="462"/>
      <c r="E243" s="462"/>
      <c r="F243" s="462"/>
      <c r="G243" s="121" t="s">
        <v>903</v>
      </c>
      <c r="H243" s="462"/>
      <c r="I243" s="462"/>
      <c r="J243" s="462"/>
      <c r="K243" s="462"/>
      <c r="L243" s="462"/>
      <c r="M243" s="435"/>
      <c r="N243" s="483"/>
      <c r="O243" s="486"/>
      <c r="P243" s="438"/>
      <c r="Q243" s="459"/>
      <c r="R243" s="139" t="s">
        <v>904</v>
      </c>
      <c r="S243" s="88" t="s">
        <v>80</v>
      </c>
      <c r="T243" s="89" t="s">
        <v>900</v>
      </c>
      <c r="U243" s="89" t="s">
        <v>81</v>
      </c>
      <c r="V243" s="88" t="s">
        <v>82</v>
      </c>
      <c r="W243" s="90">
        <v>0.25</v>
      </c>
      <c r="X243" s="89" t="s">
        <v>98</v>
      </c>
      <c r="Y243" s="90">
        <v>0.15</v>
      </c>
      <c r="Z243" s="88" t="s">
        <v>84</v>
      </c>
      <c r="AA243" s="156" t="s">
        <v>905</v>
      </c>
      <c r="AB243" s="88" t="s">
        <v>86</v>
      </c>
      <c r="AC243" s="89" t="s">
        <v>906</v>
      </c>
      <c r="AD243" s="293">
        <f t="shared" si="114"/>
        <v>0.4</v>
      </c>
      <c r="AE243" s="257" t="str">
        <f t="shared" si="115"/>
        <v>MUY BAJA</v>
      </c>
      <c r="AF243" s="256">
        <f t="shared" ref="AF243" si="116">+AF242-(AF242*AD243)</f>
        <v>7.1999999999999995E-2</v>
      </c>
      <c r="AG243" s="588"/>
      <c r="AH243" s="588"/>
      <c r="AI243" s="459"/>
      <c r="AJ243" s="462"/>
      <c r="AK243" s="468"/>
      <c r="AL243" s="468"/>
      <c r="AM243" s="805"/>
      <c r="AN243" s="525"/>
      <c r="AO243" s="468"/>
      <c r="AP243" s="468"/>
      <c r="AQ243" s="462"/>
      <c r="AR243" s="468"/>
      <c r="AS243" s="468"/>
      <c r="AT243" s="462"/>
      <c r="AU243" s="468"/>
      <c r="AV243" s="468"/>
      <c r="AW243" s="462"/>
      <c r="AX243" s="468"/>
      <c r="AY243" s="468"/>
      <c r="AZ243" s="462"/>
      <c r="BA243" s="468"/>
      <c r="BB243" s="468"/>
      <c r="BC243" s="462"/>
      <c r="BD243" s="468"/>
      <c r="BE243" s="468"/>
      <c r="BF243" s="462"/>
      <c r="BG243" s="698"/>
    </row>
    <row r="244" spans="1:59" ht="38.25" hidden="1" customHeight="1" thickBot="1" x14ac:dyDescent="0.35">
      <c r="A244" s="661" t="s">
        <v>4</v>
      </c>
      <c r="B244" s="555"/>
      <c r="C244" s="645" t="s">
        <v>886</v>
      </c>
      <c r="D244" s="460" t="s">
        <v>887</v>
      </c>
      <c r="E244" s="460" t="s">
        <v>888</v>
      </c>
      <c r="F244" s="460" t="s">
        <v>69</v>
      </c>
      <c r="G244" s="648" t="s">
        <v>907</v>
      </c>
      <c r="H244" s="460" t="s">
        <v>908</v>
      </c>
      <c r="I244" s="664" t="s">
        <v>1367</v>
      </c>
      <c r="J244" s="460" t="s">
        <v>73</v>
      </c>
      <c r="K244" s="460" t="s">
        <v>909</v>
      </c>
      <c r="L244" s="460" t="s">
        <v>75</v>
      </c>
      <c r="M244" s="433">
        <f>VLOOKUP(L244,'[17]Datos Validacion'!$C$6:$D$10,2,0)</f>
        <v>0.6</v>
      </c>
      <c r="N244" s="481" t="s">
        <v>78</v>
      </c>
      <c r="O244" s="484">
        <f>VLOOKUP(N244,'[17]Datos Validacion'!$E$6:$F$15,2,0)</f>
        <v>0.6</v>
      </c>
      <c r="P244" s="850" t="s">
        <v>910</v>
      </c>
      <c r="Q244" s="457" t="s">
        <v>78</v>
      </c>
      <c r="R244" s="138" t="s">
        <v>911</v>
      </c>
      <c r="S244" s="71" t="s">
        <v>80</v>
      </c>
      <c r="T244" s="141" t="s">
        <v>912</v>
      </c>
      <c r="U244" s="71" t="s">
        <v>81</v>
      </c>
      <c r="V244" s="71" t="s">
        <v>82</v>
      </c>
      <c r="W244" s="73">
        <f>VLOOKUP(V244,'[17]Datos Validacion'!$K$6:$L$8,2,0)</f>
        <v>0.25</v>
      </c>
      <c r="X244" s="72" t="s">
        <v>98</v>
      </c>
      <c r="Y244" s="73">
        <f>VLOOKUP(X244,'[17]Datos Validacion'!$M$6:$N$7,2,0)</f>
        <v>0.15</v>
      </c>
      <c r="Z244" s="71" t="s">
        <v>84</v>
      </c>
      <c r="AA244" s="283" t="s">
        <v>913</v>
      </c>
      <c r="AB244" s="71" t="s">
        <v>86</v>
      </c>
      <c r="AC244" s="72" t="s">
        <v>914</v>
      </c>
      <c r="AD244" s="291">
        <f t="shared" si="114"/>
        <v>0.4</v>
      </c>
      <c r="AE244" s="246" t="str">
        <f>IF(AF244&lt;=20%,"MUY BAJA",IF(AF244&lt;=40%,"BAJA",IF(AF244&lt;=60%,"MEDIA",IF(AF244&lt;=80%,"ALTA","MUY ALTA"))))</f>
        <v>BAJA</v>
      </c>
      <c r="AF244" s="246">
        <f t="shared" ref="AF244" si="117">IF(OR(V244="prevenir",V244="detectar"),(M244-(M244*AD244)), M244)</f>
        <v>0.36</v>
      </c>
      <c r="AG244" s="586" t="str">
        <f t="shared" ref="AG244" si="118">IF(AH244&lt;=20%,"LEVE",IF(AH244&lt;=40%,"MENOR",IF(AH244&lt;=60%,"MODERADO",IF(AH244&lt;=80%,"MAYOR","CATASTROFICO"))))</f>
        <v>MODERADO</v>
      </c>
      <c r="AH244" s="586">
        <f t="shared" si="113"/>
        <v>0.6</v>
      </c>
      <c r="AI244" s="457" t="s">
        <v>78</v>
      </c>
      <c r="AJ244" s="460" t="s">
        <v>88</v>
      </c>
      <c r="AK244" s="466"/>
      <c r="AL244" s="466"/>
      <c r="AM244" s="469"/>
      <c r="AN244" s="460"/>
      <c r="AO244" s="466"/>
      <c r="AP244" s="466"/>
      <c r="AQ244" s="506"/>
      <c r="AR244" s="466"/>
      <c r="AS244" s="466"/>
      <c r="AT244" s="506"/>
      <c r="AU244" s="466"/>
      <c r="AV244" s="466"/>
      <c r="AW244" s="506"/>
      <c r="AX244" s="466"/>
      <c r="AY244" s="635"/>
      <c r="AZ244" s="844"/>
      <c r="BA244" s="466"/>
      <c r="BB244" s="466"/>
      <c r="BC244" s="506"/>
      <c r="BD244" s="635"/>
      <c r="BE244" s="635"/>
      <c r="BF244" s="523"/>
      <c r="BG244" s="700"/>
    </row>
    <row r="245" spans="1:59" ht="25.5" hidden="1" customHeight="1" thickBot="1" x14ac:dyDescent="0.35">
      <c r="A245" s="662"/>
      <c r="B245" s="556"/>
      <c r="C245" s="646"/>
      <c r="D245" s="461"/>
      <c r="E245" s="461"/>
      <c r="F245" s="461"/>
      <c r="G245" s="649"/>
      <c r="H245" s="461"/>
      <c r="I245" s="665"/>
      <c r="J245" s="461"/>
      <c r="K245" s="461"/>
      <c r="L245" s="461"/>
      <c r="M245" s="434"/>
      <c r="N245" s="482"/>
      <c r="O245" s="485"/>
      <c r="P245" s="851"/>
      <c r="Q245" s="458"/>
      <c r="R245" s="167" t="s">
        <v>915</v>
      </c>
      <c r="S245" s="78" t="s">
        <v>80</v>
      </c>
      <c r="T245" s="95" t="s">
        <v>900</v>
      </c>
      <c r="U245" s="78" t="s">
        <v>81</v>
      </c>
      <c r="V245" s="78" t="s">
        <v>82</v>
      </c>
      <c r="W245" s="80">
        <v>0.25</v>
      </c>
      <c r="X245" s="79" t="s">
        <v>98</v>
      </c>
      <c r="Y245" s="80">
        <v>0.15</v>
      </c>
      <c r="Z245" s="78" t="s">
        <v>84</v>
      </c>
      <c r="AA245" s="155" t="s">
        <v>916</v>
      </c>
      <c r="AB245" s="78" t="s">
        <v>86</v>
      </c>
      <c r="AC245" s="79" t="s">
        <v>523</v>
      </c>
      <c r="AD245" s="292">
        <f t="shared" si="114"/>
        <v>0.4</v>
      </c>
      <c r="AE245" s="258" t="str">
        <f t="shared" ref="AE245:AE249" si="119">IF(AF245&lt;=20%,"MUY BAJA",IF(AF245&lt;=40%,"BAJA",IF(AF245&lt;=60%,"media",IF(AF245&lt;=80%,"alta","MUY alta"))))</f>
        <v>BAJA</v>
      </c>
      <c r="AF245" s="255">
        <f t="shared" ref="AF245:AF249" si="120">+AF244-(AF244*AD245)</f>
        <v>0.216</v>
      </c>
      <c r="AG245" s="587"/>
      <c r="AH245" s="587"/>
      <c r="AI245" s="458"/>
      <c r="AJ245" s="461"/>
      <c r="AK245" s="467"/>
      <c r="AL245" s="467"/>
      <c r="AM245" s="470"/>
      <c r="AN245" s="461"/>
      <c r="AO245" s="467"/>
      <c r="AP245" s="467"/>
      <c r="AQ245" s="845"/>
      <c r="AR245" s="467"/>
      <c r="AS245" s="467"/>
      <c r="AT245" s="845"/>
      <c r="AU245" s="467"/>
      <c r="AV245" s="467"/>
      <c r="AW245" s="845"/>
      <c r="AX245" s="467"/>
      <c r="AY245" s="636"/>
      <c r="AZ245" s="845"/>
      <c r="BA245" s="467"/>
      <c r="BB245" s="467"/>
      <c r="BC245" s="845"/>
      <c r="BD245" s="636"/>
      <c r="BE245" s="636"/>
      <c r="BF245" s="524"/>
      <c r="BG245" s="700"/>
    </row>
    <row r="246" spans="1:59" ht="38.25" hidden="1" customHeight="1" thickBot="1" x14ac:dyDescent="0.35">
      <c r="A246" s="662"/>
      <c r="B246" s="556"/>
      <c r="C246" s="646"/>
      <c r="D246" s="461"/>
      <c r="E246" s="461"/>
      <c r="F246" s="461"/>
      <c r="G246" s="649" t="s">
        <v>917</v>
      </c>
      <c r="H246" s="461"/>
      <c r="I246" s="665"/>
      <c r="J246" s="461"/>
      <c r="K246" s="461"/>
      <c r="L246" s="461"/>
      <c r="M246" s="434"/>
      <c r="N246" s="482"/>
      <c r="O246" s="485"/>
      <c r="P246" s="851"/>
      <c r="Q246" s="458"/>
      <c r="R246" s="167" t="s">
        <v>918</v>
      </c>
      <c r="S246" s="78" t="s">
        <v>80</v>
      </c>
      <c r="T246" s="95" t="s">
        <v>919</v>
      </c>
      <c r="U246" s="78" t="s">
        <v>81</v>
      </c>
      <c r="V246" s="78" t="s">
        <v>82</v>
      </c>
      <c r="W246" s="80">
        <f>VLOOKUP(V246,'[17]Datos Validacion'!$K$6:$L$8,2,0)</f>
        <v>0.25</v>
      </c>
      <c r="X246" s="79" t="s">
        <v>98</v>
      </c>
      <c r="Y246" s="80">
        <f>VLOOKUP(X246,'[17]Datos Validacion'!$M$6:$N$7,2,0)</f>
        <v>0.15</v>
      </c>
      <c r="Z246" s="78" t="s">
        <v>84</v>
      </c>
      <c r="AA246" s="155" t="s">
        <v>920</v>
      </c>
      <c r="AB246" s="78" t="s">
        <v>86</v>
      </c>
      <c r="AC246" s="79" t="s">
        <v>921</v>
      </c>
      <c r="AD246" s="292">
        <f t="shared" si="114"/>
        <v>0.4</v>
      </c>
      <c r="AE246" s="258" t="str">
        <f t="shared" si="119"/>
        <v>MUY BAJA</v>
      </c>
      <c r="AF246" s="255">
        <f t="shared" si="120"/>
        <v>0.12959999999999999</v>
      </c>
      <c r="AG246" s="587"/>
      <c r="AH246" s="587"/>
      <c r="AI246" s="458"/>
      <c r="AJ246" s="461"/>
      <c r="AK246" s="467"/>
      <c r="AL246" s="467"/>
      <c r="AM246" s="470"/>
      <c r="AN246" s="461"/>
      <c r="AO246" s="467"/>
      <c r="AP246" s="467"/>
      <c r="AQ246" s="845"/>
      <c r="AR246" s="467"/>
      <c r="AS246" s="467"/>
      <c r="AT246" s="845"/>
      <c r="AU246" s="467"/>
      <c r="AV246" s="467"/>
      <c r="AW246" s="845"/>
      <c r="AX246" s="467"/>
      <c r="AY246" s="636"/>
      <c r="AZ246" s="845"/>
      <c r="BA246" s="467"/>
      <c r="BB246" s="467"/>
      <c r="BC246" s="845"/>
      <c r="BD246" s="636"/>
      <c r="BE246" s="636"/>
      <c r="BF246" s="524"/>
      <c r="BG246" s="700"/>
    </row>
    <row r="247" spans="1:59" ht="38.25" hidden="1" customHeight="1" thickBot="1" x14ac:dyDescent="0.35">
      <c r="A247" s="662"/>
      <c r="B247" s="556"/>
      <c r="C247" s="646"/>
      <c r="D247" s="461"/>
      <c r="E247" s="461"/>
      <c r="F247" s="461"/>
      <c r="G247" s="649"/>
      <c r="H247" s="461"/>
      <c r="I247" s="665"/>
      <c r="J247" s="461"/>
      <c r="K247" s="461"/>
      <c r="L247" s="461"/>
      <c r="M247" s="434"/>
      <c r="N247" s="482"/>
      <c r="O247" s="485"/>
      <c r="P247" s="851"/>
      <c r="Q247" s="458"/>
      <c r="R247" s="167" t="s">
        <v>922</v>
      </c>
      <c r="S247" s="78" t="s">
        <v>80</v>
      </c>
      <c r="T247" s="95" t="s">
        <v>919</v>
      </c>
      <c r="U247" s="78" t="s">
        <v>81</v>
      </c>
      <c r="V247" s="78" t="s">
        <v>82</v>
      </c>
      <c r="W247" s="80">
        <f>VLOOKUP(V247,'[17]Datos Validacion'!$K$6:$L$8,2,0)</f>
        <v>0.25</v>
      </c>
      <c r="X247" s="79" t="s">
        <v>98</v>
      </c>
      <c r="Y247" s="80">
        <f>VLOOKUP(X247,'[17]Datos Validacion'!$M$6:$N$7,2,0)</f>
        <v>0.15</v>
      </c>
      <c r="Z247" s="78" t="s">
        <v>84</v>
      </c>
      <c r="AA247" s="155" t="s">
        <v>923</v>
      </c>
      <c r="AB247" s="78" t="s">
        <v>86</v>
      </c>
      <c r="AC247" s="79" t="s">
        <v>924</v>
      </c>
      <c r="AD247" s="292">
        <f t="shared" si="114"/>
        <v>0.4</v>
      </c>
      <c r="AE247" s="258" t="str">
        <f t="shared" si="119"/>
        <v>MUY BAJA</v>
      </c>
      <c r="AF247" s="255">
        <f t="shared" si="120"/>
        <v>7.7759999999999996E-2</v>
      </c>
      <c r="AG247" s="587"/>
      <c r="AH247" s="587"/>
      <c r="AI247" s="458"/>
      <c r="AJ247" s="461"/>
      <c r="AK247" s="467"/>
      <c r="AL247" s="467"/>
      <c r="AM247" s="470"/>
      <c r="AN247" s="461"/>
      <c r="AO247" s="467"/>
      <c r="AP247" s="467"/>
      <c r="AQ247" s="845"/>
      <c r="AR247" s="467"/>
      <c r="AS247" s="467"/>
      <c r="AT247" s="845"/>
      <c r="AU247" s="467"/>
      <c r="AV247" s="467"/>
      <c r="AW247" s="845"/>
      <c r="AX247" s="467"/>
      <c r="AY247" s="636"/>
      <c r="AZ247" s="845"/>
      <c r="BA247" s="467"/>
      <c r="BB247" s="467"/>
      <c r="BC247" s="845"/>
      <c r="BD247" s="636"/>
      <c r="BE247" s="636"/>
      <c r="BF247" s="524"/>
      <c r="BG247" s="700"/>
    </row>
    <row r="248" spans="1:59" ht="51" hidden="1" customHeight="1" thickBot="1" x14ac:dyDescent="0.35">
      <c r="A248" s="662"/>
      <c r="B248" s="556"/>
      <c r="C248" s="646"/>
      <c r="D248" s="461"/>
      <c r="E248" s="461"/>
      <c r="F248" s="461"/>
      <c r="G248" s="649" t="s">
        <v>925</v>
      </c>
      <c r="H248" s="461"/>
      <c r="I248" s="665"/>
      <c r="J248" s="461"/>
      <c r="K248" s="461"/>
      <c r="L248" s="461"/>
      <c r="M248" s="434"/>
      <c r="N248" s="482"/>
      <c r="O248" s="485"/>
      <c r="P248" s="851"/>
      <c r="Q248" s="458"/>
      <c r="R248" s="167" t="s">
        <v>926</v>
      </c>
      <c r="S248" s="78" t="s">
        <v>80</v>
      </c>
      <c r="T248" s="95" t="s">
        <v>927</v>
      </c>
      <c r="U248" s="78" t="s">
        <v>81</v>
      </c>
      <c r="V248" s="78" t="s">
        <v>82</v>
      </c>
      <c r="W248" s="80">
        <f>VLOOKUP(V248,'[17]Datos Validacion'!$K$6:$L$8,2,0)</f>
        <v>0.25</v>
      </c>
      <c r="X248" s="79" t="s">
        <v>98</v>
      </c>
      <c r="Y248" s="80">
        <f>VLOOKUP(X248,'[17]Datos Validacion'!$M$6:$N$7,2,0)</f>
        <v>0.15</v>
      </c>
      <c r="Z248" s="78" t="s">
        <v>84</v>
      </c>
      <c r="AA248" s="155" t="s">
        <v>928</v>
      </c>
      <c r="AB248" s="78" t="s">
        <v>86</v>
      </c>
      <c r="AC248" s="79" t="s">
        <v>929</v>
      </c>
      <c r="AD248" s="292">
        <f t="shared" si="114"/>
        <v>0.4</v>
      </c>
      <c r="AE248" s="258" t="str">
        <f t="shared" si="119"/>
        <v>MUY BAJA</v>
      </c>
      <c r="AF248" s="255">
        <f t="shared" si="120"/>
        <v>4.6655999999999996E-2</v>
      </c>
      <c r="AG248" s="587"/>
      <c r="AH248" s="587"/>
      <c r="AI248" s="458"/>
      <c r="AJ248" s="461"/>
      <c r="AK248" s="467"/>
      <c r="AL248" s="467"/>
      <c r="AM248" s="470"/>
      <c r="AN248" s="461"/>
      <c r="AO248" s="467"/>
      <c r="AP248" s="467"/>
      <c r="AQ248" s="845"/>
      <c r="AR248" s="467"/>
      <c r="AS248" s="467"/>
      <c r="AT248" s="845"/>
      <c r="AU248" s="467"/>
      <c r="AV248" s="467"/>
      <c r="AW248" s="845"/>
      <c r="AX248" s="467"/>
      <c r="AY248" s="636"/>
      <c r="AZ248" s="845"/>
      <c r="BA248" s="467"/>
      <c r="BB248" s="467"/>
      <c r="BC248" s="845"/>
      <c r="BD248" s="636"/>
      <c r="BE248" s="636"/>
      <c r="BF248" s="524"/>
      <c r="BG248" s="700"/>
    </row>
    <row r="249" spans="1:59" ht="85.5" hidden="1" customHeight="1" thickBot="1" x14ac:dyDescent="0.35">
      <c r="A249" s="663"/>
      <c r="B249" s="557"/>
      <c r="C249" s="647"/>
      <c r="D249" s="462"/>
      <c r="E249" s="462"/>
      <c r="F249" s="462"/>
      <c r="G249" s="849"/>
      <c r="H249" s="462"/>
      <c r="I249" s="666"/>
      <c r="J249" s="462"/>
      <c r="K249" s="462"/>
      <c r="L249" s="462"/>
      <c r="M249" s="435"/>
      <c r="N249" s="483"/>
      <c r="O249" s="486"/>
      <c r="P249" s="852"/>
      <c r="Q249" s="459"/>
      <c r="R249" s="139" t="s">
        <v>930</v>
      </c>
      <c r="S249" s="88" t="s">
        <v>80</v>
      </c>
      <c r="T249" s="89" t="s">
        <v>931</v>
      </c>
      <c r="U249" s="88" t="s">
        <v>81</v>
      </c>
      <c r="V249" s="88" t="s">
        <v>82</v>
      </c>
      <c r="W249" s="90">
        <f>VLOOKUP(V249,'[17]Datos Validacion'!$K$6:$L$8,2,0)</f>
        <v>0.25</v>
      </c>
      <c r="X249" s="89" t="s">
        <v>98</v>
      </c>
      <c r="Y249" s="90">
        <f>VLOOKUP(X249,'[17]Datos Validacion'!$M$6:$N$7,2,0)</f>
        <v>0.15</v>
      </c>
      <c r="Z249" s="88" t="s">
        <v>84</v>
      </c>
      <c r="AA249" s="156" t="s">
        <v>932</v>
      </c>
      <c r="AB249" s="88" t="s">
        <v>86</v>
      </c>
      <c r="AC249" s="89" t="s">
        <v>933</v>
      </c>
      <c r="AD249" s="293">
        <f t="shared" si="114"/>
        <v>0.4</v>
      </c>
      <c r="AE249" s="257" t="str">
        <f t="shared" si="119"/>
        <v>MUY BAJA</v>
      </c>
      <c r="AF249" s="256">
        <f t="shared" si="120"/>
        <v>2.7993599999999997E-2</v>
      </c>
      <c r="AG249" s="588"/>
      <c r="AH249" s="588"/>
      <c r="AI249" s="459"/>
      <c r="AJ249" s="462"/>
      <c r="AK249" s="468"/>
      <c r="AL249" s="468"/>
      <c r="AM249" s="471"/>
      <c r="AN249" s="462"/>
      <c r="AO249" s="468"/>
      <c r="AP249" s="468"/>
      <c r="AQ249" s="846"/>
      <c r="AR249" s="468"/>
      <c r="AS249" s="468"/>
      <c r="AT249" s="846"/>
      <c r="AU249" s="468"/>
      <c r="AV249" s="468"/>
      <c r="AW249" s="846"/>
      <c r="AX249" s="468"/>
      <c r="AY249" s="637"/>
      <c r="AZ249" s="846"/>
      <c r="BA249" s="468"/>
      <c r="BB249" s="468"/>
      <c r="BC249" s="846"/>
      <c r="BD249" s="637"/>
      <c r="BE249" s="637"/>
      <c r="BF249" s="525"/>
      <c r="BG249" s="700"/>
    </row>
    <row r="250" spans="1:59" ht="45.75" hidden="1" customHeight="1" thickBot="1" x14ac:dyDescent="0.35">
      <c r="A250" s="676" t="s">
        <v>4</v>
      </c>
      <c r="B250" s="616"/>
      <c r="C250" s="478" t="s">
        <v>934</v>
      </c>
      <c r="D250" s="472" t="s">
        <v>935</v>
      </c>
      <c r="E250" s="472" t="s">
        <v>936</v>
      </c>
      <c r="F250" s="472" t="s">
        <v>69</v>
      </c>
      <c r="G250" s="847" t="s">
        <v>937</v>
      </c>
      <c r="H250" s="472" t="s">
        <v>938</v>
      </c>
      <c r="I250" s="631" t="s">
        <v>939</v>
      </c>
      <c r="J250" s="460" t="s">
        <v>73</v>
      </c>
      <c r="K250" s="460" t="s">
        <v>940</v>
      </c>
      <c r="L250" s="460" t="s">
        <v>154</v>
      </c>
      <c r="M250" s="433">
        <f>VLOOKUP(L250,'[18]Datos Validacion'!$C$6:$D$10,2,0)</f>
        <v>0.4</v>
      </c>
      <c r="N250" s="481" t="s">
        <v>76</v>
      </c>
      <c r="O250" s="433">
        <f>VLOOKUP(N250,'[18]Datos Validacion'!$E$6:$F$13,2,0)</f>
        <v>0.4</v>
      </c>
      <c r="P250" s="436" t="s">
        <v>941</v>
      </c>
      <c r="Q250" s="457" t="s">
        <v>78</v>
      </c>
      <c r="R250" s="183" t="s">
        <v>942</v>
      </c>
      <c r="S250" s="71" t="s">
        <v>80</v>
      </c>
      <c r="T250" s="72" t="s">
        <v>943</v>
      </c>
      <c r="U250" s="71" t="s">
        <v>81</v>
      </c>
      <c r="V250" s="71" t="s">
        <v>82</v>
      </c>
      <c r="W250" s="73">
        <f>VLOOKUP(V250,'[18]Datos Validacion'!$K$6:$L$8,2,0)</f>
        <v>0.25</v>
      </c>
      <c r="X250" s="72" t="s">
        <v>98</v>
      </c>
      <c r="Y250" s="73">
        <f>VLOOKUP(X250,'[18]Datos Validacion'!$M$6:$N$7,2,0)</f>
        <v>0.15</v>
      </c>
      <c r="Z250" s="71" t="s">
        <v>84</v>
      </c>
      <c r="AA250" s="127" t="s">
        <v>944</v>
      </c>
      <c r="AB250" s="71" t="s">
        <v>86</v>
      </c>
      <c r="AC250" s="72" t="s">
        <v>945</v>
      </c>
      <c r="AD250" s="291">
        <f t="shared" si="114"/>
        <v>0.4</v>
      </c>
      <c r="AE250" s="246" t="s">
        <v>154</v>
      </c>
      <c r="AF250" s="246">
        <f>IF(OR(V250="prevenir",V250="detectar"),(M250-(M250*AD250)), M250)</f>
        <v>0.24</v>
      </c>
      <c r="AG250" s="586" t="s">
        <v>76</v>
      </c>
      <c r="AH250" s="586">
        <f t="shared" ref="AH250:AH254" si="121">IF(V250="corregir",(O250-(O250*AD250)), O250)</f>
        <v>0.4</v>
      </c>
      <c r="AI250" s="457" t="s">
        <v>148</v>
      </c>
      <c r="AJ250" s="460" t="s">
        <v>88</v>
      </c>
      <c r="AK250" s="466"/>
      <c r="AL250" s="466"/>
      <c r="AM250" s="585"/>
      <c r="AN250" s="445"/>
      <c r="AO250" s="466"/>
      <c r="AP250" s="466"/>
      <c r="AQ250" s="506"/>
      <c r="AR250" s="466"/>
      <c r="AS250" s="466"/>
      <c r="AT250" s="506"/>
      <c r="AU250" s="466"/>
      <c r="AV250" s="466"/>
      <c r="AW250" s="506"/>
      <c r="AX250" s="466"/>
      <c r="AY250" s="466"/>
      <c r="AZ250" s="506"/>
      <c r="BA250" s="466"/>
      <c r="BB250" s="466"/>
      <c r="BC250" s="506"/>
      <c r="BD250" s="466"/>
      <c r="BE250" s="466"/>
      <c r="BF250" s="460"/>
      <c r="BG250" s="700"/>
    </row>
    <row r="251" spans="1:59" ht="26.25" hidden="1" customHeight="1" thickBot="1" x14ac:dyDescent="0.35">
      <c r="A251" s="678"/>
      <c r="B251" s="617"/>
      <c r="C251" s="479"/>
      <c r="D251" s="473"/>
      <c r="E251" s="473"/>
      <c r="F251" s="473"/>
      <c r="G251" s="848"/>
      <c r="H251" s="473"/>
      <c r="I251" s="832"/>
      <c r="J251" s="461"/>
      <c r="K251" s="461"/>
      <c r="L251" s="461"/>
      <c r="M251" s="434"/>
      <c r="N251" s="482"/>
      <c r="O251" s="434"/>
      <c r="P251" s="437"/>
      <c r="Q251" s="458"/>
      <c r="R251" s="187" t="s">
        <v>946</v>
      </c>
      <c r="S251" s="78" t="s">
        <v>80</v>
      </c>
      <c r="T251" s="79" t="s">
        <v>943</v>
      </c>
      <c r="U251" s="78" t="s">
        <v>81</v>
      </c>
      <c r="V251" s="78" t="s">
        <v>186</v>
      </c>
      <c r="W251" s="80">
        <f>VLOOKUP(V251,'[18]Datos Validacion'!$K$6:$L$8,2,0)</f>
        <v>0.15</v>
      </c>
      <c r="X251" s="79" t="s">
        <v>98</v>
      </c>
      <c r="Y251" s="80">
        <f>VLOOKUP(X251,'[18]Datos Validacion'!$M$6:$N$7,2,0)</f>
        <v>0.15</v>
      </c>
      <c r="Z251" s="78" t="s">
        <v>84</v>
      </c>
      <c r="AA251" s="128" t="s">
        <v>944</v>
      </c>
      <c r="AB251" s="78" t="s">
        <v>86</v>
      </c>
      <c r="AC251" s="79" t="s">
        <v>947</v>
      </c>
      <c r="AD251" s="292">
        <f t="shared" si="114"/>
        <v>0.3</v>
      </c>
      <c r="AE251" s="258" t="s">
        <v>119</v>
      </c>
      <c r="AF251" s="255">
        <f>+AF250-(AF250*AD251)</f>
        <v>0.16799999999999998</v>
      </c>
      <c r="AG251" s="587"/>
      <c r="AH251" s="587"/>
      <c r="AI251" s="458"/>
      <c r="AJ251" s="461"/>
      <c r="AK251" s="467"/>
      <c r="AL251" s="467"/>
      <c r="AM251" s="446"/>
      <c r="AN251" s="446"/>
      <c r="AO251" s="467"/>
      <c r="AP251" s="467"/>
      <c r="AQ251" s="507"/>
      <c r="AR251" s="467"/>
      <c r="AS251" s="467"/>
      <c r="AT251" s="507"/>
      <c r="AU251" s="467"/>
      <c r="AV251" s="467"/>
      <c r="AW251" s="507"/>
      <c r="AX251" s="467"/>
      <c r="AY251" s="467"/>
      <c r="AZ251" s="507"/>
      <c r="BA251" s="467"/>
      <c r="BB251" s="467"/>
      <c r="BC251" s="507"/>
      <c r="BD251" s="467"/>
      <c r="BE251" s="467"/>
      <c r="BF251" s="461"/>
      <c r="BG251" s="700"/>
    </row>
    <row r="252" spans="1:59" ht="39" hidden="1" customHeight="1" thickBot="1" x14ac:dyDescent="0.35">
      <c r="A252" s="678"/>
      <c r="B252" s="617"/>
      <c r="C252" s="479"/>
      <c r="D252" s="473"/>
      <c r="E252" s="473"/>
      <c r="F252" s="473" t="s">
        <v>69</v>
      </c>
      <c r="G252" s="913" t="s">
        <v>948</v>
      </c>
      <c r="H252" s="473"/>
      <c r="I252" s="832"/>
      <c r="J252" s="461"/>
      <c r="K252" s="461"/>
      <c r="L252" s="461"/>
      <c r="M252" s="434"/>
      <c r="N252" s="482"/>
      <c r="O252" s="434"/>
      <c r="P252" s="437"/>
      <c r="Q252" s="458"/>
      <c r="R252" s="187" t="s">
        <v>949</v>
      </c>
      <c r="S252" s="78" t="s">
        <v>80</v>
      </c>
      <c r="T252" s="79" t="s">
        <v>943</v>
      </c>
      <c r="U252" s="78" t="s">
        <v>81</v>
      </c>
      <c r="V252" s="78" t="s">
        <v>82</v>
      </c>
      <c r="W252" s="80">
        <f>VLOOKUP(V252,'[18]Datos Validacion'!$K$6:$L$8,2,0)</f>
        <v>0.25</v>
      </c>
      <c r="X252" s="79" t="s">
        <v>98</v>
      </c>
      <c r="Y252" s="80">
        <f>VLOOKUP(X252,'[18]Datos Validacion'!$M$6:$N$7,2,0)</f>
        <v>0.15</v>
      </c>
      <c r="Z252" s="78" t="s">
        <v>84</v>
      </c>
      <c r="AA252" s="128" t="s">
        <v>950</v>
      </c>
      <c r="AB252" s="78" t="s">
        <v>86</v>
      </c>
      <c r="AC252" s="79" t="s">
        <v>951</v>
      </c>
      <c r="AD252" s="292">
        <f t="shared" si="114"/>
        <v>0.4</v>
      </c>
      <c r="AE252" s="258" t="s">
        <v>119</v>
      </c>
      <c r="AF252" s="255">
        <f t="shared" ref="AF252:AF253" si="122">+AF251-(AF251*AD252)</f>
        <v>0.10079999999999999</v>
      </c>
      <c r="AG252" s="587"/>
      <c r="AH252" s="587"/>
      <c r="AI252" s="458"/>
      <c r="AJ252" s="461"/>
      <c r="AK252" s="467"/>
      <c r="AL252" s="467"/>
      <c r="AM252" s="446"/>
      <c r="AN252" s="446"/>
      <c r="AO252" s="467"/>
      <c r="AP252" s="467"/>
      <c r="AQ252" s="507"/>
      <c r="AR252" s="467"/>
      <c r="AS252" s="467"/>
      <c r="AT252" s="507"/>
      <c r="AU252" s="467"/>
      <c r="AV252" s="467"/>
      <c r="AW252" s="507"/>
      <c r="AX252" s="467"/>
      <c r="AY252" s="467"/>
      <c r="AZ252" s="507"/>
      <c r="BA252" s="467"/>
      <c r="BB252" s="467"/>
      <c r="BC252" s="507"/>
      <c r="BD252" s="467"/>
      <c r="BE252" s="467"/>
      <c r="BF252" s="461"/>
      <c r="BG252" s="700"/>
    </row>
    <row r="253" spans="1:59" ht="26.25" hidden="1" customHeight="1" thickBot="1" x14ac:dyDescent="0.35">
      <c r="A253" s="679"/>
      <c r="B253" s="618"/>
      <c r="C253" s="480"/>
      <c r="D253" s="474"/>
      <c r="E253" s="474"/>
      <c r="F253" s="474"/>
      <c r="G253" s="914"/>
      <c r="H253" s="474"/>
      <c r="I253" s="632"/>
      <c r="J253" s="462"/>
      <c r="K253" s="462"/>
      <c r="L253" s="462"/>
      <c r="M253" s="435"/>
      <c r="N253" s="483"/>
      <c r="O253" s="435"/>
      <c r="P253" s="438"/>
      <c r="Q253" s="459"/>
      <c r="R253" s="121" t="s">
        <v>952</v>
      </c>
      <c r="S253" s="88" t="s">
        <v>80</v>
      </c>
      <c r="T253" s="89" t="s">
        <v>943</v>
      </c>
      <c r="U253" s="88" t="s">
        <v>81</v>
      </c>
      <c r="V253" s="88" t="s">
        <v>186</v>
      </c>
      <c r="W253" s="90">
        <f>VLOOKUP(V253,'[18]Datos Validacion'!$K$6:$L$8,2,0)</f>
        <v>0.15</v>
      </c>
      <c r="X253" s="89" t="s">
        <v>98</v>
      </c>
      <c r="Y253" s="90">
        <f>VLOOKUP(X253,'[18]Datos Validacion'!$M$6:$N$7,2,0)</f>
        <v>0.15</v>
      </c>
      <c r="Z253" s="88" t="s">
        <v>84</v>
      </c>
      <c r="AA253" s="129" t="s">
        <v>950</v>
      </c>
      <c r="AB253" s="88" t="s">
        <v>86</v>
      </c>
      <c r="AC253" s="89" t="s">
        <v>255</v>
      </c>
      <c r="AD253" s="293">
        <f t="shared" si="114"/>
        <v>0.3</v>
      </c>
      <c r="AE253" s="257" t="s">
        <v>119</v>
      </c>
      <c r="AF253" s="256">
        <f t="shared" si="122"/>
        <v>7.0559999999999984E-2</v>
      </c>
      <c r="AG253" s="588"/>
      <c r="AH253" s="588"/>
      <c r="AI253" s="459"/>
      <c r="AJ253" s="462"/>
      <c r="AK253" s="468"/>
      <c r="AL253" s="468"/>
      <c r="AM253" s="447"/>
      <c r="AN253" s="447"/>
      <c r="AO253" s="468"/>
      <c r="AP253" s="468"/>
      <c r="AQ253" s="508"/>
      <c r="AR253" s="468"/>
      <c r="AS253" s="468"/>
      <c r="AT253" s="508"/>
      <c r="AU253" s="468"/>
      <c r="AV253" s="468"/>
      <c r="AW253" s="508"/>
      <c r="AX253" s="468"/>
      <c r="AY253" s="468"/>
      <c r="AZ253" s="508"/>
      <c r="BA253" s="468"/>
      <c r="BB253" s="468"/>
      <c r="BC253" s="508"/>
      <c r="BD253" s="468"/>
      <c r="BE253" s="468"/>
      <c r="BF253" s="462"/>
      <c r="BG253" s="700"/>
    </row>
    <row r="254" spans="1:59" ht="105.75" hidden="1" customHeight="1" thickBot="1" x14ac:dyDescent="0.35">
      <c r="A254" s="201" t="s">
        <v>4</v>
      </c>
      <c r="B254" s="180"/>
      <c r="C254" s="99" t="s">
        <v>934</v>
      </c>
      <c r="D254" s="54" t="s">
        <v>953</v>
      </c>
      <c r="E254" s="54" t="s">
        <v>954</v>
      </c>
      <c r="F254" s="54" t="s">
        <v>69</v>
      </c>
      <c r="G254" s="268" t="s">
        <v>955</v>
      </c>
      <c r="H254" s="54" t="s">
        <v>956</v>
      </c>
      <c r="I254" s="54" t="s">
        <v>957</v>
      </c>
      <c r="J254" s="54" t="s">
        <v>73</v>
      </c>
      <c r="K254" s="54" t="s">
        <v>958</v>
      </c>
      <c r="L254" s="54" t="s">
        <v>119</v>
      </c>
      <c r="M254" s="57">
        <f>VLOOKUP(L254,'[18]Datos Validacion'!$C$6:$D$10,2,0)</f>
        <v>0.2</v>
      </c>
      <c r="N254" s="58" t="s">
        <v>225</v>
      </c>
      <c r="O254" s="57">
        <f>VLOOKUP(N254,'[18]Datos Validacion'!$E$6:$F$13,2,0)</f>
        <v>0.2</v>
      </c>
      <c r="P254" s="60" t="s">
        <v>293</v>
      </c>
      <c r="Q254" s="61" t="s">
        <v>148</v>
      </c>
      <c r="R254" s="115" t="s">
        <v>959</v>
      </c>
      <c r="S254" s="62" t="s">
        <v>80</v>
      </c>
      <c r="T254" s="53" t="s">
        <v>960</v>
      </c>
      <c r="U254" s="62" t="s">
        <v>81</v>
      </c>
      <c r="V254" s="62" t="s">
        <v>82</v>
      </c>
      <c r="W254" s="57">
        <f>VLOOKUP(V254,'[18]Datos Validacion'!$K$6:$L$8,2,0)</f>
        <v>0.25</v>
      </c>
      <c r="X254" s="53" t="s">
        <v>98</v>
      </c>
      <c r="Y254" s="57">
        <f>VLOOKUP(X254,'[18]Datos Validacion'!$M$6:$N$7,2,0)</f>
        <v>0.15</v>
      </c>
      <c r="Z254" s="62" t="s">
        <v>84</v>
      </c>
      <c r="AA254" s="372" t="s">
        <v>961</v>
      </c>
      <c r="AB254" s="62" t="s">
        <v>86</v>
      </c>
      <c r="AC254" s="62" t="s">
        <v>962</v>
      </c>
      <c r="AD254" s="290">
        <f t="shared" si="114"/>
        <v>0.4</v>
      </c>
      <c r="AE254" s="64" t="str">
        <f t="shared" ref="AE254" si="123">IF(AF254&lt;=20%,"MUY BAJA",IF(AF254&lt;=40%,"BAJA",IF(AF254&lt;=60%,"MEDIA",IF(AF254&lt;=80%,"ALTA","MUY ALTA"))))</f>
        <v>MUY BAJA</v>
      </c>
      <c r="AF254" s="116">
        <f t="shared" ref="AF254" si="124">IF(OR(V254="prevenir",V254="detectar"),(M254-(M254*AD254)), M254)</f>
        <v>0.12</v>
      </c>
      <c r="AG254" s="64" t="str">
        <f t="shared" ref="AG254" si="125">IF(AH254&lt;=20%,"LEVE",IF(AH254&lt;=40%,"MENOR",IF(AH254&lt;=60%,"MODERADO",IF(AH254&lt;=80%,"MAYOR","CATASTROFICO"))))</f>
        <v>LEVE</v>
      </c>
      <c r="AH254" s="64">
        <f t="shared" si="121"/>
        <v>0.2</v>
      </c>
      <c r="AI254" s="61" t="s">
        <v>148</v>
      </c>
      <c r="AJ254" s="54" t="s">
        <v>88</v>
      </c>
      <c r="AK254" s="66"/>
      <c r="AL254" s="66"/>
      <c r="AM254" s="182"/>
      <c r="AN254" s="298"/>
      <c r="AO254" s="298"/>
      <c r="AP254" s="298"/>
      <c r="AQ254" s="299"/>
      <c r="AR254" s="298"/>
      <c r="AS254" s="298"/>
      <c r="AT254" s="299"/>
      <c r="AU254" s="298"/>
      <c r="AV254" s="298"/>
      <c r="AW254" s="299"/>
      <c r="AX254" s="298"/>
      <c r="AY254" s="298"/>
      <c r="AZ254" s="299"/>
      <c r="BA254" s="298"/>
      <c r="BB254" s="298"/>
      <c r="BC254" s="299"/>
      <c r="BD254" s="298"/>
      <c r="BE254" s="298"/>
      <c r="BF254" s="376"/>
      <c r="BG254" s="375"/>
    </row>
    <row r="255" spans="1:59" ht="74.25" hidden="1" customHeight="1" thickBot="1" x14ac:dyDescent="0.35">
      <c r="A255" s="552" t="s">
        <v>4</v>
      </c>
      <c r="B255" s="616"/>
      <c r="C255" s="616" t="s">
        <v>934</v>
      </c>
      <c r="D255" s="472" t="s">
        <v>963</v>
      </c>
      <c r="E255" s="472" t="s">
        <v>964</v>
      </c>
      <c r="F255" s="300" t="s">
        <v>106</v>
      </c>
      <c r="G255" s="307" t="s">
        <v>965</v>
      </c>
      <c r="H255" s="472" t="s">
        <v>966</v>
      </c>
      <c r="I255" s="589" t="s">
        <v>967</v>
      </c>
      <c r="J255" s="460" t="s">
        <v>73</v>
      </c>
      <c r="K255" s="460" t="s">
        <v>968</v>
      </c>
      <c r="L255" s="460" t="s">
        <v>154</v>
      </c>
      <c r="M255" s="433">
        <f>VLOOKUP(L255,'[18]Datos Validacion'!$C$6:$D$10,2,0)</f>
        <v>0.4</v>
      </c>
      <c r="N255" s="481" t="s">
        <v>225</v>
      </c>
      <c r="O255" s="433">
        <f>VLOOKUP(N255,'[18]Datos Validacion'!$E$6:$F$13,2,0)</f>
        <v>0.2</v>
      </c>
      <c r="P255" s="436" t="s">
        <v>969</v>
      </c>
      <c r="Q255" s="457" t="s">
        <v>148</v>
      </c>
      <c r="R255" s="202" t="s">
        <v>970</v>
      </c>
      <c r="S255" s="71" t="s">
        <v>80</v>
      </c>
      <c r="T255" s="72" t="s">
        <v>971</v>
      </c>
      <c r="U255" s="71" t="s">
        <v>81</v>
      </c>
      <c r="V255" s="71" t="s">
        <v>82</v>
      </c>
      <c r="W255" s="73">
        <f>VLOOKUP(V255,'[18]Datos Validacion'!$K$6:$L$8,2,0)</f>
        <v>0.25</v>
      </c>
      <c r="X255" s="72" t="s">
        <v>98</v>
      </c>
      <c r="Y255" s="73">
        <f>VLOOKUP(X255,'[18]Datos Validacion'!$M$6:$N$7,2,0)</f>
        <v>0.15</v>
      </c>
      <c r="Z255" s="71" t="s">
        <v>84</v>
      </c>
      <c r="AA255" s="283" t="s">
        <v>972</v>
      </c>
      <c r="AB255" s="71" t="s">
        <v>86</v>
      </c>
      <c r="AC255" s="72" t="s">
        <v>973</v>
      </c>
      <c r="AD255" s="291">
        <f t="shared" si="114"/>
        <v>0.4</v>
      </c>
      <c r="AE255" s="246" t="str">
        <f t="shared" ref="AE255:AE260" si="126">IF(AF255&lt;=20%,"MUY BAJA",IF(AF255&lt;=40%,"BAJA",IF(AF255&lt;=60%,"MEDIA",IF(AF255&lt;=80%,"ALTA","MUY ALTA"))))</f>
        <v>BAJA</v>
      </c>
      <c r="AF255" s="246">
        <f>IF(OR(V255="prevenir",V255="detectar"),(M255-(M255*AD255)), M255)</f>
        <v>0.24</v>
      </c>
      <c r="AG255" s="586" t="str">
        <f>IF(AH255&lt;=20%,"LEVE",IF(AH255&lt;=40%,"MENOR",IF(AH255&lt;=60%,"MODERADO",IF(AH255&lt;=80%,"MAYOR","CATASTROFICO"))))</f>
        <v>LEVE</v>
      </c>
      <c r="AH255" s="586">
        <f>IF(V255="corregir",(O255-(O255*AD255)), O255)</f>
        <v>0.2</v>
      </c>
      <c r="AI255" s="457" t="s">
        <v>148</v>
      </c>
      <c r="AJ255" s="460" t="s">
        <v>88</v>
      </c>
      <c r="AK255" s="466"/>
      <c r="AL255" s="466"/>
      <c r="AM255" s="469"/>
      <c r="AN255" s="460"/>
      <c r="AO255" s="466"/>
      <c r="AP255" s="466"/>
      <c r="AQ255" s="523"/>
      <c r="AR255" s="466"/>
      <c r="AS255" s="466"/>
      <c r="AT255" s="460"/>
      <c r="AU255" s="466"/>
      <c r="AV255" s="466"/>
      <c r="AW255" s="460"/>
      <c r="AX255" s="466"/>
      <c r="AY255" s="466"/>
      <c r="AZ255" s="460"/>
      <c r="BA255" s="466"/>
      <c r="BB255" s="466"/>
      <c r="BC255" s="466"/>
      <c r="BD255" s="466"/>
      <c r="BE255" s="466"/>
      <c r="BF255" s="460"/>
      <c r="BG255" s="700"/>
    </row>
    <row r="256" spans="1:59" ht="67.5" hidden="1" customHeight="1" thickBot="1" x14ac:dyDescent="0.35">
      <c r="A256" s="554"/>
      <c r="B256" s="618"/>
      <c r="C256" s="618"/>
      <c r="D256" s="474"/>
      <c r="E256" s="474"/>
      <c r="F256" s="85" t="s">
        <v>69</v>
      </c>
      <c r="G256" s="308" t="s">
        <v>974</v>
      </c>
      <c r="H256" s="474"/>
      <c r="I256" s="811"/>
      <c r="J256" s="462"/>
      <c r="K256" s="462"/>
      <c r="L256" s="462"/>
      <c r="M256" s="435"/>
      <c r="N256" s="483"/>
      <c r="O256" s="435"/>
      <c r="P256" s="438"/>
      <c r="Q256" s="459"/>
      <c r="R256" s="203" t="s">
        <v>975</v>
      </c>
      <c r="S256" s="88" t="s">
        <v>80</v>
      </c>
      <c r="T256" s="89" t="s">
        <v>971</v>
      </c>
      <c r="U256" s="88" t="s">
        <v>81</v>
      </c>
      <c r="V256" s="88" t="s">
        <v>82</v>
      </c>
      <c r="W256" s="90">
        <f>VLOOKUP(V256,'[18]Datos Validacion'!$K$6:$L$8,2,0)</f>
        <v>0.25</v>
      </c>
      <c r="X256" s="89" t="s">
        <v>98</v>
      </c>
      <c r="Y256" s="90">
        <f>VLOOKUP(X256,'[18]Datos Validacion'!$M$6:$N$7,2,0)</f>
        <v>0.15</v>
      </c>
      <c r="Z256" s="88" t="s">
        <v>84</v>
      </c>
      <c r="AA256" s="156" t="s">
        <v>976</v>
      </c>
      <c r="AB256" s="88" t="s">
        <v>86</v>
      </c>
      <c r="AC256" s="89" t="s">
        <v>977</v>
      </c>
      <c r="AD256" s="293">
        <f t="shared" si="114"/>
        <v>0.4</v>
      </c>
      <c r="AE256" s="257" t="str">
        <f t="shared" si="126"/>
        <v>MUY BAJA</v>
      </c>
      <c r="AF256" s="256">
        <f>+AF255-(AF255*AD256)</f>
        <v>0.14399999999999999</v>
      </c>
      <c r="AG256" s="588"/>
      <c r="AH256" s="588"/>
      <c r="AI256" s="459"/>
      <c r="AJ256" s="462"/>
      <c r="AK256" s="468"/>
      <c r="AL256" s="468"/>
      <c r="AM256" s="471"/>
      <c r="AN256" s="462"/>
      <c r="AO256" s="468"/>
      <c r="AP256" s="468"/>
      <c r="AQ256" s="525"/>
      <c r="AR256" s="468"/>
      <c r="AS256" s="468"/>
      <c r="AT256" s="462"/>
      <c r="AU256" s="468"/>
      <c r="AV256" s="468"/>
      <c r="AW256" s="462"/>
      <c r="AX256" s="468"/>
      <c r="AY256" s="468"/>
      <c r="AZ256" s="462"/>
      <c r="BA256" s="468"/>
      <c r="BB256" s="468"/>
      <c r="BC256" s="468"/>
      <c r="BD256" s="468"/>
      <c r="BE256" s="468"/>
      <c r="BF256" s="462"/>
      <c r="BG256" s="700"/>
    </row>
    <row r="257" spans="1:59" ht="50.5" hidden="1" thickBot="1" x14ac:dyDescent="0.35">
      <c r="A257" s="661" t="s">
        <v>4</v>
      </c>
      <c r="B257" s="555"/>
      <c r="C257" s="645" t="s">
        <v>934</v>
      </c>
      <c r="D257" s="460" t="s">
        <v>978</v>
      </c>
      <c r="E257" s="460" t="s">
        <v>979</v>
      </c>
      <c r="F257" s="460" t="s">
        <v>69</v>
      </c>
      <c r="G257" s="648" t="s">
        <v>980</v>
      </c>
      <c r="H257" s="460" t="s">
        <v>981</v>
      </c>
      <c r="I257" s="695" t="s">
        <v>982</v>
      </c>
      <c r="J257" s="460" t="s">
        <v>73</v>
      </c>
      <c r="K257" s="460" t="s">
        <v>983</v>
      </c>
      <c r="L257" s="460" t="s">
        <v>154</v>
      </c>
      <c r="M257" s="433">
        <f>VLOOKUP(L257,'[18]Datos Validacion'!$C$6:$D$10,2,0)</f>
        <v>0.4</v>
      </c>
      <c r="N257" s="481" t="s">
        <v>78</v>
      </c>
      <c r="O257" s="433">
        <f>VLOOKUP(N257,'[18]Datos Validacion'!$E$6:$F$13,2,0)</f>
        <v>0.6</v>
      </c>
      <c r="P257" s="436" t="s">
        <v>399</v>
      </c>
      <c r="Q257" s="457" t="s">
        <v>78</v>
      </c>
      <c r="R257" s="119" t="s">
        <v>984</v>
      </c>
      <c r="S257" s="71" t="s">
        <v>80</v>
      </c>
      <c r="T257" s="72" t="s">
        <v>985</v>
      </c>
      <c r="U257" s="71" t="s">
        <v>81</v>
      </c>
      <c r="V257" s="71" t="s">
        <v>82</v>
      </c>
      <c r="W257" s="73">
        <f>VLOOKUP(V257,'[18]Datos Validacion'!$K$6:$L$8,2,0)</f>
        <v>0.25</v>
      </c>
      <c r="X257" s="72" t="s">
        <v>98</v>
      </c>
      <c r="Y257" s="73">
        <f>VLOOKUP(X257,'[18]Datos Validacion'!$M$6:$N$7,2,0)</f>
        <v>0.15</v>
      </c>
      <c r="Z257" s="71" t="s">
        <v>84</v>
      </c>
      <c r="AA257" s="127" t="s">
        <v>986</v>
      </c>
      <c r="AB257" s="71" t="s">
        <v>86</v>
      </c>
      <c r="AC257" s="72" t="s">
        <v>987</v>
      </c>
      <c r="AD257" s="291">
        <f>+W257+Y257</f>
        <v>0.4</v>
      </c>
      <c r="AE257" s="246" t="str">
        <f t="shared" si="126"/>
        <v>BAJA</v>
      </c>
      <c r="AF257" s="246">
        <f>IF(OR(V257="prevenir",V257="detectar"),(M257-(M257*AD257)), M257)</f>
        <v>0.24</v>
      </c>
      <c r="AG257" s="586" t="str">
        <f>IF(AH257&lt;=20%,"LEVE",IF(AH257&lt;=40%,"MENOR",IF(AH257&lt;=60%,"MODERADO",IF(AH257&lt;=80%,"MAYOR","CATASTROFICO"))))</f>
        <v>MODERADO</v>
      </c>
      <c r="AH257" s="586">
        <f>IF(V257="corregir",(O257-(O257*AD257)), O257)</f>
        <v>0.6</v>
      </c>
      <c r="AI257" s="457" t="s">
        <v>78</v>
      </c>
      <c r="AJ257" s="460" t="s">
        <v>88</v>
      </c>
      <c r="AK257" s="650"/>
      <c r="AL257" s="635"/>
      <c r="AM257" s="804"/>
      <c r="AN257" s="804"/>
      <c r="AO257" s="466"/>
      <c r="AP257" s="804"/>
      <c r="AQ257" s="703"/>
      <c r="AR257" s="804"/>
      <c r="AS257" s="466"/>
      <c r="AT257" s="703"/>
      <c r="AU257" s="804"/>
      <c r="AV257" s="466"/>
      <c r="AW257" s="703"/>
      <c r="AX257" s="466"/>
      <c r="AY257" s="804"/>
      <c r="AZ257" s="703"/>
      <c r="BA257" s="466"/>
      <c r="BB257" s="804"/>
      <c r="BC257" s="703"/>
      <c r="BD257" s="466"/>
      <c r="BE257" s="804"/>
      <c r="BF257" s="703"/>
      <c r="BG257" s="698"/>
    </row>
    <row r="258" spans="1:59" ht="41.25" hidden="1" customHeight="1" thickBot="1" x14ac:dyDescent="0.35">
      <c r="A258" s="663"/>
      <c r="B258" s="557"/>
      <c r="C258" s="647"/>
      <c r="D258" s="462"/>
      <c r="E258" s="462"/>
      <c r="F258" s="462"/>
      <c r="G258" s="849"/>
      <c r="H258" s="462"/>
      <c r="I258" s="697"/>
      <c r="J258" s="462"/>
      <c r="K258" s="462"/>
      <c r="L258" s="462"/>
      <c r="M258" s="435"/>
      <c r="N258" s="483"/>
      <c r="O258" s="435"/>
      <c r="P258" s="438"/>
      <c r="Q258" s="459"/>
      <c r="R258" s="121" t="s">
        <v>988</v>
      </c>
      <c r="S258" s="88" t="s">
        <v>80</v>
      </c>
      <c r="T258" s="89" t="s">
        <v>985</v>
      </c>
      <c r="U258" s="88" t="s">
        <v>81</v>
      </c>
      <c r="V258" s="88" t="s">
        <v>82</v>
      </c>
      <c r="W258" s="90">
        <f>VLOOKUP(V258,'[18]Datos Validacion'!$K$6:$L$8,2,0)</f>
        <v>0.25</v>
      </c>
      <c r="X258" s="89" t="s">
        <v>98</v>
      </c>
      <c r="Y258" s="90">
        <f>VLOOKUP(X258,'[18]Datos Validacion'!$M$6:$N$7,2,0)</f>
        <v>0.15</v>
      </c>
      <c r="Z258" s="88" t="s">
        <v>84</v>
      </c>
      <c r="AA258" s="373" t="s">
        <v>989</v>
      </c>
      <c r="AB258" s="88" t="s">
        <v>86</v>
      </c>
      <c r="AC258" s="89" t="s">
        <v>139</v>
      </c>
      <c r="AD258" s="293">
        <f>+W258+Y258</f>
        <v>0.4</v>
      </c>
      <c r="AE258" s="257" t="str">
        <f t="shared" si="126"/>
        <v>MUY BAJA</v>
      </c>
      <c r="AF258" s="257">
        <f>IF(OR(V258="prevenir",V258="detectar"),(M258-(M258*AD258)), M258)</f>
        <v>0</v>
      </c>
      <c r="AG258" s="588"/>
      <c r="AH258" s="588"/>
      <c r="AI258" s="459"/>
      <c r="AJ258" s="462"/>
      <c r="AK258" s="651"/>
      <c r="AL258" s="637"/>
      <c r="AM258" s="805"/>
      <c r="AN258" s="805"/>
      <c r="AO258" s="466"/>
      <c r="AP258" s="805"/>
      <c r="AQ258" s="825"/>
      <c r="AR258" s="805"/>
      <c r="AS258" s="466"/>
      <c r="AT258" s="825"/>
      <c r="AU258" s="805"/>
      <c r="AV258" s="466"/>
      <c r="AW258" s="825"/>
      <c r="AX258" s="466"/>
      <c r="AY258" s="805"/>
      <c r="AZ258" s="825"/>
      <c r="BA258" s="466"/>
      <c r="BB258" s="805"/>
      <c r="BC258" s="825"/>
      <c r="BD258" s="466"/>
      <c r="BE258" s="805"/>
      <c r="BF258" s="825"/>
      <c r="BG258" s="698"/>
    </row>
    <row r="259" spans="1:59" ht="61.5" hidden="1" customHeight="1" thickBot="1" x14ac:dyDescent="0.35">
      <c r="A259" s="853" t="s">
        <v>4</v>
      </c>
      <c r="B259" s="555"/>
      <c r="C259" s="436" t="s">
        <v>934</v>
      </c>
      <c r="D259" s="460" t="s">
        <v>978</v>
      </c>
      <c r="E259" s="460" t="s">
        <v>990</v>
      </c>
      <c r="F259" s="118" t="s">
        <v>69</v>
      </c>
      <c r="G259" s="264" t="s">
        <v>991</v>
      </c>
      <c r="H259" s="460" t="s">
        <v>992</v>
      </c>
      <c r="I259" s="695" t="s">
        <v>993</v>
      </c>
      <c r="J259" s="460" t="s">
        <v>73</v>
      </c>
      <c r="K259" s="460" t="s">
        <v>994</v>
      </c>
      <c r="L259" s="460" t="s">
        <v>154</v>
      </c>
      <c r="M259" s="433">
        <f>VLOOKUP(L259,'[18]Datos Validacion'!$C$6:$D$10,2,0)</f>
        <v>0.4</v>
      </c>
      <c r="N259" s="481" t="s">
        <v>225</v>
      </c>
      <c r="O259" s="433">
        <f>VLOOKUP(N259,'[18]Datos Validacion'!$E$6:$F$13,2,0)</f>
        <v>0.2</v>
      </c>
      <c r="P259" s="436" t="s">
        <v>969</v>
      </c>
      <c r="Q259" s="457" t="s">
        <v>148</v>
      </c>
      <c r="R259" s="119" t="s">
        <v>995</v>
      </c>
      <c r="S259" s="71" t="s">
        <v>80</v>
      </c>
      <c r="T259" s="72" t="s">
        <v>996</v>
      </c>
      <c r="U259" s="71" t="s">
        <v>81</v>
      </c>
      <c r="V259" s="71" t="s">
        <v>82</v>
      </c>
      <c r="W259" s="131">
        <f>VLOOKUP(V259,'[18]Datos Validacion'!$K$6:$L$8,2,0)</f>
        <v>0.25</v>
      </c>
      <c r="X259" s="72" t="s">
        <v>98</v>
      </c>
      <c r="Y259" s="131">
        <f>VLOOKUP(X259,'[18]Datos Validacion'!$M$6:$N$7,2,0)</f>
        <v>0.15</v>
      </c>
      <c r="Z259" s="71" t="s">
        <v>84</v>
      </c>
      <c r="AA259" s="127" t="s">
        <v>997</v>
      </c>
      <c r="AB259" s="192" t="s">
        <v>86</v>
      </c>
      <c r="AC259" s="72" t="s">
        <v>998</v>
      </c>
      <c r="AD259" s="291">
        <f>+W259+Y259</f>
        <v>0.4</v>
      </c>
      <c r="AE259" s="246" t="str">
        <f t="shared" si="126"/>
        <v>BAJA</v>
      </c>
      <c r="AF259" s="246">
        <f>IF(OR(V259="prevenir",V259="detectar"),(M259-(M259*AD259)), M259)</f>
        <v>0.24</v>
      </c>
      <c r="AG259" s="586" t="str">
        <f>IF(AH259&lt;=20%,"LEVE",IF(AH259&lt;=40%,"MENOR",IF(AH259&lt;=60%,"MODERADO",IF(AH259&lt;=80%,"MAYOR","CATASTROFICO"))))</f>
        <v>LEVE</v>
      </c>
      <c r="AH259" s="586">
        <f>IF(V259="corregir",(O259-(O259*AD259)), O259)</f>
        <v>0.2</v>
      </c>
      <c r="AI259" s="457" t="s">
        <v>148</v>
      </c>
      <c r="AJ259" s="460" t="s">
        <v>88</v>
      </c>
      <c r="AK259" s="466"/>
      <c r="AL259" s="466"/>
      <c r="AM259" s="804"/>
      <c r="AN259" s="804"/>
      <c r="AO259" s="466"/>
      <c r="AP259" s="804"/>
      <c r="AQ259" s="703"/>
      <c r="AR259" s="804"/>
      <c r="AS259" s="466"/>
      <c r="AT259" s="703"/>
      <c r="AU259" s="804"/>
      <c r="AV259" s="466"/>
      <c r="AW259" s="703"/>
      <c r="AX259" s="804"/>
      <c r="AY259" s="466"/>
      <c r="AZ259" s="703"/>
      <c r="BA259" s="466"/>
      <c r="BB259" s="804"/>
      <c r="BC259" s="703"/>
      <c r="BD259" s="804"/>
      <c r="BE259" s="466"/>
      <c r="BF259" s="703"/>
      <c r="BG259" s="698"/>
    </row>
    <row r="260" spans="1:59" ht="51" hidden="1" customHeight="1" thickBot="1" x14ac:dyDescent="0.35">
      <c r="A260" s="855"/>
      <c r="B260" s="557"/>
      <c r="C260" s="438"/>
      <c r="D260" s="462"/>
      <c r="E260" s="462"/>
      <c r="F260" s="120" t="s">
        <v>69</v>
      </c>
      <c r="G260" s="124" t="s">
        <v>999</v>
      </c>
      <c r="H260" s="462"/>
      <c r="I260" s="697"/>
      <c r="J260" s="462"/>
      <c r="K260" s="462"/>
      <c r="L260" s="462"/>
      <c r="M260" s="435"/>
      <c r="N260" s="483"/>
      <c r="O260" s="435"/>
      <c r="P260" s="438"/>
      <c r="Q260" s="459"/>
      <c r="R260" s="121" t="s">
        <v>1000</v>
      </c>
      <c r="S260" s="78" t="s">
        <v>80</v>
      </c>
      <c r="T260" s="79" t="s">
        <v>996</v>
      </c>
      <c r="U260" s="78" t="s">
        <v>81</v>
      </c>
      <c r="V260" s="78" t="s">
        <v>82</v>
      </c>
      <c r="W260" s="80">
        <f>VLOOKUP(V260,'[18]Datos Validacion'!$K$6:$L$8,2,0)</f>
        <v>0.25</v>
      </c>
      <c r="X260" s="79" t="s">
        <v>98</v>
      </c>
      <c r="Y260" s="80">
        <f>VLOOKUP(X260,'[18]Datos Validacion'!$M$6:$N$7,2,0)</f>
        <v>0.15</v>
      </c>
      <c r="Z260" s="78" t="s">
        <v>84</v>
      </c>
      <c r="AA260" s="360" t="s">
        <v>997</v>
      </c>
      <c r="AB260" s="78" t="s">
        <v>86</v>
      </c>
      <c r="AC260" s="89" t="s">
        <v>1001</v>
      </c>
      <c r="AD260" s="291">
        <f>+W260+Y260</f>
        <v>0.4</v>
      </c>
      <c r="AE260" s="257" t="str">
        <f t="shared" si="126"/>
        <v>MUY BAJA</v>
      </c>
      <c r="AF260" s="257">
        <f>+AF259-(AF259*AD259)</f>
        <v>0.14399999999999999</v>
      </c>
      <c r="AG260" s="588"/>
      <c r="AH260" s="588"/>
      <c r="AI260" s="459"/>
      <c r="AJ260" s="462"/>
      <c r="AK260" s="468"/>
      <c r="AL260" s="468"/>
      <c r="AM260" s="805"/>
      <c r="AN260" s="805"/>
      <c r="AO260" s="466"/>
      <c r="AP260" s="805"/>
      <c r="AQ260" s="825"/>
      <c r="AR260" s="805"/>
      <c r="AS260" s="466"/>
      <c r="AT260" s="825"/>
      <c r="AU260" s="805"/>
      <c r="AV260" s="466"/>
      <c r="AW260" s="825"/>
      <c r="AX260" s="805"/>
      <c r="AY260" s="466"/>
      <c r="AZ260" s="825"/>
      <c r="BA260" s="466"/>
      <c r="BB260" s="805"/>
      <c r="BC260" s="825"/>
      <c r="BD260" s="805"/>
      <c r="BE260" s="466"/>
      <c r="BF260" s="825"/>
      <c r="BG260" s="698"/>
    </row>
    <row r="261" spans="1:59" ht="108.75" hidden="1" customHeight="1" thickBot="1" x14ac:dyDescent="0.35">
      <c r="A261" s="853" t="s">
        <v>4</v>
      </c>
      <c r="B261" s="555"/>
      <c r="C261" s="436" t="s">
        <v>934</v>
      </c>
      <c r="D261" s="436" t="s">
        <v>953</v>
      </c>
      <c r="E261" s="436" t="s">
        <v>954</v>
      </c>
      <c r="F261" s="118" t="s">
        <v>495</v>
      </c>
      <c r="G261" s="264" t="s">
        <v>1002</v>
      </c>
      <c r="H261" s="460" t="s">
        <v>1003</v>
      </c>
      <c r="I261" s="695" t="s">
        <v>1004</v>
      </c>
      <c r="J261" s="460" t="s">
        <v>73</v>
      </c>
      <c r="K261" s="460" t="s">
        <v>1005</v>
      </c>
      <c r="L261" s="460" t="s">
        <v>75</v>
      </c>
      <c r="M261" s="433">
        <f>VLOOKUP(L261,'[18]Datos Validacion'!$C$6:$D$10,2,0)</f>
        <v>0.6</v>
      </c>
      <c r="N261" s="481" t="s">
        <v>76</v>
      </c>
      <c r="O261" s="433">
        <f>VLOOKUP(N261,'[18]Datos Validacion'!$E$6:$F$13,2,0)</f>
        <v>0.4</v>
      </c>
      <c r="P261" s="436" t="s">
        <v>155</v>
      </c>
      <c r="Q261" s="457" t="s">
        <v>78</v>
      </c>
      <c r="R261" s="119" t="s">
        <v>1006</v>
      </c>
      <c r="S261" s="71" t="s">
        <v>80</v>
      </c>
      <c r="T261" s="72" t="s">
        <v>943</v>
      </c>
      <c r="U261" s="71" t="s">
        <v>81</v>
      </c>
      <c r="V261" s="71" t="s">
        <v>82</v>
      </c>
      <c r="W261" s="73">
        <f>VLOOKUP(V261,'[18]Datos Validacion'!$K$6:$L$8,2,0)</f>
        <v>0.25</v>
      </c>
      <c r="X261" s="72" t="s">
        <v>98</v>
      </c>
      <c r="Y261" s="73">
        <f>VLOOKUP(X261,'[18]Datos Validacion'!$M$6:$N$7,2,0)</f>
        <v>0.15</v>
      </c>
      <c r="Z261" s="71" t="s">
        <v>84</v>
      </c>
      <c r="AA261" s="172" t="s">
        <v>1007</v>
      </c>
      <c r="AB261" s="71" t="s">
        <v>86</v>
      </c>
      <c r="AC261" s="72" t="s">
        <v>1008</v>
      </c>
      <c r="AD261" s="291">
        <f t="shared" ref="AD261:AD263" si="127">+W261+Y261</f>
        <v>0.4</v>
      </c>
      <c r="AE261" s="246" t="s">
        <v>119</v>
      </c>
      <c r="AF261" s="246">
        <f>IF(OR(V261="prevenir",V261="detectar"),(M261-(M261*AD261)), M261)</f>
        <v>0.36</v>
      </c>
      <c r="AG261" s="586" t="str">
        <f t="shared" ref="AG261" si="128">IF(AH261&lt;=20%,"LEVE",IF(AH261&lt;=40%,"MENOR",IF(AH261&lt;=60%,"MODERADO",IF(AH261&lt;=80%,"MAYOR","CATASTROFICO"))))</f>
        <v>MENOR</v>
      </c>
      <c r="AH261" s="586">
        <f>IF(V261="corregir",(O261-(O261*AD261)), O261)</f>
        <v>0.4</v>
      </c>
      <c r="AI261" s="457" t="s">
        <v>148</v>
      </c>
      <c r="AJ261" s="460" t="s">
        <v>88</v>
      </c>
      <c r="AK261" s="466"/>
      <c r="AL261" s="466"/>
      <c r="AM261" s="656"/>
      <c r="AN261" s="656"/>
      <c r="AO261" s="656"/>
      <c r="AP261" s="656"/>
      <c r="AQ261" s="656"/>
      <c r="AR261" s="656"/>
      <c r="AS261" s="656"/>
      <c r="AT261" s="656"/>
      <c r="AU261" s="656"/>
      <c r="AV261" s="656"/>
      <c r="AW261" s="656"/>
      <c r="AX261" s="656"/>
      <c r="AY261" s="656"/>
      <c r="AZ261" s="656"/>
      <c r="BA261" s="656"/>
      <c r="BB261" s="656"/>
      <c r="BC261" s="656"/>
      <c r="BD261" s="656"/>
      <c r="BE261" s="656"/>
      <c r="BF261" s="656"/>
      <c r="BG261" s="858"/>
    </row>
    <row r="262" spans="1:59" ht="26.25" hidden="1" customHeight="1" thickBot="1" x14ac:dyDescent="0.35">
      <c r="A262" s="854"/>
      <c r="B262" s="556"/>
      <c r="C262" s="437"/>
      <c r="D262" s="437"/>
      <c r="E262" s="437"/>
      <c r="F262" s="259" t="s">
        <v>69</v>
      </c>
      <c r="G262" s="123" t="s">
        <v>1009</v>
      </c>
      <c r="H262" s="461"/>
      <c r="I262" s="696"/>
      <c r="J262" s="461"/>
      <c r="K262" s="461"/>
      <c r="L262" s="461"/>
      <c r="M262" s="434"/>
      <c r="N262" s="482"/>
      <c r="O262" s="434"/>
      <c r="P262" s="437"/>
      <c r="Q262" s="458"/>
      <c r="R262" s="122" t="s">
        <v>1010</v>
      </c>
      <c r="S262" s="78" t="s">
        <v>80</v>
      </c>
      <c r="T262" s="79" t="s">
        <v>943</v>
      </c>
      <c r="U262" s="78" t="s">
        <v>81</v>
      </c>
      <c r="V262" s="78" t="s">
        <v>186</v>
      </c>
      <c r="W262" s="80">
        <f>VLOOKUP(V262,'[18]Datos Validacion'!$K$6:$L$8,2,0)</f>
        <v>0.15</v>
      </c>
      <c r="X262" s="79" t="s">
        <v>98</v>
      </c>
      <c r="Y262" s="80">
        <f>VLOOKUP(X262,'[18]Datos Validacion'!$M$6:$N$7,2,0)</f>
        <v>0.15</v>
      </c>
      <c r="Z262" s="78" t="s">
        <v>84</v>
      </c>
      <c r="AA262" s="360" t="s">
        <v>1007</v>
      </c>
      <c r="AB262" s="78" t="s">
        <v>86</v>
      </c>
      <c r="AC262" s="79" t="s">
        <v>1008</v>
      </c>
      <c r="AD262" s="292">
        <f t="shared" si="127"/>
        <v>0.3</v>
      </c>
      <c r="AE262" s="258" t="s">
        <v>119</v>
      </c>
      <c r="AF262" s="255">
        <f>+AF261-(AF261*AD262)</f>
        <v>0.252</v>
      </c>
      <c r="AG262" s="587"/>
      <c r="AH262" s="587"/>
      <c r="AI262" s="458"/>
      <c r="AJ262" s="461"/>
      <c r="AK262" s="467"/>
      <c r="AL262" s="467"/>
      <c r="AM262" s="856"/>
      <c r="AN262" s="856"/>
      <c r="AO262" s="856"/>
      <c r="AP262" s="856"/>
      <c r="AQ262" s="856"/>
      <c r="AR262" s="856"/>
      <c r="AS262" s="856"/>
      <c r="AT262" s="856"/>
      <c r="AU262" s="856"/>
      <c r="AV262" s="856"/>
      <c r="AW262" s="856"/>
      <c r="AX262" s="856"/>
      <c r="AY262" s="856"/>
      <c r="AZ262" s="856"/>
      <c r="BA262" s="856"/>
      <c r="BB262" s="856"/>
      <c r="BC262" s="856"/>
      <c r="BD262" s="856"/>
      <c r="BE262" s="856"/>
      <c r="BF262" s="856"/>
      <c r="BG262" s="858"/>
    </row>
    <row r="263" spans="1:59" ht="26.25" hidden="1" customHeight="1" thickBot="1" x14ac:dyDescent="0.35">
      <c r="A263" s="854"/>
      <c r="B263" s="556"/>
      <c r="C263" s="437"/>
      <c r="D263" s="437"/>
      <c r="E263" s="437"/>
      <c r="F263" s="259" t="s">
        <v>495</v>
      </c>
      <c r="G263" s="123" t="s">
        <v>1011</v>
      </c>
      <c r="H263" s="461"/>
      <c r="I263" s="696"/>
      <c r="J263" s="461"/>
      <c r="K263" s="461"/>
      <c r="L263" s="461"/>
      <c r="M263" s="434"/>
      <c r="N263" s="482"/>
      <c r="O263" s="434"/>
      <c r="P263" s="437"/>
      <c r="Q263" s="458"/>
      <c r="R263" s="722" t="s">
        <v>1012</v>
      </c>
      <c r="S263" s="556" t="s">
        <v>80</v>
      </c>
      <c r="T263" s="646" t="s">
        <v>943</v>
      </c>
      <c r="U263" s="556" t="s">
        <v>81</v>
      </c>
      <c r="V263" s="556" t="s">
        <v>82</v>
      </c>
      <c r="W263" s="434">
        <f>VLOOKUP(V263,'[18]Datos Validacion'!$K$6:$L$8,2,0)</f>
        <v>0.25</v>
      </c>
      <c r="X263" s="646" t="s">
        <v>98</v>
      </c>
      <c r="Y263" s="434">
        <f>VLOOKUP(X263,'[18]Datos Validacion'!$M$6:$N$7,2,0)</f>
        <v>0.15</v>
      </c>
      <c r="Z263" s="556" t="s">
        <v>84</v>
      </c>
      <c r="AA263" s="857" t="s">
        <v>1007</v>
      </c>
      <c r="AB263" s="556" t="s">
        <v>86</v>
      </c>
      <c r="AC263" s="646" t="s">
        <v>1013</v>
      </c>
      <c r="AD263" s="674">
        <f t="shared" si="127"/>
        <v>0.4</v>
      </c>
      <c r="AE263" s="587" t="s">
        <v>119</v>
      </c>
      <c r="AF263" s="455">
        <f>+AF262-(AF262*AD263)</f>
        <v>0.1512</v>
      </c>
      <c r="AG263" s="587"/>
      <c r="AH263" s="587"/>
      <c r="AI263" s="458"/>
      <c r="AJ263" s="461"/>
      <c r="AK263" s="467"/>
      <c r="AL263" s="467"/>
      <c r="AM263" s="856"/>
      <c r="AN263" s="856"/>
      <c r="AO263" s="856"/>
      <c r="AP263" s="856"/>
      <c r="AQ263" s="856"/>
      <c r="AR263" s="856"/>
      <c r="AS263" s="856"/>
      <c r="AT263" s="856"/>
      <c r="AU263" s="856"/>
      <c r="AV263" s="856"/>
      <c r="AW263" s="856"/>
      <c r="AX263" s="856"/>
      <c r="AY263" s="856"/>
      <c r="AZ263" s="856"/>
      <c r="BA263" s="856"/>
      <c r="BB263" s="856"/>
      <c r="BC263" s="856"/>
      <c r="BD263" s="856"/>
      <c r="BE263" s="856"/>
      <c r="BF263" s="856"/>
      <c r="BG263" s="858"/>
    </row>
    <row r="264" spans="1:59" ht="26.25" hidden="1" customHeight="1" thickBot="1" x14ac:dyDescent="0.35">
      <c r="A264" s="854"/>
      <c r="B264" s="556"/>
      <c r="C264" s="437"/>
      <c r="D264" s="437"/>
      <c r="E264" s="437"/>
      <c r="F264" s="259" t="s">
        <v>69</v>
      </c>
      <c r="G264" s="123" t="s">
        <v>1014</v>
      </c>
      <c r="H264" s="461"/>
      <c r="I264" s="696"/>
      <c r="J264" s="461"/>
      <c r="K264" s="461"/>
      <c r="L264" s="461"/>
      <c r="M264" s="434"/>
      <c r="N264" s="482"/>
      <c r="O264" s="434"/>
      <c r="P264" s="437"/>
      <c r="Q264" s="458"/>
      <c r="R264" s="722"/>
      <c r="S264" s="556"/>
      <c r="T264" s="646"/>
      <c r="U264" s="556"/>
      <c r="V264" s="556"/>
      <c r="W264" s="434"/>
      <c r="X264" s="646"/>
      <c r="Y264" s="434"/>
      <c r="Z264" s="556"/>
      <c r="AA264" s="857"/>
      <c r="AB264" s="556"/>
      <c r="AC264" s="646"/>
      <c r="AD264" s="674"/>
      <c r="AE264" s="587"/>
      <c r="AF264" s="455"/>
      <c r="AG264" s="587"/>
      <c r="AH264" s="587"/>
      <c r="AI264" s="458"/>
      <c r="AJ264" s="461"/>
      <c r="AK264" s="467"/>
      <c r="AL264" s="467"/>
      <c r="AM264" s="856"/>
      <c r="AN264" s="856"/>
      <c r="AO264" s="856"/>
      <c r="AP264" s="856"/>
      <c r="AQ264" s="856"/>
      <c r="AR264" s="856"/>
      <c r="AS264" s="856"/>
      <c r="AT264" s="856"/>
      <c r="AU264" s="856"/>
      <c r="AV264" s="856"/>
      <c r="AW264" s="856"/>
      <c r="AX264" s="856"/>
      <c r="AY264" s="856"/>
      <c r="AZ264" s="856"/>
      <c r="BA264" s="856"/>
      <c r="BB264" s="856"/>
      <c r="BC264" s="856"/>
      <c r="BD264" s="856"/>
      <c r="BE264" s="856"/>
      <c r="BF264" s="856"/>
      <c r="BG264" s="858"/>
    </row>
    <row r="265" spans="1:59" ht="50.5" hidden="1" thickBot="1" x14ac:dyDescent="0.35">
      <c r="A265" s="854"/>
      <c r="B265" s="556"/>
      <c r="C265" s="437"/>
      <c r="D265" s="437"/>
      <c r="E265" s="437"/>
      <c r="F265" s="259" t="s">
        <v>69</v>
      </c>
      <c r="G265" s="123" t="s">
        <v>1015</v>
      </c>
      <c r="H265" s="461"/>
      <c r="I265" s="696"/>
      <c r="J265" s="461"/>
      <c r="K265" s="461"/>
      <c r="L265" s="461"/>
      <c r="M265" s="434"/>
      <c r="N265" s="482"/>
      <c r="O265" s="434"/>
      <c r="P265" s="437"/>
      <c r="Q265" s="458"/>
      <c r="R265" s="122" t="s">
        <v>1016</v>
      </c>
      <c r="S265" s="78" t="s">
        <v>80</v>
      </c>
      <c r="T265" s="79" t="s">
        <v>943</v>
      </c>
      <c r="U265" s="78" t="s">
        <v>81</v>
      </c>
      <c r="V265" s="78" t="s">
        <v>186</v>
      </c>
      <c r="W265" s="80">
        <f>VLOOKUP(V265,'[18]Datos Validacion'!$K$6:$L$8,2,0)</f>
        <v>0.15</v>
      </c>
      <c r="X265" s="79" t="s">
        <v>98</v>
      </c>
      <c r="Y265" s="80">
        <f>VLOOKUP(X265,'[18]Datos Validacion'!$M$6:$N$7,2,0)</f>
        <v>0.15</v>
      </c>
      <c r="Z265" s="78" t="s">
        <v>84</v>
      </c>
      <c r="AA265" s="360" t="s">
        <v>1007</v>
      </c>
      <c r="AB265" s="78" t="s">
        <v>86</v>
      </c>
      <c r="AC265" s="79" t="s">
        <v>1017</v>
      </c>
      <c r="AD265" s="292">
        <f>+W265+Y265</f>
        <v>0.3</v>
      </c>
      <c r="AE265" s="258" t="s">
        <v>119</v>
      </c>
      <c r="AF265" s="255">
        <f>+AF263-(AF263*AD265)</f>
        <v>0.10584</v>
      </c>
      <c r="AG265" s="587"/>
      <c r="AH265" s="587"/>
      <c r="AI265" s="458"/>
      <c r="AJ265" s="461"/>
      <c r="AK265" s="467"/>
      <c r="AL265" s="467"/>
      <c r="AM265" s="856"/>
      <c r="AN265" s="856"/>
      <c r="AO265" s="856"/>
      <c r="AP265" s="856"/>
      <c r="AQ265" s="856"/>
      <c r="AR265" s="856"/>
      <c r="AS265" s="856"/>
      <c r="AT265" s="856"/>
      <c r="AU265" s="856"/>
      <c r="AV265" s="856"/>
      <c r="AW265" s="856"/>
      <c r="AX265" s="856"/>
      <c r="AY265" s="856"/>
      <c r="AZ265" s="856"/>
      <c r="BA265" s="856"/>
      <c r="BB265" s="856"/>
      <c r="BC265" s="856"/>
      <c r="BD265" s="856"/>
      <c r="BE265" s="856"/>
      <c r="BF265" s="856"/>
      <c r="BG265" s="858"/>
    </row>
    <row r="266" spans="1:59" ht="50.5" hidden="1" thickBot="1" x14ac:dyDescent="0.35">
      <c r="A266" s="854"/>
      <c r="B266" s="556"/>
      <c r="C266" s="437"/>
      <c r="D266" s="437"/>
      <c r="E266" s="437"/>
      <c r="F266" s="259" t="s">
        <v>69</v>
      </c>
      <c r="G266" s="123" t="s">
        <v>1018</v>
      </c>
      <c r="H266" s="461"/>
      <c r="I266" s="696"/>
      <c r="J266" s="461"/>
      <c r="K266" s="461"/>
      <c r="L266" s="461"/>
      <c r="M266" s="434"/>
      <c r="N266" s="482"/>
      <c r="O266" s="434"/>
      <c r="P266" s="437"/>
      <c r="Q266" s="458"/>
      <c r="R266" s="646" t="s">
        <v>1019</v>
      </c>
      <c r="S266" s="556" t="s">
        <v>80</v>
      </c>
      <c r="T266" s="646" t="s">
        <v>943</v>
      </c>
      <c r="U266" s="556" t="s">
        <v>81</v>
      </c>
      <c r="V266" s="556" t="s">
        <v>186</v>
      </c>
      <c r="W266" s="434">
        <f>VLOOKUP(V266,'[18]Datos Validacion'!$K$6:$L$8,2,0)</f>
        <v>0.15</v>
      </c>
      <c r="X266" s="646" t="s">
        <v>98</v>
      </c>
      <c r="Y266" s="434">
        <f>VLOOKUP(X266,'[18]Datos Validacion'!$M$6:$N$7,2,0)</f>
        <v>0.15</v>
      </c>
      <c r="Z266" s="556" t="s">
        <v>84</v>
      </c>
      <c r="AA266" s="857" t="s">
        <v>1007</v>
      </c>
      <c r="AB266" s="556" t="s">
        <v>86</v>
      </c>
      <c r="AC266" s="646" t="s">
        <v>1020</v>
      </c>
      <c r="AD266" s="674">
        <f>+W266+Y266</f>
        <v>0.3</v>
      </c>
      <c r="AE266" s="587" t="s">
        <v>119</v>
      </c>
      <c r="AF266" s="455">
        <f>+AF265-(AF265*AD266)</f>
        <v>7.4088000000000001E-2</v>
      </c>
      <c r="AG266" s="587"/>
      <c r="AH266" s="587"/>
      <c r="AI266" s="458"/>
      <c r="AJ266" s="461"/>
      <c r="AK266" s="467"/>
      <c r="AL266" s="467"/>
      <c r="AM266" s="856"/>
      <c r="AN266" s="856"/>
      <c r="AO266" s="856"/>
      <c r="AP266" s="856"/>
      <c r="AQ266" s="856"/>
      <c r="AR266" s="856"/>
      <c r="AS266" s="856"/>
      <c r="AT266" s="856"/>
      <c r="AU266" s="856"/>
      <c r="AV266" s="856"/>
      <c r="AW266" s="856"/>
      <c r="AX266" s="856"/>
      <c r="AY266" s="856"/>
      <c r="AZ266" s="856"/>
      <c r="BA266" s="856"/>
      <c r="BB266" s="856"/>
      <c r="BC266" s="856"/>
      <c r="BD266" s="856"/>
      <c r="BE266" s="856"/>
      <c r="BF266" s="856"/>
      <c r="BG266" s="858"/>
    </row>
    <row r="267" spans="1:59" ht="38" hidden="1" thickBot="1" x14ac:dyDescent="0.35">
      <c r="A267" s="854"/>
      <c r="B267" s="556"/>
      <c r="C267" s="437"/>
      <c r="D267" s="437"/>
      <c r="E267" s="437"/>
      <c r="F267" s="259" t="s">
        <v>69</v>
      </c>
      <c r="G267" s="123" t="s">
        <v>1021</v>
      </c>
      <c r="H267" s="461"/>
      <c r="I267" s="696"/>
      <c r="J267" s="461"/>
      <c r="K267" s="461"/>
      <c r="L267" s="461"/>
      <c r="M267" s="434"/>
      <c r="N267" s="482"/>
      <c r="O267" s="434"/>
      <c r="P267" s="437"/>
      <c r="Q267" s="458"/>
      <c r="R267" s="646"/>
      <c r="S267" s="556"/>
      <c r="T267" s="646"/>
      <c r="U267" s="556"/>
      <c r="V267" s="556"/>
      <c r="W267" s="434"/>
      <c r="X267" s="646"/>
      <c r="Y267" s="434"/>
      <c r="Z267" s="556"/>
      <c r="AA267" s="857"/>
      <c r="AB267" s="556"/>
      <c r="AC267" s="646"/>
      <c r="AD267" s="674"/>
      <c r="AE267" s="587"/>
      <c r="AF267" s="455"/>
      <c r="AG267" s="587"/>
      <c r="AH267" s="587"/>
      <c r="AI267" s="458"/>
      <c r="AJ267" s="461"/>
      <c r="AK267" s="467"/>
      <c r="AL267" s="467"/>
      <c r="AM267" s="856"/>
      <c r="AN267" s="856"/>
      <c r="AO267" s="856"/>
      <c r="AP267" s="856"/>
      <c r="AQ267" s="856"/>
      <c r="AR267" s="856"/>
      <c r="AS267" s="856"/>
      <c r="AT267" s="856"/>
      <c r="AU267" s="856"/>
      <c r="AV267" s="856"/>
      <c r="AW267" s="856"/>
      <c r="AX267" s="856"/>
      <c r="AY267" s="856"/>
      <c r="AZ267" s="856"/>
      <c r="BA267" s="856"/>
      <c r="BB267" s="856"/>
      <c r="BC267" s="856"/>
      <c r="BD267" s="856"/>
      <c r="BE267" s="856"/>
      <c r="BF267" s="856"/>
      <c r="BG267" s="858"/>
    </row>
    <row r="268" spans="1:59" ht="26.25" hidden="1" customHeight="1" thickBot="1" x14ac:dyDescent="0.35">
      <c r="A268" s="854"/>
      <c r="B268" s="556"/>
      <c r="C268" s="437"/>
      <c r="D268" s="437"/>
      <c r="E268" s="437"/>
      <c r="F268" s="259" t="s">
        <v>69</v>
      </c>
      <c r="G268" s="77" t="s">
        <v>1022</v>
      </c>
      <c r="H268" s="461"/>
      <c r="I268" s="696"/>
      <c r="J268" s="461"/>
      <c r="K268" s="461"/>
      <c r="L268" s="461"/>
      <c r="M268" s="434"/>
      <c r="N268" s="482"/>
      <c r="O268" s="434"/>
      <c r="P268" s="437"/>
      <c r="Q268" s="458"/>
      <c r="R268" s="646" t="s">
        <v>1023</v>
      </c>
      <c r="S268" s="556" t="s">
        <v>80</v>
      </c>
      <c r="T268" s="646" t="s">
        <v>943</v>
      </c>
      <c r="U268" s="556" t="s">
        <v>81</v>
      </c>
      <c r="V268" s="556" t="s">
        <v>82</v>
      </c>
      <c r="W268" s="434">
        <f>VLOOKUP(V268,'[18]Datos Validacion'!$K$6:$L$8,2,0)</f>
        <v>0.25</v>
      </c>
      <c r="X268" s="646" t="s">
        <v>98</v>
      </c>
      <c r="Y268" s="434">
        <f>VLOOKUP(X268,'[18]Datos Validacion'!$M$6:$N$7,2,0)</f>
        <v>0.15</v>
      </c>
      <c r="Z268" s="556" t="s">
        <v>84</v>
      </c>
      <c r="AA268" s="857" t="s">
        <v>1007</v>
      </c>
      <c r="AB268" s="556" t="s">
        <v>86</v>
      </c>
      <c r="AC268" s="646" t="s">
        <v>1024</v>
      </c>
      <c r="AD268" s="674">
        <f>+W268+Y268</f>
        <v>0.4</v>
      </c>
      <c r="AE268" s="587" t="s">
        <v>119</v>
      </c>
      <c r="AF268" s="455">
        <f>+AF266-(AF266*AD268)</f>
        <v>4.4452800000000001E-2</v>
      </c>
      <c r="AG268" s="587"/>
      <c r="AH268" s="587"/>
      <c r="AI268" s="458"/>
      <c r="AJ268" s="461"/>
      <c r="AK268" s="467"/>
      <c r="AL268" s="467"/>
      <c r="AM268" s="856"/>
      <c r="AN268" s="856"/>
      <c r="AO268" s="856"/>
      <c r="AP268" s="856"/>
      <c r="AQ268" s="856"/>
      <c r="AR268" s="856"/>
      <c r="AS268" s="856"/>
      <c r="AT268" s="856"/>
      <c r="AU268" s="856"/>
      <c r="AV268" s="856"/>
      <c r="AW268" s="856"/>
      <c r="AX268" s="856"/>
      <c r="AY268" s="856"/>
      <c r="AZ268" s="856"/>
      <c r="BA268" s="856"/>
      <c r="BB268" s="856"/>
      <c r="BC268" s="856"/>
      <c r="BD268" s="856"/>
      <c r="BE268" s="856"/>
      <c r="BF268" s="856"/>
      <c r="BG268" s="858"/>
    </row>
    <row r="269" spans="1:59" ht="38" hidden="1" thickBot="1" x14ac:dyDescent="0.35">
      <c r="A269" s="855"/>
      <c r="B269" s="557"/>
      <c r="C269" s="438"/>
      <c r="D269" s="438"/>
      <c r="E269" s="438"/>
      <c r="F269" s="120" t="s">
        <v>69</v>
      </c>
      <c r="G269" s="87" t="s">
        <v>1025</v>
      </c>
      <c r="H269" s="462"/>
      <c r="I269" s="697"/>
      <c r="J269" s="462"/>
      <c r="K269" s="462"/>
      <c r="L269" s="462"/>
      <c r="M269" s="435"/>
      <c r="N269" s="483"/>
      <c r="O269" s="435"/>
      <c r="P269" s="438"/>
      <c r="Q269" s="459"/>
      <c r="R269" s="647"/>
      <c r="S269" s="557"/>
      <c r="T269" s="647"/>
      <c r="U269" s="557"/>
      <c r="V269" s="557"/>
      <c r="W269" s="435"/>
      <c r="X269" s="647"/>
      <c r="Y269" s="435"/>
      <c r="Z269" s="557"/>
      <c r="AA269" s="860"/>
      <c r="AB269" s="557"/>
      <c r="AC269" s="647"/>
      <c r="AD269" s="675"/>
      <c r="AE269" s="588"/>
      <c r="AF269" s="456"/>
      <c r="AG269" s="588"/>
      <c r="AH269" s="588"/>
      <c r="AI269" s="459"/>
      <c r="AJ269" s="462"/>
      <c r="AK269" s="468"/>
      <c r="AL269" s="468"/>
      <c r="AM269" s="657"/>
      <c r="AN269" s="657"/>
      <c r="AO269" s="657"/>
      <c r="AP269" s="657"/>
      <c r="AQ269" s="657"/>
      <c r="AR269" s="657"/>
      <c r="AS269" s="657"/>
      <c r="AT269" s="657"/>
      <c r="AU269" s="657"/>
      <c r="AV269" s="657"/>
      <c r="AW269" s="657"/>
      <c r="AX269" s="657"/>
      <c r="AY269" s="657"/>
      <c r="AZ269" s="657"/>
      <c r="BA269" s="657"/>
      <c r="BB269" s="657"/>
      <c r="BC269" s="657"/>
      <c r="BD269" s="657"/>
      <c r="BE269" s="657"/>
      <c r="BF269" s="657"/>
      <c r="BG269" s="858"/>
    </row>
    <row r="270" spans="1:59" ht="53.25" hidden="1" customHeight="1" x14ac:dyDescent="0.3">
      <c r="A270" s="661" t="s">
        <v>4</v>
      </c>
      <c r="B270" s="555"/>
      <c r="C270" s="555" t="s">
        <v>1604</v>
      </c>
      <c r="D270" s="645" t="s">
        <v>1605</v>
      </c>
      <c r="E270" s="460" t="s">
        <v>1606</v>
      </c>
      <c r="F270" s="118" t="s">
        <v>69</v>
      </c>
      <c r="G270" s="264" t="s">
        <v>1607</v>
      </c>
      <c r="H270" s="460" t="s">
        <v>1608</v>
      </c>
      <c r="I270" s="460" t="s">
        <v>1609</v>
      </c>
      <c r="J270" s="460" t="s">
        <v>73</v>
      </c>
      <c r="K270" s="460" t="s">
        <v>1610</v>
      </c>
      <c r="L270" s="460" t="s">
        <v>75</v>
      </c>
      <c r="M270" s="433">
        <v>0.6</v>
      </c>
      <c r="N270" s="481" t="s">
        <v>78</v>
      </c>
      <c r="O270" s="484">
        <v>0.8</v>
      </c>
      <c r="P270" s="460" t="s">
        <v>1611</v>
      </c>
      <c r="Q270" s="773" t="s">
        <v>78</v>
      </c>
      <c r="R270" s="664" t="s">
        <v>1612</v>
      </c>
      <c r="S270" s="430" t="s">
        <v>80</v>
      </c>
      <c r="T270" s="436" t="s">
        <v>1613</v>
      </c>
      <c r="U270" s="430" t="s">
        <v>81</v>
      </c>
      <c r="V270" s="430" t="s">
        <v>1026</v>
      </c>
      <c r="W270" s="433">
        <f>VLOOKUP(V270,'[19]Datos Validacion'!$K$6:$L$8,2,0)</f>
        <v>0.1</v>
      </c>
      <c r="X270" s="436" t="s">
        <v>98</v>
      </c>
      <c r="Y270" s="433">
        <f>VLOOKUP(X270,'[19]Datos Validacion'!$M$6:$N$7,2,0)</f>
        <v>0.15</v>
      </c>
      <c r="Z270" s="430" t="s">
        <v>84</v>
      </c>
      <c r="AA270" s="427" t="s">
        <v>1616</v>
      </c>
      <c r="AB270" s="430" t="s">
        <v>86</v>
      </c>
      <c r="AC270" s="460" t="s">
        <v>1645</v>
      </c>
      <c r="AD270" s="960">
        <f t="shared" ref="AD270:AD278" si="129">+W270+Y270</f>
        <v>0.25</v>
      </c>
      <c r="AE270" s="454" t="str">
        <f>IF(AF270&lt;=20%,"MUY BAJA",IF(AF270&lt;=40%,"BAJA",IF(AF270&lt;=60%,"MEDIA",IF(AF270&lt;=80%,"ALTA","MUY ALTA"))))</f>
        <v>MEDIA</v>
      </c>
      <c r="AF270" s="454">
        <f t="shared" ref="AF270" si="130">IF(OR(V270="prevenir",V270="detectar"),(M270-(M270*AD270)), M270)</f>
        <v>0.6</v>
      </c>
      <c r="AG270" s="454" t="s">
        <v>78</v>
      </c>
      <c r="AH270" s="454">
        <v>0.60000000000000009</v>
      </c>
      <c r="AI270" s="457" t="s">
        <v>78</v>
      </c>
      <c r="AJ270" s="460" t="s">
        <v>88</v>
      </c>
      <c r="AK270" s="466"/>
      <c r="AL270" s="466"/>
      <c r="AM270" s="442"/>
      <c r="AN270" s="442"/>
      <c r="AO270" s="813"/>
      <c r="AP270" s="442"/>
      <c r="AQ270" s="442"/>
      <c r="AR270" s="813"/>
      <c r="AS270" s="813"/>
      <c r="AT270" s="442"/>
      <c r="AU270" s="442"/>
      <c r="AV270" s="442"/>
      <c r="AW270" s="442"/>
      <c r="AX270" s="442"/>
      <c r="AY270" s="442"/>
      <c r="AZ270" s="442"/>
      <c r="BA270" s="442"/>
      <c r="BB270" s="442"/>
      <c r="BC270" s="442"/>
      <c r="BD270" s="813"/>
      <c r="BE270" s="813"/>
      <c r="BF270" s="442"/>
      <c r="BG270" s="442"/>
    </row>
    <row r="271" spans="1:59" ht="58.5" hidden="1" customHeight="1" x14ac:dyDescent="0.3">
      <c r="A271" s="662"/>
      <c r="B271" s="556"/>
      <c r="C271" s="556"/>
      <c r="D271" s="646"/>
      <c r="E271" s="461"/>
      <c r="F271" s="259" t="s">
        <v>69</v>
      </c>
      <c r="G271" s="77" t="s">
        <v>1614</v>
      </c>
      <c r="H271" s="461"/>
      <c r="I271" s="461"/>
      <c r="J271" s="461"/>
      <c r="K271" s="461"/>
      <c r="L271" s="461"/>
      <c r="M271" s="434"/>
      <c r="N271" s="482"/>
      <c r="O271" s="485"/>
      <c r="P271" s="461"/>
      <c r="Q271" s="784"/>
      <c r="R271" s="665"/>
      <c r="S271" s="431"/>
      <c r="T271" s="437"/>
      <c r="U271" s="431"/>
      <c r="V271" s="431"/>
      <c r="W271" s="434"/>
      <c r="X271" s="437"/>
      <c r="Y271" s="434"/>
      <c r="Z271" s="431"/>
      <c r="AA271" s="428"/>
      <c r="AB271" s="431"/>
      <c r="AC271" s="461"/>
      <c r="AD271" s="961"/>
      <c r="AE271" s="455"/>
      <c r="AF271" s="455"/>
      <c r="AG271" s="455"/>
      <c r="AH271" s="455"/>
      <c r="AI271" s="458"/>
      <c r="AJ271" s="461"/>
      <c r="AK271" s="467"/>
      <c r="AL271" s="467"/>
      <c r="AM271" s="443"/>
      <c r="AN271" s="443"/>
      <c r="AO271" s="814"/>
      <c r="AP271" s="443"/>
      <c r="AQ271" s="443"/>
      <c r="AR271" s="814"/>
      <c r="AS271" s="814"/>
      <c r="AT271" s="443"/>
      <c r="AU271" s="443"/>
      <c r="AV271" s="443"/>
      <c r="AW271" s="443"/>
      <c r="AX271" s="443"/>
      <c r="AY271" s="443"/>
      <c r="AZ271" s="443"/>
      <c r="BA271" s="443"/>
      <c r="BB271" s="443"/>
      <c r="BC271" s="443"/>
      <c r="BD271" s="814"/>
      <c r="BE271" s="814"/>
      <c r="BF271" s="443"/>
      <c r="BG271" s="443"/>
    </row>
    <row r="272" spans="1:59" ht="81.75" hidden="1" customHeight="1" x14ac:dyDescent="0.3">
      <c r="A272" s="662"/>
      <c r="B272" s="556"/>
      <c r="C272" s="556"/>
      <c r="D272" s="646"/>
      <c r="E272" s="461"/>
      <c r="F272" s="259" t="s">
        <v>69</v>
      </c>
      <c r="G272" s="77" t="s">
        <v>1638</v>
      </c>
      <c r="H272" s="461"/>
      <c r="I272" s="461"/>
      <c r="J272" s="461"/>
      <c r="K272" s="461"/>
      <c r="L272" s="461"/>
      <c r="M272" s="434"/>
      <c r="N272" s="482"/>
      <c r="O272" s="485"/>
      <c r="P272" s="461"/>
      <c r="Q272" s="784"/>
      <c r="R272" s="77" t="s">
        <v>1639</v>
      </c>
      <c r="S272" s="82" t="s">
        <v>80</v>
      </c>
      <c r="T272" s="95" t="s">
        <v>1613</v>
      </c>
      <c r="U272" s="82" t="s">
        <v>81</v>
      </c>
      <c r="V272" s="82" t="s">
        <v>82</v>
      </c>
      <c r="W272" s="133">
        <f>VLOOKUP(V272,'[19]Datos Validacion'!$K$6:$L$8,2,0)</f>
        <v>0.25</v>
      </c>
      <c r="X272" s="95" t="s">
        <v>98</v>
      </c>
      <c r="Y272" s="80">
        <f>VLOOKUP(X272,'[19]Datos Validacion'!$M$6:$N$7,2,0)</f>
        <v>0.15</v>
      </c>
      <c r="Z272" s="82" t="s">
        <v>84</v>
      </c>
      <c r="AA272" s="155" t="s">
        <v>1616</v>
      </c>
      <c r="AB272" s="82" t="s">
        <v>86</v>
      </c>
      <c r="AC272" s="259" t="s">
        <v>1646</v>
      </c>
      <c r="AD272" s="335">
        <f t="shared" si="129"/>
        <v>0.4</v>
      </c>
      <c r="AE272" s="255" t="str">
        <f>IF(AF272&lt;=20%,"MUY BAJA",IF(AF272&lt;=40%,"BAJA",IF(AF272&lt;=60%,"MEDIA",IF(AF272&lt;=80%,"ALTA","MUY ALTA"))))</f>
        <v>BAJA</v>
      </c>
      <c r="AF272" s="255">
        <f>+AF270-(AF270*AD272)</f>
        <v>0.36</v>
      </c>
      <c r="AG272" s="455"/>
      <c r="AH272" s="455"/>
      <c r="AI272" s="458"/>
      <c r="AJ272" s="461"/>
      <c r="AK272" s="467"/>
      <c r="AL272" s="467"/>
      <c r="AM272" s="443"/>
      <c r="AN272" s="443"/>
      <c r="AO272" s="814"/>
      <c r="AP272" s="443"/>
      <c r="AQ272" s="443"/>
      <c r="AR272" s="814"/>
      <c r="AS272" s="814"/>
      <c r="AT272" s="443"/>
      <c r="AU272" s="443"/>
      <c r="AV272" s="443"/>
      <c r="AW272" s="443"/>
      <c r="AX272" s="443"/>
      <c r="AY272" s="443"/>
      <c r="AZ272" s="443"/>
      <c r="BA272" s="443"/>
      <c r="BB272" s="443"/>
      <c r="BC272" s="443"/>
      <c r="BD272" s="814"/>
      <c r="BE272" s="814"/>
      <c r="BF272" s="443"/>
      <c r="BG272" s="443"/>
    </row>
    <row r="273" spans="1:59" ht="45" hidden="1" customHeight="1" x14ac:dyDescent="0.3">
      <c r="A273" s="662"/>
      <c r="B273" s="556"/>
      <c r="C273" s="556"/>
      <c r="D273" s="646"/>
      <c r="E273" s="461"/>
      <c r="F273" s="259" t="s">
        <v>69</v>
      </c>
      <c r="G273" s="123" t="s">
        <v>1615</v>
      </c>
      <c r="H273" s="461"/>
      <c r="I273" s="461"/>
      <c r="J273" s="461"/>
      <c r="K273" s="461"/>
      <c r="L273" s="461"/>
      <c r="M273" s="434"/>
      <c r="N273" s="482"/>
      <c r="O273" s="485"/>
      <c r="P273" s="461"/>
      <c r="Q273" s="784"/>
      <c r="R273" s="77" t="s">
        <v>1640</v>
      </c>
      <c r="S273" s="82" t="s">
        <v>80</v>
      </c>
      <c r="T273" s="95" t="s">
        <v>1613</v>
      </c>
      <c r="U273" s="82" t="s">
        <v>81</v>
      </c>
      <c r="V273" s="82" t="s">
        <v>186</v>
      </c>
      <c r="W273" s="133">
        <f>VLOOKUP(V273,'[19]Datos Validacion'!$K$6:$L$8,2,0)</f>
        <v>0.15</v>
      </c>
      <c r="X273" s="95" t="s">
        <v>98</v>
      </c>
      <c r="Y273" s="80">
        <f>VLOOKUP(X273,'[19]Datos Validacion'!$M$6:$N$7,2,0)</f>
        <v>0.15</v>
      </c>
      <c r="Z273" s="82" t="s">
        <v>84</v>
      </c>
      <c r="AA273" s="155" t="s">
        <v>1616</v>
      </c>
      <c r="AB273" s="82" t="s">
        <v>86</v>
      </c>
      <c r="AC273" s="259" t="s">
        <v>1617</v>
      </c>
      <c r="AD273" s="335">
        <f t="shared" si="129"/>
        <v>0.3</v>
      </c>
      <c r="AE273" s="255" t="str">
        <f t="shared" ref="AE273:AE278" si="131">IF(AF273&lt;=20%,"MUY BAJA",IF(AF273&lt;=40%,"BAJA",IF(AF273&lt;=60%,"MEDIA",IF(AF273&lt;=80%,"ALTA","MUY ALTA"))))</f>
        <v>BAJA</v>
      </c>
      <c r="AF273" s="255">
        <f t="shared" ref="AF273:AF278" si="132">+AF272-(AF272*AD273)</f>
        <v>0.252</v>
      </c>
      <c r="AG273" s="455"/>
      <c r="AH273" s="455"/>
      <c r="AI273" s="458"/>
      <c r="AJ273" s="461"/>
      <c r="AK273" s="467"/>
      <c r="AL273" s="467"/>
      <c r="AM273" s="443"/>
      <c r="AN273" s="443"/>
      <c r="AO273" s="814"/>
      <c r="AP273" s="443"/>
      <c r="AQ273" s="443"/>
      <c r="AR273" s="814"/>
      <c r="AS273" s="814"/>
      <c r="AT273" s="443"/>
      <c r="AU273" s="443"/>
      <c r="AV273" s="443"/>
      <c r="AW273" s="443"/>
      <c r="AX273" s="443"/>
      <c r="AY273" s="443"/>
      <c r="AZ273" s="443"/>
      <c r="BA273" s="443"/>
      <c r="BB273" s="443"/>
      <c r="BC273" s="443"/>
      <c r="BD273" s="814"/>
      <c r="BE273" s="814"/>
      <c r="BF273" s="443"/>
      <c r="BG273" s="443"/>
    </row>
    <row r="274" spans="1:59" ht="25.5" hidden="1" customHeight="1" x14ac:dyDescent="0.3">
      <c r="A274" s="662"/>
      <c r="B274" s="556"/>
      <c r="C274" s="556"/>
      <c r="D274" s="646"/>
      <c r="E274" s="461"/>
      <c r="F274" s="714" t="s">
        <v>69</v>
      </c>
      <c r="G274" s="918" t="s">
        <v>1618</v>
      </c>
      <c r="H274" s="461"/>
      <c r="I274" s="461"/>
      <c r="J274" s="461"/>
      <c r="K274" s="461"/>
      <c r="L274" s="461"/>
      <c r="M274" s="434"/>
      <c r="N274" s="482"/>
      <c r="O274" s="485"/>
      <c r="P274" s="461"/>
      <c r="Q274" s="784"/>
      <c r="R274" s="77" t="s">
        <v>1641</v>
      </c>
      <c r="S274" s="82" t="s">
        <v>80</v>
      </c>
      <c r="T274" s="95" t="s">
        <v>1613</v>
      </c>
      <c r="U274" s="82" t="s">
        <v>81</v>
      </c>
      <c r="V274" s="82" t="s">
        <v>82</v>
      </c>
      <c r="W274" s="133">
        <f>VLOOKUP(V274,'[19]Datos Validacion'!$K$6:$L$8,2,0)</f>
        <v>0.25</v>
      </c>
      <c r="X274" s="95" t="s">
        <v>98</v>
      </c>
      <c r="Y274" s="80">
        <f>VLOOKUP(X274,'[19]Datos Validacion'!$M$6:$N$7,2,0)</f>
        <v>0.15</v>
      </c>
      <c r="Z274" s="82" t="s">
        <v>84</v>
      </c>
      <c r="AA274" s="155" t="s">
        <v>1619</v>
      </c>
      <c r="AB274" s="82" t="s">
        <v>86</v>
      </c>
      <c r="AC274" s="259" t="s">
        <v>1620</v>
      </c>
      <c r="AD274" s="335">
        <f t="shared" si="129"/>
        <v>0.4</v>
      </c>
      <c r="AE274" s="255" t="str">
        <f t="shared" si="131"/>
        <v>MUY BAJA</v>
      </c>
      <c r="AF274" s="255">
        <f t="shared" si="132"/>
        <v>0.1512</v>
      </c>
      <c r="AG274" s="455"/>
      <c r="AH274" s="455"/>
      <c r="AI274" s="458"/>
      <c r="AJ274" s="461"/>
      <c r="AK274" s="467"/>
      <c r="AL274" s="467"/>
      <c r="AM274" s="443"/>
      <c r="AN274" s="443"/>
      <c r="AO274" s="814"/>
      <c r="AP274" s="443"/>
      <c r="AQ274" s="443"/>
      <c r="AR274" s="814"/>
      <c r="AS274" s="814"/>
      <c r="AT274" s="443"/>
      <c r="AU274" s="443"/>
      <c r="AV274" s="443"/>
      <c r="AW274" s="443"/>
      <c r="AX274" s="443"/>
      <c r="AY274" s="443"/>
      <c r="AZ274" s="443"/>
      <c r="BA274" s="443"/>
      <c r="BB274" s="443"/>
      <c r="BC274" s="443"/>
      <c r="BD274" s="814"/>
      <c r="BE274" s="814"/>
      <c r="BF274" s="443"/>
      <c r="BG274" s="443"/>
    </row>
    <row r="275" spans="1:59" ht="37.5" hidden="1" x14ac:dyDescent="0.3">
      <c r="A275" s="662"/>
      <c r="B275" s="556"/>
      <c r="C275" s="556"/>
      <c r="D275" s="646"/>
      <c r="E275" s="461"/>
      <c r="F275" s="731"/>
      <c r="G275" s="920"/>
      <c r="H275" s="461"/>
      <c r="I275" s="461"/>
      <c r="J275" s="461"/>
      <c r="K275" s="461"/>
      <c r="L275" s="461"/>
      <c r="M275" s="434"/>
      <c r="N275" s="482"/>
      <c r="O275" s="485"/>
      <c r="P275" s="461"/>
      <c r="Q275" s="784"/>
      <c r="R275" s="77" t="s">
        <v>1642</v>
      </c>
      <c r="S275" s="82" t="s">
        <v>80</v>
      </c>
      <c r="T275" s="95" t="s">
        <v>1613</v>
      </c>
      <c r="U275" s="82" t="s">
        <v>81</v>
      </c>
      <c r="V275" s="82" t="s">
        <v>82</v>
      </c>
      <c r="W275" s="133">
        <f>VLOOKUP(V275,'[19]Datos Validacion'!$K$6:$L$8,2,0)</f>
        <v>0.25</v>
      </c>
      <c r="X275" s="95" t="s">
        <v>98</v>
      </c>
      <c r="Y275" s="80">
        <f>VLOOKUP(X275,'[19]Datos Validacion'!$M$6:$N$7,2,0)</f>
        <v>0.15</v>
      </c>
      <c r="Z275" s="82" t="s">
        <v>84</v>
      </c>
      <c r="AA275" s="155" t="s">
        <v>1621</v>
      </c>
      <c r="AB275" s="82" t="s">
        <v>86</v>
      </c>
      <c r="AC275" s="259" t="s">
        <v>1622</v>
      </c>
      <c r="AD275" s="335">
        <f t="shared" si="129"/>
        <v>0.4</v>
      </c>
      <c r="AE275" s="255" t="str">
        <f t="shared" si="131"/>
        <v>MUY BAJA</v>
      </c>
      <c r="AF275" s="255">
        <f t="shared" si="132"/>
        <v>9.0719999999999995E-2</v>
      </c>
      <c r="AG275" s="455"/>
      <c r="AH275" s="455"/>
      <c r="AI275" s="458"/>
      <c r="AJ275" s="461"/>
      <c r="AK275" s="467"/>
      <c r="AL275" s="467"/>
      <c r="AM275" s="443"/>
      <c r="AN275" s="443"/>
      <c r="AO275" s="814"/>
      <c r="AP275" s="443"/>
      <c r="AQ275" s="443"/>
      <c r="AR275" s="814"/>
      <c r="AS275" s="814"/>
      <c r="AT275" s="443"/>
      <c r="AU275" s="443"/>
      <c r="AV275" s="443"/>
      <c r="AW275" s="443"/>
      <c r="AX275" s="443"/>
      <c r="AY275" s="443"/>
      <c r="AZ275" s="443"/>
      <c r="BA275" s="443"/>
      <c r="BB275" s="443"/>
      <c r="BC275" s="443"/>
      <c r="BD275" s="814"/>
      <c r="BE275" s="814"/>
      <c r="BF275" s="443"/>
      <c r="BG275" s="443"/>
    </row>
    <row r="276" spans="1:59" ht="25" hidden="1" x14ac:dyDescent="0.3">
      <c r="A276" s="662"/>
      <c r="B276" s="556"/>
      <c r="C276" s="556"/>
      <c r="D276" s="646"/>
      <c r="E276" s="461"/>
      <c r="F276" s="714" t="s">
        <v>69</v>
      </c>
      <c r="G276" s="918" t="s">
        <v>1623</v>
      </c>
      <c r="H276" s="461"/>
      <c r="I276" s="461"/>
      <c r="J276" s="461"/>
      <c r="K276" s="461"/>
      <c r="L276" s="461"/>
      <c r="M276" s="434"/>
      <c r="N276" s="482"/>
      <c r="O276" s="485"/>
      <c r="P276" s="461"/>
      <c r="Q276" s="784"/>
      <c r="R276" s="77" t="s">
        <v>1643</v>
      </c>
      <c r="S276" s="82" t="s">
        <v>80</v>
      </c>
      <c r="T276" s="95" t="s">
        <v>1613</v>
      </c>
      <c r="U276" s="82" t="s">
        <v>81</v>
      </c>
      <c r="V276" s="82" t="s">
        <v>82</v>
      </c>
      <c r="W276" s="133">
        <f>VLOOKUP(V276,'[19]Datos Validacion'!$K$6:$L$8,2,0)</f>
        <v>0.25</v>
      </c>
      <c r="X276" s="95" t="s">
        <v>98</v>
      </c>
      <c r="Y276" s="80">
        <f>VLOOKUP(X276,'[19]Datos Validacion'!$M$6:$N$7,2,0)</f>
        <v>0.15</v>
      </c>
      <c r="Z276" s="82" t="s">
        <v>84</v>
      </c>
      <c r="AA276" s="155" t="s">
        <v>1624</v>
      </c>
      <c r="AB276" s="82" t="s">
        <v>86</v>
      </c>
      <c r="AC276" s="259" t="s">
        <v>1625</v>
      </c>
      <c r="AD276" s="335">
        <f t="shared" si="129"/>
        <v>0.4</v>
      </c>
      <c r="AE276" s="255" t="str">
        <f t="shared" si="131"/>
        <v>MUY BAJA</v>
      </c>
      <c r="AF276" s="255">
        <f t="shared" si="132"/>
        <v>5.4431999999999994E-2</v>
      </c>
      <c r="AG276" s="455"/>
      <c r="AH276" s="455"/>
      <c r="AI276" s="458"/>
      <c r="AJ276" s="461"/>
      <c r="AK276" s="467"/>
      <c r="AL276" s="467"/>
      <c r="AM276" s="443"/>
      <c r="AN276" s="443"/>
      <c r="AO276" s="814"/>
      <c r="AP276" s="443"/>
      <c r="AQ276" s="443"/>
      <c r="AR276" s="814"/>
      <c r="AS276" s="814"/>
      <c r="AT276" s="443"/>
      <c r="AU276" s="443"/>
      <c r="AV276" s="443"/>
      <c r="AW276" s="443"/>
      <c r="AX276" s="443"/>
      <c r="AY276" s="443"/>
      <c r="AZ276" s="443"/>
      <c r="BA276" s="443"/>
      <c r="BB276" s="443"/>
      <c r="BC276" s="443"/>
      <c r="BD276" s="814"/>
      <c r="BE276" s="814"/>
      <c r="BF276" s="443"/>
      <c r="BG276" s="443"/>
    </row>
    <row r="277" spans="1:59" ht="18.75" hidden="1" customHeight="1" x14ac:dyDescent="0.3">
      <c r="A277" s="662"/>
      <c r="B277" s="556"/>
      <c r="C277" s="556"/>
      <c r="D277" s="646"/>
      <c r="E277" s="461"/>
      <c r="F277" s="731"/>
      <c r="G277" s="920"/>
      <c r="H277" s="461"/>
      <c r="I277" s="461"/>
      <c r="J277" s="461"/>
      <c r="K277" s="461"/>
      <c r="L277" s="461"/>
      <c r="M277" s="434"/>
      <c r="N277" s="482"/>
      <c r="O277" s="485"/>
      <c r="P277" s="461"/>
      <c r="Q277" s="784"/>
      <c r="R277" s="77" t="s">
        <v>1626</v>
      </c>
      <c r="S277" s="82" t="s">
        <v>80</v>
      </c>
      <c r="T277" s="95" t="s">
        <v>1613</v>
      </c>
      <c r="U277" s="82" t="s">
        <v>81</v>
      </c>
      <c r="V277" s="82" t="s">
        <v>82</v>
      </c>
      <c r="W277" s="133">
        <f>VLOOKUP(V277,'[19]Datos Validacion'!$K$6:$L$8,2,0)</f>
        <v>0.25</v>
      </c>
      <c r="X277" s="95" t="s">
        <v>98</v>
      </c>
      <c r="Y277" s="80">
        <f>VLOOKUP(X277,'[19]Datos Validacion'!$M$6:$N$7,2,0)</f>
        <v>0.15</v>
      </c>
      <c r="Z277" s="82" t="s">
        <v>84</v>
      </c>
      <c r="AA277" s="155" t="s">
        <v>1627</v>
      </c>
      <c r="AB277" s="82" t="s">
        <v>86</v>
      </c>
      <c r="AC277" s="259" t="s">
        <v>1628</v>
      </c>
      <c r="AD277" s="335">
        <f t="shared" si="129"/>
        <v>0.4</v>
      </c>
      <c r="AE277" s="255" t="str">
        <f t="shared" si="131"/>
        <v>MUY BAJA</v>
      </c>
      <c r="AF277" s="255">
        <f t="shared" si="132"/>
        <v>3.2659199999999999E-2</v>
      </c>
      <c r="AG277" s="455"/>
      <c r="AH277" s="455"/>
      <c r="AI277" s="458"/>
      <c r="AJ277" s="461"/>
      <c r="AK277" s="467"/>
      <c r="AL277" s="467"/>
      <c r="AM277" s="443"/>
      <c r="AN277" s="443"/>
      <c r="AO277" s="814"/>
      <c r="AP277" s="443"/>
      <c r="AQ277" s="443"/>
      <c r="AR277" s="814"/>
      <c r="AS277" s="814"/>
      <c r="AT277" s="443"/>
      <c r="AU277" s="443"/>
      <c r="AV277" s="443"/>
      <c r="AW277" s="443"/>
      <c r="AX277" s="443"/>
      <c r="AY277" s="443"/>
      <c r="AZ277" s="443"/>
      <c r="BA277" s="443"/>
      <c r="BB277" s="443"/>
      <c r="BC277" s="443"/>
      <c r="BD277" s="814"/>
      <c r="BE277" s="814"/>
      <c r="BF277" s="443"/>
      <c r="BG277" s="443"/>
    </row>
    <row r="278" spans="1:59" ht="77.25" hidden="1" customHeight="1" thickBot="1" x14ac:dyDescent="0.35">
      <c r="A278" s="663"/>
      <c r="B278" s="557"/>
      <c r="C278" s="557"/>
      <c r="D278" s="647"/>
      <c r="E278" s="462"/>
      <c r="F278" s="120" t="s">
        <v>69</v>
      </c>
      <c r="G278" s="124" t="s">
        <v>1629</v>
      </c>
      <c r="H278" s="462"/>
      <c r="I278" s="462"/>
      <c r="J278" s="462"/>
      <c r="K278" s="462"/>
      <c r="L278" s="462"/>
      <c r="M278" s="435"/>
      <c r="N278" s="483"/>
      <c r="O278" s="486"/>
      <c r="P278" s="462"/>
      <c r="Q278" s="774"/>
      <c r="R278" s="87" t="s">
        <v>1644</v>
      </c>
      <c r="S278" s="92" t="s">
        <v>80</v>
      </c>
      <c r="T278" s="97" t="s">
        <v>1613</v>
      </c>
      <c r="U278" s="92" t="s">
        <v>81</v>
      </c>
      <c r="V278" s="92" t="s">
        <v>82</v>
      </c>
      <c r="W278" s="136">
        <f>VLOOKUP(V278,'[19]Datos Validacion'!$K$6:$L$8,2,0)</f>
        <v>0.25</v>
      </c>
      <c r="X278" s="97" t="s">
        <v>98</v>
      </c>
      <c r="Y278" s="136">
        <f>VLOOKUP(X278,'[19]Datos Validacion'!$M$6:$N$7,2,0)</f>
        <v>0.15</v>
      </c>
      <c r="Z278" s="82" t="s">
        <v>84</v>
      </c>
      <c r="AA278" s="155" t="s">
        <v>1624</v>
      </c>
      <c r="AB278" s="92" t="s">
        <v>86</v>
      </c>
      <c r="AC278" s="120" t="s">
        <v>1630</v>
      </c>
      <c r="AD278" s="336">
        <f t="shared" si="129"/>
        <v>0.4</v>
      </c>
      <c r="AE278" s="256" t="str">
        <f t="shared" si="131"/>
        <v>MUY BAJA</v>
      </c>
      <c r="AF278" s="313">
        <f t="shared" si="132"/>
        <v>1.9595519999999998E-2</v>
      </c>
      <c r="AG278" s="456"/>
      <c r="AH278" s="456"/>
      <c r="AI278" s="459"/>
      <c r="AJ278" s="462"/>
      <c r="AK278" s="468"/>
      <c r="AL278" s="468"/>
      <c r="AM278" s="970"/>
      <c r="AN278" s="970"/>
      <c r="AO278" s="969"/>
      <c r="AP278" s="970"/>
      <c r="AQ278" s="970"/>
      <c r="AR278" s="969"/>
      <c r="AS278" s="969"/>
      <c r="AT278" s="970"/>
      <c r="AU278" s="970"/>
      <c r="AV278" s="970"/>
      <c r="AW278" s="970"/>
      <c r="AX278" s="970"/>
      <c r="AY278" s="970"/>
      <c r="AZ278" s="970"/>
      <c r="BA278" s="970"/>
      <c r="BB278" s="970"/>
      <c r="BC278" s="970"/>
      <c r="BD278" s="969"/>
      <c r="BE278" s="969"/>
      <c r="BF278" s="970"/>
      <c r="BG278" s="970"/>
    </row>
    <row r="279" spans="1:59" ht="136.5" customHeight="1" x14ac:dyDescent="0.3">
      <c r="A279" s="661" t="s">
        <v>4</v>
      </c>
      <c r="B279" s="555"/>
      <c r="C279" s="555" t="s">
        <v>1631</v>
      </c>
      <c r="D279" s="645" t="s">
        <v>1605</v>
      </c>
      <c r="E279" s="645" t="s">
        <v>1632</v>
      </c>
      <c r="F279" s="118" t="s">
        <v>69</v>
      </c>
      <c r="G279" s="264" t="s">
        <v>1633</v>
      </c>
      <c r="H279" s="1018" t="s">
        <v>1634</v>
      </c>
      <c r="I279" s="460" t="s">
        <v>1635</v>
      </c>
      <c r="J279" s="460" t="s">
        <v>73</v>
      </c>
      <c r="K279" s="460" t="s">
        <v>1636</v>
      </c>
      <c r="L279" s="460" t="s">
        <v>75</v>
      </c>
      <c r="M279" s="433">
        <f>VLOOKUP(L279,'[19]Datos Validacion'!$C$6:$D$10,2,0)</f>
        <v>0.6</v>
      </c>
      <c r="N279" s="481" t="s">
        <v>379</v>
      </c>
      <c r="O279" s="484">
        <f>VLOOKUP(N279,'[19]Datos Validacion'!$E$6:$F$15,2,0)</f>
        <v>0.8</v>
      </c>
      <c r="P279" s="436" t="s">
        <v>1637</v>
      </c>
      <c r="Q279" s="457" t="s">
        <v>380</v>
      </c>
      <c r="R279" s="664" t="s">
        <v>1648</v>
      </c>
      <c r="S279" s="430" t="s">
        <v>80</v>
      </c>
      <c r="T279" s="436" t="s">
        <v>1613</v>
      </c>
      <c r="U279" s="430" t="s">
        <v>81</v>
      </c>
      <c r="V279" s="430" t="s">
        <v>82</v>
      </c>
      <c r="W279" s="433">
        <f>VLOOKUP(V279,'[19]Datos Validacion'!$K$6:$L$8,2,0)</f>
        <v>0.25</v>
      </c>
      <c r="X279" s="436" t="s">
        <v>83</v>
      </c>
      <c r="Y279" s="433">
        <f>VLOOKUP(X279,'[19]Datos Validacion'!$M$6:$N$7,2,0)</f>
        <v>0.25</v>
      </c>
      <c r="Z279" s="430" t="s">
        <v>84</v>
      </c>
      <c r="AA279" s="427" t="s">
        <v>1649</v>
      </c>
      <c r="AB279" s="430" t="s">
        <v>86</v>
      </c>
      <c r="AC279" s="460" t="s">
        <v>1650</v>
      </c>
      <c r="AD279" s="960">
        <f>+W279+Y279</f>
        <v>0.5</v>
      </c>
      <c r="AE279" s="454" t="str">
        <f>IF(AF279&lt;=20%,"MUY BAJA",IF(AF279&lt;=40%,"BAJA",IF(AF279&lt;=60%,"media",IF(AF279&lt;=80%,"alta","MUY alta"))))</f>
        <v>BAJA</v>
      </c>
      <c r="AF279" s="454">
        <f>IF(OR(V279="prevenir",V279="detectar"),(M279-(M279*AD279)), M279)</f>
        <v>0.3</v>
      </c>
      <c r="AG279" s="454" t="str">
        <f>IF(AH279&lt;=20%,"LEVE",IF(AH279&lt;=40%,"MENOR",IF(AH279&lt;=60%,"MODERADO",IF(AH279&lt;=80%,"MAYOR","CATASTROFICO"))))</f>
        <v>MAYOR</v>
      </c>
      <c r="AH279" s="454">
        <f>IF(V279="corregir",(O279-(O279*AD279)), O279)</f>
        <v>0.8</v>
      </c>
      <c r="AI279" s="457" t="s">
        <v>380</v>
      </c>
      <c r="AJ279" s="460" t="s">
        <v>88</v>
      </c>
      <c r="AK279" s="466">
        <v>179</v>
      </c>
      <c r="AL279" s="466"/>
      <c r="AM279" s="974">
        <v>45056</v>
      </c>
      <c r="AN279" s="791" t="s">
        <v>1750</v>
      </c>
      <c r="AO279" s="791"/>
      <c r="AP279" s="791" t="s">
        <v>4</v>
      </c>
      <c r="AQ279" s="791" t="s">
        <v>1751</v>
      </c>
      <c r="AR279" s="791" t="s">
        <v>4</v>
      </c>
      <c r="AS279" s="791"/>
      <c r="AT279" s="791" t="s">
        <v>1752</v>
      </c>
      <c r="AU279" s="791" t="s">
        <v>4</v>
      </c>
      <c r="AV279" s="791"/>
      <c r="AW279" s="791" t="s">
        <v>1753</v>
      </c>
      <c r="AX279" s="791"/>
      <c r="AY279" s="791" t="s">
        <v>4</v>
      </c>
      <c r="AZ279" s="791" t="s">
        <v>1754</v>
      </c>
      <c r="BA279" s="791" t="s">
        <v>4</v>
      </c>
      <c r="BB279" s="791"/>
      <c r="BC279" s="791" t="s">
        <v>1755</v>
      </c>
      <c r="BD279" s="791"/>
      <c r="BE279" s="791" t="s">
        <v>4</v>
      </c>
      <c r="BF279" s="791" t="s">
        <v>1756</v>
      </c>
      <c r="BG279" s="791" t="s">
        <v>1827</v>
      </c>
    </row>
    <row r="280" spans="1:59" ht="132.75" customHeight="1" thickBot="1" x14ac:dyDescent="0.35">
      <c r="A280" s="662"/>
      <c r="B280" s="556"/>
      <c r="C280" s="556"/>
      <c r="D280" s="646"/>
      <c r="E280" s="646"/>
      <c r="F280" s="259" t="s">
        <v>69</v>
      </c>
      <c r="G280" s="123" t="s">
        <v>1647</v>
      </c>
      <c r="H280" s="1019"/>
      <c r="I280" s="461"/>
      <c r="J280" s="461"/>
      <c r="K280" s="461"/>
      <c r="L280" s="461"/>
      <c r="M280" s="434"/>
      <c r="N280" s="482"/>
      <c r="O280" s="485"/>
      <c r="P280" s="437"/>
      <c r="Q280" s="458"/>
      <c r="R280" s="665"/>
      <c r="S280" s="431"/>
      <c r="T280" s="437"/>
      <c r="U280" s="431"/>
      <c r="V280" s="431"/>
      <c r="W280" s="434"/>
      <c r="X280" s="437"/>
      <c r="Y280" s="434"/>
      <c r="Z280" s="431"/>
      <c r="AA280" s="428"/>
      <c r="AB280" s="431"/>
      <c r="AC280" s="461"/>
      <c r="AD280" s="961"/>
      <c r="AE280" s="455"/>
      <c r="AF280" s="455"/>
      <c r="AG280" s="455"/>
      <c r="AH280" s="455"/>
      <c r="AI280" s="458"/>
      <c r="AJ280" s="461"/>
      <c r="AK280" s="467"/>
      <c r="AL280" s="467"/>
      <c r="AM280" s="815"/>
      <c r="AN280" s="948"/>
      <c r="AO280" s="948"/>
      <c r="AP280" s="948"/>
      <c r="AQ280" s="948"/>
      <c r="AR280" s="948"/>
      <c r="AS280" s="948"/>
      <c r="AT280" s="948"/>
      <c r="AU280" s="948"/>
      <c r="AV280" s="948"/>
      <c r="AW280" s="948"/>
      <c r="AX280" s="948"/>
      <c r="AY280" s="948"/>
      <c r="AZ280" s="948"/>
      <c r="BA280" s="948"/>
      <c r="BB280" s="948"/>
      <c r="BC280" s="948"/>
      <c r="BD280" s="948"/>
      <c r="BE280" s="948"/>
      <c r="BF280" s="948"/>
      <c r="BG280" s="948"/>
    </row>
    <row r="281" spans="1:59" ht="55.5" hidden="1" customHeight="1" thickBot="1" x14ac:dyDescent="0.35">
      <c r="A281" s="869"/>
      <c r="B281" s="872" t="s">
        <v>4</v>
      </c>
      <c r="C281" s="478" t="s">
        <v>1028</v>
      </c>
      <c r="D281" s="472" t="s">
        <v>1029</v>
      </c>
      <c r="E281" s="472" t="s">
        <v>1030</v>
      </c>
      <c r="F281" s="300" t="s">
        <v>106</v>
      </c>
      <c r="G281" s="148" t="s">
        <v>1031</v>
      </c>
      <c r="H281" s="607" t="s">
        <v>1032</v>
      </c>
      <c r="I281" s="472" t="s">
        <v>1033</v>
      </c>
      <c r="J281" s="460" t="s">
        <v>73</v>
      </c>
      <c r="K281" s="460" t="s">
        <v>1034</v>
      </c>
      <c r="L281" s="460" t="s">
        <v>154</v>
      </c>
      <c r="M281" s="433">
        <f>VLOOKUP(L281,'[20]Datos Validacion'!$C$6:$D$10,2,0)</f>
        <v>0.4</v>
      </c>
      <c r="N281" s="481" t="s">
        <v>76</v>
      </c>
      <c r="O281" s="484">
        <f>VLOOKUP(N281,'[20]Datos Validacion'!$E$6:$F$15,2,0)</f>
        <v>0.4</v>
      </c>
      <c r="P281" s="436" t="s">
        <v>1035</v>
      </c>
      <c r="Q281" s="457" t="s">
        <v>78</v>
      </c>
      <c r="R281" s="130" t="s">
        <v>1036</v>
      </c>
      <c r="S281" s="71" t="s">
        <v>80</v>
      </c>
      <c r="T281" s="72" t="s">
        <v>1037</v>
      </c>
      <c r="U281" s="71" t="s">
        <v>81</v>
      </c>
      <c r="V281" s="71" t="s">
        <v>82</v>
      </c>
      <c r="W281" s="73">
        <f>VLOOKUP(V281,'[20]Datos Validacion'!$K$6:$L$8,2,0)</f>
        <v>0.25</v>
      </c>
      <c r="X281" s="72" t="s">
        <v>98</v>
      </c>
      <c r="Y281" s="73">
        <f>VLOOKUP(X281,'[20]Datos Validacion'!$M$6:$N$7,2,0)</f>
        <v>0.15</v>
      </c>
      <c r="Z281" s="71" t="s">
        <v>84</v>
      </c>
      <c r="AA281" s="193" t="s">
        <v>1038</v>
      </c>
      <c r="AB281" s="71" t="s">
        <v>86</v>
      </c>
      <c r="AC281" s="72" t="s">
        <v>1039</v>
      </c>
      <c r="AD281" s="291">
        <f>+W281+Y281</f>
        <v>0.4</v>
      </c>
      <c r="AE281" s="246" t="str">
        <f>IF(AF281&lt;=20%,"MUY BAJA",IF(AF281&lt;=40%,"BAJA",IF(AF281&lt;=60%,"MEDIA",IF(AF281&lt;=80%,"ALTA","MUY ALTA"))))</f>
        <v>BAJA</v>
      </c>
      <c r="AF281" s="246">
        <f>IF(OR(V281="prevenir",V281="detectar"),(M281-(M281*AD281)), M281)</f>
        <v>0.24</v>
      </c>
      <c r="AG281" s="586" t="str">
        <f t="shared" ref="AG281" si="133">IF(AH281&lt;=20%,"LEVE",IF(AH281&lt;=40%,"MENOR",IF(AH281&lt;=60%,"MODERADO",IF(AH281&lt;=80%,"MAYOR","CATASTROFICO"))))</f>
        <v>MENOR</v>
      </c>
      <c r="AH281" s="586">
        <f>IF(OR(X281="prevenir",X281="detectar"),(O281-(O281*AF281)), O281)</f>
        <v>0.4</v>
      </c>
      <c r="AI281" s="457" t="s">
        <v>148</v>
      </c>
      <c r="AJ281" s="460" t="s">
        <v>88</v>
      </c>
      <c r="AK281" s="466"/>
      <c r="AL281" s="466"/>
      <c r="AM281" s="629"/>
      <c r="AN281" s="650"/>
      <c r="AO281" s="466"/>
      <c r="AP281" s="466"/>
      <c r="AQ281" s="506"/>
      <c r="AR281" s="466"/>
      <c r="AS281" s="466"/>
      <c r="AT281" s="506"/>
      <c r="AU281" s="466"/>
      <c r="AV281" s="466"/>
      <c r="AW281" s="506"/>
      <c r="AX281" s="466"/>
      <c r="AY281" s="466"/>
      <c r="AZ281" s="506"/>
      <c r="BA281" s="466"/>
      <c r="BB281" s="466"/>
      <c r="BC281" s="506"/>
      <c r="BD281" s="466"/>
      <c r="BE281" s="466"/>
      <c r="BF281" s="460"/>
      <c r="BG281" s="700"/>
    </row>
    <row r="282" spans="1:59" ht="25.5" hidden="1" thickBot="1" x14ac:dyDescent="0.35">
      <c r="A282" s="870"/>
      <c r="B282" s="873"/>
      <c r="C282" s="479"/>
      <c r="D282" s="473"/>
      <c r="E282" s="473"/>
      <c r="F282" s="83" t="s">
        <v>106</v>
      </c>
      <c r="G282" s="150" t="s">
        <v>1040</v>
      </c>
      <c r="H282" s="608"/>
      <c r="I282" s="473"/>
      <c r="J282" s="461"/>
      <c r="K282" s="461"/>
      <c r="L282" s="461"/>
      <c r="M282" s="434"/>
      <c r="N282" s="482"/>
      <c r="O282" s="485"/>
      <c r="P282" s="437"/>
      <c r="Q282" s="458"/>
      <c r="R282" s="738" t="s">
        <v>1041</v>
      </c>
      <c r="S282" s="556" t="s">
        <v>80</v>
      </c>
      <c r="T282" s="646" t="s">
        <v>1037</v>
      </c>
      <c r="U282" s="556" t="s">
        <v>81</v>
      </c>
      <c r="V282" s="556" t="s">
        <v>82</v>
      </c>
      <c r="W282" s="434">
        <f>VLOOKUP(V282,'[20]Datos Validacion'!$K$6:$L$8,2,0)</f>
        <v>0.25</v>
      </c>
      <c r="X282" s="646" t="s">
        <v>98</v>
      </c>
      <c r="Y282" s="434">
        <f>VLOOKUP(X282,'[20]Datos Validacion'!$M$6:$N$7,2,0)</f>
        <v>0.15</v>
      </c>
      <c r="Z282" s="556" t="s">
        <v>84</v>
      </c>
      <c r="AA282" s="867" t="s">
        <v>1038</v>
      </c>
      <c r="AB282" s="556" t="s">
        <v>86</v>
      </c>
      <c r="AC282" s="646" t="s">
        <v>1042</v>
      </c>
      <c r="AD282" s="674">
        <f t="shared" ref="AD282" si="134">+W282+Y282</f>
        <v>0.4</v>
      </c>
      <c r="AE282" s="587" t="str">
        <f t="shared" ref="AE282" si="135">IF(AF282&lt;=20%,"MUY BAJA",IF(AF282&lt;=40%,"BAJA",IF(AF282&lt;=60%,"MEDIA",IF(AF282&lt;=80%,"ALTA","MUY ALTA"))))</f>
        <v>MUY BAJA</v>
      </c>
      <c r="AF282" s="455">
        <f>+AF281-(AF281*AD282)</f>
        <v>0.14399999999999999</v>
      </c>
      <c r="AG282" s="587"/>
      <c r="AH282" s="587"/>
      <c r="AI282" s="458"/>
      <c r="AJ282" s="461"/>
      <c r="AK282" s="467"/>
      <c r="AL282" s="467"/>
      <c r="AM282" s="861"/>
      <c r="AN282" s="862"/>
      <c r="AO282" s="467"/>
      <c r="AP282" s="467"/>
      <c r="AQ282" s="507"/>
      <c r="AR282" s="467"/>
      <c r="AS282" s="467"/>
      <c r="AT282" s="507"/>
      <c r="AU282" s="467"/>
      <c r="AV282" s="467"/>
      <c r="AW282" s="507"/>
      <c r="AX282" s="467"/>
      <c r="AY282" s="467"/>
      <c r="AZ282" s="507"/>
      <c r="BA282" s="467"/>
      <c r="BB282" s="467"/>
      <c r="BC282" s="507"/>
      <c r="BD282" s="467"/>
      <c r="BE282" s="467"/>
      <c r="BF282" s="461"/>
      <c r="BG282" s="700"/>
    </row>
    <row r="283" spans="1:59" ht="25.5" hidden="1" thickBot="1" x14ac:dyDescent="0.35">
      <c r="A283" s="870"/>
      <c r="B283" s="873"/>
      <c r="C283" s="479"/>
      <c r="D283" s="473"/>
      <c r="E283" s="473"/>
      <c r="F283" s="83" t="s">
        <v>106</v>
      </c>
      <c r="G283" s="150" t="s">
        <v>1043</v>
      </c>
      <c r="H283" s="608"/>
      <c r="I283" s="473"/>
      <c r="J283" s="461"/>
      <c r="K283" s="461"/>
      <c r="L283" s="461"/>
      <c r="M283" s="434"/>
      <c r="N283" s="482"/>
      <c r="O283" s="485"/>
      <c r="P283" s="437"/>
      <c r="Q283" s="458"/>
      <c r="R283" s="738"/>
      <c r="S283" s="556"/>
      <c r="T283" s="646"/>
      <c r="U283" s="556"/>
      <c r="V283" s="556"/>
      <c r="W283" s="434"/>
      <c r="X283" s="646"/>
      <c r="Y283" s="434"/>
      <c r="Z283" s="556"/>
      <c r="AA283" s="867"/>
      <c r="AB283" s="556"/>
      <c r="AC283" s="646"/>
      <c r="AD283" s="674"/>
      <c r="AE283" s="587"/>
      <c r="AF283" s="455"/>
      <c r="AG283" s="587"/>
      <c r="AH283" s="587"/>
      <c r="AI283" s="458"/>
      <c r="AJ283" s="461"/>
      <c r="AK283" s="467"/>
      <c r="AL283" s="467"/>
      <c r="AM283" s="861"/>
      <c r="AN283" s="862"/>
      <c r="AO283" s="467"/>
      <c r="AP283" s="467"/>
      <c r="AQ283" s="507"/>
      <c r="AR283" s="467"/>
      <c r="AS283" s="467"/>
      <c r="AT283" s="507"/>
      <c r="AU283" s="467"/>
      <c r="AV283" s="467"/>
      <c r="AW283" s="507"/>
      <c r="AX283" s="467"/>
      <c r="AY283" s="467"/>
      <c r="AZ283" s="507"/>
      <c r="BA283" s="467"/>
      <c r="BB283" s="467"/>
      <c r="BC283" s="507"/>
      <c r="BD283" s="467"/>
      <c r="BE283" s="467"/>
      <c r="BF283" s="461"/>
      <c r="BG283" s="700"/>
    </row>
    <row r="284" spans="1:59" ht="38" hidden="1" thickBot="1" x14ac:dyDescent="0.35">
      <c r="A284" s="870"/>
      <c r="B284" s="873"/>
      <c r="C284" s="479"/>
      <c r="D284" s="473"/>
      <c r="E284" s="473"/>
      <c r="F284" s="83" t="s">
        <v>106</v>
      </c>
      <c r="G284" s="150" t="s">
        <v>1044</v>
      </c>
      <c r="H284" s="608"/>
      <c r="I284" s="473"/>
      <c r="J284" s="461"/>
      <c r="K284" s="461"/>
      <c r="L284" s="461"/>
      <c r="M284" s="434"/>
      <c r="N284" s="482"/>
      <c r="O284" s="485"/>
      <c r="P284" s="437"/>
      <c r="Q284" s="458"/>
      <c r="R284" s="738" t="s">
        <v>1045</v>
      </c>
      <c r="S284" s="556" t="s">
        <v>80</v>
      </c>
      <c r="T284" s="646" t="s">
        <v>1037</v>
      </c>
      <c r="U284" s="556" t="s">
        <v>81</v>
      </c>
      <c r="V284" s="556" t="s">
        <v>186</v>
      </c>
      <c r="W284" s="434">
        <f>VLOOKUP(V284,'[20]Datos Validacion'!$K$6:$L$8,2,0)</f>
        <v>0.15</v>
      </c>
      <c r="X284" s="646" t="s">
        <v>98</v>
      </c>
      <c r="Y284" s="434">
        <f>VLOOKUP(X284,'[20]Datos Validacion'!$M$6:$N$7,2,0)</f>
        <v>0.15</v>
      </c>
      <c r="Z284" s="556" t="s">
        <v>84</v>
      </c>
      <c r="AA284" s="867" t="s">
        <v>1038</v>
      </c>
      <c r="AB284" s="556" t="s">
        <v>86</v>
      </c>
      <c r="AC284" s="646" t="s">
        <v>1046</v>
      </c>
      <c r="AD284" s="674">
        <f>+W284+Y284</f>
        <v>0.3</v>
      </c>
      <c r="AE284" s="587" t="str">
        <f>IF(AF284&lt;=20%,"MUY BAJA",IF(AF284&lt;=40%,"BAJA",IF(AF284&lt;=60%,"MEDIA",IF(AF284&lt;=80%,"ALTA","MUY ALTA"))))</f>
        <v>MUY BAJA</v>
      </c>
      <c r="AF284" s="455">
        <f>+AF282-(AF282*AD284)</f>
        <v>0.1008</v>
      </c>
      <c r="AG284" s="587"/>
      <c r="AH284" s="587"/>
      <c r="AI284" s="458"/>
      <c r="AJ284" s="461"/>
      <c r="AK284" s="467"/>
      <c r="AL284" s="467"/>
      <c r="AM284" s="861"/>
      <c r="AN284" s="862"/>
      <c r="AO284" s="467"/>
      <c r="AP284" s="467"/>
      <c r="AQ284" s="507"/>
      <c r="AR284" s="467"/>
      <c r="AS284" s="467"/>
      <c r="AT284" s="507"/>
      <c r="AU284" s="467"/>
      <c r="AV284" s="467"/>
      <c r="AW284" s="507"/>
      <c r="AX284" s="467"/>
      <c r="AY284" s="467"/>
      <c r="AZ284" s="507"/>
      <c r="BA284" s="467"/>
      <c r="BB284" s="467"/>
      <c r="BC284" s="507"/>
      <c r="BD284" s="467"/>
      <c r="BE284" s="467"/>
      <c r="BF284" s="461"/>
      <c r="BG284" s="700"/>
    </row>
    <row r="285" spans="1:59" ht="25.5" hidden="1" thickBot="1" x14ac:dyDescent="0.35">
      <c r="A285" s="870"/>
      <c r="B285" s="873"/>
      <c r="C285" s="479"/>
      <c r="D285" s="473"/>
      <c r="E285" s="473"/>
      <c r="F285" s="83" t="s">
        <v>69</v>
      </c>
      <c r="G285" s="150" t="s">
        <v>1047</v>
      </c>
      <c r="H285" s="608"/>
      <c r="I285" s="473"/>
      <c r="J285" s="461"/>
      <c r="K285" s="461"/>
      <c r="L285" s="461"/>
      <c r="M285" s="434"/>
      <c r="N285" s="482"/>
      <c r="O285" s="485"/>
      <c r="P285" s="437"/>
      <c r="Q285" s="458"/>
      <c r="R285" s="738"/>
      <c r="S285" s="556"/>
      <c r="T285" s="646"/>
      <c r="U285" s="556"/>
      <c r="V285" s="556"/>
      <c r="W285" s="434"/>
      <c r="X285" s="646"/>
      <c r="Y285" s="434"/>
      <c r="Z285" s="556"/>
      <c r="AA285" s="867"/>
      <c r="AB285" s="556"/>
      <c r="AC285" s="646"/>
      <c r="AD285" s="674"/>
      <c r="AE285" s="587"/>
      <c r="AF285" s="455"/>
      <c r="AG285" s="587"/>
      <c r="AH285" s="587"/>
      <c r="AI285" s="458"/>
      <c r="AJ285" s="461"/>
      <c r="AK285" s="467"/>
      <c r="AL285" s="467"/>
      <c r="AM285" s="861"/>
      <c r="AN285" s="862"/>
      <c r="AO285" s="467"/>
      <c r="AP285" s="467"/>
      <c r="AQ285" s="507"/>
      <c r="AR285" s="467"/>
      <c r="AS285" s="467"/>
      <c r="AT285" s="507"/>
      <c r="AU285" s="467"/>
      <c r="AV285" s="467"/>
      <c r="AW285" s="507"/>
      <c r="AX285" s="467"/>
      <c r="AY285" s="467"/>
      <c r="AZ285" s="507"/>
      <c r="BA285" s="467"/>
      <c r="BB285" s="467"/>
      <c r="BC285" s="507"/>
      <c r="BD285" s="467"/>
      <c r="BE285" s="467"/>
      <c r="BF285" s="461"/>
      <c r="BG285" s="700"/>
    </row>
    <row r="286" spans="1:59" ht="25.5" hidden="1" thickBot="1" x14ac:dyDescent="0.35">
      <c r="A286" s="871"/>
      <c r="B286" s="874"/>
      <c r="C286" s="480"/>
      <c r="D286" s="474"/>
      <c r="E286" s="474"/>
      <c r="F286" s="85" t="s">
        <v>106</v>
      </c>
      <c r="G286" s="153" t="s">
        <v>1048</v>
      </c>
      <c r="H286" s="609"/>
      <c r="I286" s="474"/>
      <c r="J286" s="462"/>
      <c r="K286" s="462"/>
      <c r="L286" s="462"/>
      <c r="M286" s="435"/>
      <c r="N286" s="483"/>
      <c r="O286" s="486"/>
      <c r="P286" s="438"/>
      <c r="Q286" s="459"/>
      <c r="R286" s="859"/>
      <c r="S286" s="557"/>
      <c r="T286" s="647"/>
      <c r="U286" s="557"/>
      <c r="V286" s="557"/>
      <c r="W286" s="435"/>
      <c r="X286" s="647"/>
      <c r="Y286" s="435"/>
      <c r="Z286" s="557"/>
      <c r="AA286" s="868"/>
      <c r="AB286" s="557"/>
      <c r="AC286" s="647"/>
      <c r="AD286" s="675"/>
      <c r="AE286" s="588"/>
      <c r="AF286" s="456"/>
      <c r="AG286" s="588"/>
      <c r="AH286" s="588"/>
      <c r="AI286" s="459"/>
      <c r="AJ286" s="462"/>
      <c r="AK286" s="468"/>
      <c r="AL286" s="468"/>
      <c r="AM286" s="630"/>
      <c r="AN286" s="651"/>
      <c r="AO286" s="468"/>
      <c r="AP286" s="468"/>
      <c r="AQ286" s="508"/>
      <c r="AR286" s="468"/>
      <c r="AS286" s="468"/>
      <c r="AT286" s="508"/>
      <c r="AU286" s="468"/>
      <c r="AV286" s="468"/>
      <c r="AW286" s="508"/>
      <c r="AX286" s="468"/>
      <c r="AY286" s="468"/>
      <c r="AZ286" s="508"/>
      <c r="BA286" s="468"/>
      <c r="BB286" s="468"/>
      <c r="BC286" s="508"/>
      <c r="BD286" s="468"/>
      <c r="BE286" s="468"/>
      <c r="BF286" s="462"/>
      <c r="BG286" s="700"/>
    </row>
    <row r="287" spans="1:59" ht="38" hidden="1" thickBot="1" x14ac:dyDescent="0.35">
      <c r="A287" s="863"/>
      <c r="B287" s="865" t="s">
        <v>4</v>
      </c>
      <c r="C287" s="436" t="s">
        <v>1049</v>
      </c>
      <c r="D287" s="460" t="s">
        <v>1050</v>
      </c>
      <c r="E287" s="460" t="s">
        <v>954</v>
      </c>
      <c r="F287" s="118" t="s">
        <v>106</v>
      </c>
      <c r="G287" s="119" t="s">
        <v>1051</v>
      </c>
      <c r="H287" s="460" t="s">
        <v>1052</v>
      </c>
      <c r="I287" s="695" t="s">
        <v>1053</v>
      </c>
      <c r="J287" s="460" t="s">
        <v>73</v>
      </c>
      <c r="K287" s="460" t="s">
        <v>1054</v>
      </c>
      <c r="L287" s="460" t="s">
        <v>119</v>
      </c>
      <c r="M287" s="433">
        <f>VLOOKUP(L287,'[20]Datos Validacion'!$C$6:$D$10,2,0)</f>
        <v>0.2</v>
      </c>
      <c r="N287" s="481" t="s">
        <v>76</v>
      </c>
      <c r="O287" s="484">
        <f>VLOOKUP(N287,'[20]Datos Validacion'!$E$6:$F$15,2,0)</f>
        <v>0.4</v>
      </c>
      <c r="P287" s="436" t="s">
        <v>155</v>
      </c>
      <c r="Q287" s="457" t="s">
        <v>148</v>
      </c>
      <c r="R287" s="130" t="s">
        <v>1055</v>
      </c>
      <c r="S287" s="71" t="s">
        <v>80</v>
      </c>
      <c r="T287" s="71" t="s">
        <v>295</v>
      </c>
      <c r="U287" s="71" t="s">
        <v>81</v>
      </c>
      <c r="V287" s="71" t="s">
        <v>82</v>
      </c>
      <c r="W287" s="73">
        <f>VLOOKUP(V287,'[20]Datos Validacion'!$K$6:$L$8,2,0)</f>
        <v>0.25</v>
      </c>
      <c r="X287" s="72" t="s">
        <v>98</v>
      </c>
      <c r="Y287" s="73">
        <f>VLOOKUP(X287,'[20]Datos Validacion'!$M$6:$N$7,2,0)</f>
        <v>0.15</v>
      </c>
      <c r="Z287" s="71" t="s">
        <v>84</v>
      </c>
      <c r="AA287" s="193" t="s">
        <v>1056</v>
      </c>
      <c r="AB287" s="71" t="s">
        <v>86</v>
      </c>
      <c r="AC287" s="71" t="s">
        <v>1057</v>
      </c>
      <c r="AD287" s="291">
        <f t="shared" ref="AD287:AD289" si="136">+W287+Y287</f>
        <v>0.4</v>
      </c>
      <c r="AE287" s="246" t="str">
        <f>IF(AF287&lt;=20%,"MUY BAJA",IF(AF287&lt;=40%,"BAJA",IF(AF287&lt;=60%,"MEDIA",IF(AF287&lt;=80%,"ALTA","MUY ALTA"))))</f>
        <v>MUY BAJA</v>
      </c>
      <c r="AF287" s="246">
        <f>IF(OR(V287="prevenir",V287="detectar"),(M287-(M287*AD287)), M287)</f>
        <v>0.12</v>
      </c>
      <c r="AG287" s="586" t="str">
        <f t="shared" ref="AG287" si="137">IF(AH287&lt;=20%,"LEVE",IF(AH287&lt;=40%,"MENOR",IF(AH287&lt;=60%,"MODERADO",IF(AH287&lt;=80%,"MAYOR","CATASTROFICO"))))</f>
        <v>MENOR</v>
      </c>
      <c r="AH287" s="586">
        <f t="shared" ref="AH287" si="138">IF(OR(X287="prevenir",X287="detectar"),(O287-(O287*AF287)), O287)</f>
        <v>0.4</v>
      </c>
      <c r="AI287" s="457" t="s">
        <v>148</v>
      </c>
      <c r="AJ287" s="460" t="s">
        <v>88</v>
      </c>
      <c r="AK287" s="466"/>
      <c r="AL287" s="466"/>
      <c r="AM287" s="703"/>
      <c r="AN287" s="703"/>
      <c r="AO287" s="703"/>
      <c r="AP287" s="703"/>
      <c r="AQ287" s="703"/>
      <c r="AR287" s="703"/>
      <c r="AS287" s="703"/>
      <c r="AT287" s="703"/>
      <c r="AU287" s="703"/>
      <c r="AV287" s="703"/>
      <c r="AW287" s="703"/>
      <c r="AX287" s="703"/>
      <c r="AY287" s="703"/>
      <c r="AZ287" s="703"/>
      <c r="BA287" s="703"/>
      <c r="BB287" s="703"/>
      <c r="BC287" s="703"/>
      <c r="BD287" s="703"/>
      <c r="BE287" s="703"/>
      <c r="BF287" s="703"/>
      <c r="BG287" s="875"/>
    </row>
    <row r="288" spans="1:59" ht="72" hidden="1" customHeight="1" thickBot="1" x14ac:dyDescent="0.35">
      <c r="A288" s="864"/>
      <c r="B288" s="866"/>
      <c r="C288" s="438"/>
      <c r="D288" s="462"/>
      <c r="E288" s="462"/>
      <c r="F288" s="120" t="s">
        <v>69</v>
      </c>
      <c r="G288" s="121" t="s">
        <v>1058</v>
      </c>
      <c r="H288" s="462"/>
      <c r="I288" s="697"/>
      <c r="J288" s="462"/>
      <c r="K288" s="462"/>
      <c r="L288" s="462"/>
      <c r="M288" s="435"/>
      <c r="N288" s="483"/>
      <c r="O288" s="486"/>
      <c r="P288" s="438"/>
      <c r="Q288" s="459"/>
      <c r="R288" s="137" t="s">
        <v>1059</v>
      </c>
      <c r="S288" s="88" t="s">
        <v>80</v>
      </c>
      <c r="T288" s="88" t="s">
        <v>295</v>
      </c>
      <c r="U288" s="88" t="s">
        <v>81</v>
      </c>
      <c r="V288" s="88" t="s">
        <v>186</v>
      </c>
      <c r="W288" s="90">
        <f>VLOOKUP(V288,'[20]Datos Validacion'!$K$6:$L$8,2,0)</f>
        <v>0.15</v>
      </c>
      <c r="X288" s="89" t="s">
        <v>98</v>
      </c>
      <c r="Y288" s="90">
        <f>VLOOKUP(X288,'[20]Datos Validacion'!$M$6:$N$7,2,0)</f>
        <v>0.15</v>
      </c>
      <c r="Z288" s="88" t="s">
        <v>84</v>
      </c>
      <c r="AA288" s="359" t="s">
        <v>1060</v>
      </c>
      <c r="AB288" s="88" t="s">
        <v>86</v>
      </c>
      <c r="AC288" s="89" t="s">
        <v>1061</v>
      </c>
      <c r="AD288" s="293">
        <f t="shared" si="136"/>
        <v>0.3</v>
      </c>
      <c r="AE288" s="257" t="str">
        <f>IF(AF288&lt;=20%,"MUY BAJA",IF(AF288&lt;=40%,"BAJA",IF(AF288&lt;=60%,"MEDIA",IF(AF288&lt;=80%,"ALTA","MUY ALTA"))))</f>
        <v>MUY BAJA</v>
      </c>
      <c r="AF288" s="256">
        <f>+AF287-(AF287*AD288)</f>
        <v>8.3999999999999991E-2</v>
      </c>
      <c r="AG288" s="588"/>
      <c r="AH288" s="588"/>
      <c r="AI288" s="459"/>
      <c r="AJ288" s="462"/>
      <c r="AK288" s="468"/>
      <c r="AL288" s="468"/>
      <c r="AM288" s="825"/>
      <c r="AN288" s="825"/>
      <c r="AO288" s="825"/>
      <c r="AP288" s="825"/>
      <c r="AQ288" s="825"/>
      <c r="AR288" s="825"/>
      <c r="AS288" s="825"/>
      <c r="AT288" s="825"/>
      <c r="AU288" s="825"/>
      <c r="AV288" s="825"/>
      <c r="AW288" s="825"/>
      <c r="AX288" s="825"/>
      <c r="AY288" s="825"/>
      <c r="AZ288" s="825"/>
      <c r="BA288" s="825"/>
      <c r="BB288" s="825"/>
      <c r="BC288" s="825"/>
      <c r="BD288" s="825"/>
      <c r="BE288" s="825"/>
      <c r="BF288" s="825"/>
      <c r="BG288" s="875"/>
    </row>
    <row r="289" spans="1:59" ht="125.5" hidden="1" thickBot="1" x14ac:dyDescent="0.35">
      <c r="A289" s="204"/>
      <c r="B289" s="274" t="s">
        <v>4</v>
      </c>
      <c r="C289" s="53" t="s">
        <v>1062</v>
      </c>
      <c r="D289" s="54" t="s">
        <v>1050</v>
      </c>
      <c r="E289" s="54" t="s">
        <v>954</v>
      </c>
      <c r="F289" s="54" t="s">
        <v>69</v>
      </c>
      <c r="G289" s="268" t="s">
        <v>1063</v>
      </c>
      <c r="H289" s="54" t="s">
        <v>1064</v>
      </c>
      <c r="I289" s="157" t="s">
        <v>1065</v>
      </c>
      <c r="J289" s="54" t="s">
        <v>73</v>
      </c>
      <c r="K289" s="102" t="s">
        <v>1066</v>
      </c>
      <c r="L289" s="54" t="s">
        <v>154</v>
      </c>
      <c r="M289" s="57">
        <f>VLOOKUP(L289,'[20]Datos Validacion'!$C$6:$D$10,2,0)</f>
        <v>0.4</v>
      </c>
      <c r="N289" s="58" t="s">
        <v>78</v>
      </c>
      <c r="O289" s="59">
        <f>VLOOKUP(N289,'[20]Datos Validacion'!$E$6:$F$15,2,0)</f>
        <v>0.6</v>
      </c>
      <c r="P289" s="99" t="s">
        <v>1067</v>
      </c>
      <c r="Q289" s="61" t="s">
        <v>78</v>
      </c>
      <c r="R289" s="60" t="s">
        <v>1068</v>
      </c>
      <c r="S289" s="62" t="s">
        <v>80</v>
      </c>
      <c r="T289" s="62" t="s">
        <v>1069</v>
      </c>
      <c r="U289" s="62" t="s">
        <v>81</v>
      </c>
      <c r="V289" s="62" t="s">
        <v>186</v>
      </c>
      <c r="W289" s="57">
        <f>VLOOKUP(V289,'[20]Datos Validacion'!$K$6:$L$8,2,0)</f>
        <v>0.15</v>
      </c>
      <c r="X289" s="53" t="s">
        <v>83</v>
      </c>
      <c r="Y289" s="57">
        <f>VLOOKUP(X289,'[20]Datos Validacion'!$M$6:$N$7,2,0)</f>
        <v>0.25</v>
      </c>
      <c r="Z289" s="62" t="s">
        <v>84</v>
      </c>
      <c r="AA289" s="370" t="s">
        <v>1070</v>
      </c>
      <c r="AB289" s="62" t="s">
        <v>86</v>
      </c>
      <c r="AC289" s="62" t="s">
        <v>1070</v>
      </c>
      <c r="AD289" s="290">
        <f t="shared" si="136"/>
        <v>0.4</v>
      </c>
      <c r="AE289" s="64" t="str">
        <f t="shared" ref="AE289" si="139">IF(AF289&lt;=20%,"MUY BAJA",IF(AF289&lt;=40%,"BAJA",IF(AF289&lt;=60%,"MEDIA",IF(AF289&lt;=80%,"ALTA","MUY ALTA"))))</f>
        <v>BAJA</v>
      </c>
      <c r="AF289" s="64">
        <f>IF(OR(V289="prevenir",V289="detectar"),(M289-(M289*AD289)), M289)</f>
        <v>0.24</v>
      </c>
      <c r="AG289" s="64" t="str">
        <f t="shared" ref="AG289" si="140">IF(AH289&lt;=20%,"LEVE",IF(AH289&lt;=40%,"MENOR",IF(AH289&lt;=60%,"MODERADO",IF(AH289&lt;=80%,"MAYOR","CATASTROFICO"))))</f>
        <v>MODERADO</v>
      </c>
      <c r="AH289" s="64">
        <f t="shared" ref="AH289" si="141">IF(OR(X289="prevenir",X289="detectar"),(O289-(O289*AF289)), O289)</f>
        <v>0.6</v>
      </c>
      <c r="AI289" s="61" t="s">
        <v>78</v>
      </c>
      <c r="AJ289" s="54" t="s">
        <v>88</v>
      </c>
      <c r="AK289" s="66"/>
      <c r="AL289" s="66"/>
      <c r="AM289" s="67"/>
      <c r="AN289" s="68"/>
      <c r="AO289" s="68"/>
      <c r="AP289" s="68"/>
      <c r="AQ289" s="69"/>
      <c r="AR289" s="68"/>
      <c r="AS289" s="66"/>
      <c r="AT289" s="69"/>
      <c r="AU289" s="68"/>
      <c r="AV289" s="68"/>
      <c r="AW289" s="69"/>
      <c r="AX289" s="68"/>
      <c r="AY289" s="68"/>
      <c r="AZ289" s="69"/>
      <c r="BA289" s="68"/>
      <c r="BB289" s="68"/>
      <c r="BC289" s="126"/>
      <c r="BD289" s="68"/>
      <c r="BE289" s="68"/>
      <c r="BF289" s="118"/>
      <c r="BG289" s="384"/>
    </row>
    <row r="290" spans="1:59" s="76" customFormat="1" ht="50.5" hidden="1" thickBot="1" x14ac:dyDescent="0.4">
      <c r="A290" s="863"/>
      <c r="B290" s="865" t="s">
        <v>4</v>
      </c>
      <c r="C290" s="645" t="s">
        <v>1071</v>
      </c>
      <c r="D290" s="460" t="s">
        <v>1050</v>
      </c>
      <c r="E290" s="460" t="s">
        <v>954</v>
      </c>
      <c r="F290" s="118" t="s">
        <v>106</v>
      </c>
      <c r="G290" s="269" t="s">
        <v>1072</v>
      </c>
      <c r="H290" s="555" t="s">
        <v>1073</v>
      </c>
      <c r="I290" s="460" t="s">
        <v>1074</v>
      </c>
      <c r="J290" s="460" t="s">
        <v>73</v>
      </c>
      <c r="K290" s="460" t="s">
        <v>1075</v>
      </c>
      <c r="L290" s="460" t="s">
        <v>75</v>
      </c>
      <c r="M290" s="433">
        <f>VLOOKUP(L290,'[20]Datos Validacion'!$C$6:$D$10,2,0)</f>
        <v>0.6</v>
      </c>
      <c r="N290" s="481" t="s">
        <v>76</v>
      </c>
      <c r="O290" s="484">
        <f>VLOOKUP(N290,'[20]Datos Validacion'!$E$6:$F$15,2,0)</f>
        <v>0.4</v>
      </c>
      <c r="P290" s="436" t="s">
        <v>1076</v>
      </c>
      <c r="Q290" s="457" t="s">
        <v>78</v>
      </c>
      <c r="R290" s="130" t="s">
        <v>1077</v>
      </c>
      <c r="S290" s="71" t="s">
        <v>80</v>
      </c>
      <c r="T290" s="71" t="s">
        <v>1078</v>
      </c>
      <c r="U290" s="71" t="s">
        <v>81</v>
      </c>
      <c r="V290" s="71" t="s">
        <v>82</v>
      </c>
      <c r="W290" s="73">
        <f>VLOOKUP(V290,'[20]Datos Validacion'!$K$6:$L$8,2,0)</f>
        <v>0.25</v>
      </c>
      <c r="X290" s="72" t="s">
        <v>98</v>
      </c>
      <c r="Y290" s="73">
        <f>VLOOKUP(X290,'[20]Datos Validacion'!$M$6:$N$7,2,0)</f>
        <v>0.15</v>
      </c>
      <c r="Z290" s="71" t="s">
        <v>494</v>
      </c>
      <c r="AA290" s="193"/>
      <c r="AB290" s="71" t="s">
        <v>1027</v>
      </c>
      <c r="AC290" s="71"/>
      <c r="AD290" s="291">
        <f>+W290+Y290</f>
        <v>0.4</v>
      </c>
      <c r="AE290" s="246" t="str">
        <f>IF(AF290&lt;=20%,"MUY BAJA",IF(AF290&lt;=40%,"BAJA",IF(AF290&lt;=60%,"MEDIA",IF(AF290&lt;=80%,"ALTA","MUY ALTA"))))</f>
        <v>BAJA</v>
      </c>
      <c r="AF290" s="246">
        <f t="shared" ref="AF290" si="142">IF(OR(V290="prevenir",V290="detectar"),(M290-(M290*AD290)), M290)</f>
        <v>0.36</v>
      </c>
      <c r="AG290" s="586" t="str">
        <f>IF(AH290&lt;=20%,"LEVE",IF(AH290&lt;=40%,"MENOR",IF(AH290&lt;=60%,"MODERADO",IF(AH290&lt;=80%,"MAYOR","CATASTROFICO"))))</f>
        <v>MENOR</v>
      </c>
      <c r="AH290" s="586">
        <f t="shared" ref="AH290" si="143">IF(V290="corregir",(O290-(O290*AD290)), O290)</f>
        <v>0.4</v>
      </c>
      <c r="AI290" s="457" t="s">
        <v>78</v>
      </c>
      <c r="AJ290" s="460" t="s">
        <v>88</v>
      </c>
      <c r="AK290" s="466"/>
      <c r="AL290" s="466"/>
      <c r="AM290" s="703"/>
      <c r="AN290" s="703"/>
      <c r="AO290" s="703"/>
      <c r="AP290" s="635"/>
      <c r="AQ290" s="635"/>
      <c r="AR290" s="635"/>
      <c r="AS290" s="635"/>
      <c r="AT290" s="635"/>
      <c r="AU290" s="635"/>
      <c r="AV290" s="635"/>
      <c r="AW290" s="635"/>
      <c r="AX290" s="635"/>
      <c r="AY290" s="635"/>
      <c r="AZ290" s="635"/>
      <c r="BA290" s="635"/>
      <c r="BB290" s="635"/>
      <c r="BC290" s="635"/>
      <c r="BD290" s="635"/>
      <c r="BE290" s="635"/>
      <c r="BF290" s="635"/>
      <c r="BG290" s="698"/>
    </row>
    <row r="291" spans="1:59" ht="38" hidden="1" thickBot="1" x14ac:dyDescent="0.35">
      <c r="A291" s="864"/>
      <c r="B291" s="866"/>
      <c r="C291" s="647"/>
      <c r="D291" s="462"/>
      <c r="E291" s="462"/>
      <c r="F291" s="120" t="s">
        <v>69</v>
      </c>
      <c r="G291" s="270" t="s">
        <v>1079</v>
      </c>
      <c r="H291" s="557"/>
      <c r="I291" s="462"/>
      <c r="J291" s="462"/>
      <c r="K291" s="462"/>
      <c r="L291" s="462"/>
      <c r="M291" s="435"/>
      <c r="N291" s="483"/>
      <c r="O291" s="486"/>
      <c r="P291" s="438"/>
      <c r="Q291" s="459"/>
      <c r="R291" s="137" t="s">
        <v>1080</v>
      </c>
      <c r="S291" s="88" t="s">
        <v>80</v>
      </c>
      <c r="T291" s="88" t="s">
        <v>1078</v>
      </c>
      <c r="U291" s="88" t="s">
        <v>81</v>
      </c>
      <c r="V291" s="88" t="s">
        <v>82</v>
      </c>
      <c r="W291" s="90">
        <f>VLOOKUP(V291,'[20]Datos Validacion'!$K$6:$L$8,2,0)</f>
        <v>0.25</v>
      </c>
      <c r="X291" s="89" t="s">
        <v>98</v>
      </c>
      <c r="Y291" s="90">
        <f>VLOOKUP(X291,'[20]Datos Validacion'!$M$6:$N$7,2,0)</f>
        <v>0.15</v>
      </c>
      <c r="Z291" s="88" t="s">
        <v>494</v>
      </c>
      <c r="AA291" s="359"/>
      <c r="AB291" s="88" t="s">
        <v>86</v>
      </c>
      <c r="AC291" s="89" t="s">
        <v>1081</v>
      </c>
      <c r="AD291" s="293">
        <f>+W291+Y291</f>
        <v>0.4</v>
      </c>
      <c r="AE291" s="257" t="str">
        <f t="shared" ref="AE291" si="144">IF(AF291&lt;=20%,"MUY BAJA",IF(AF291&lt;=40%,"BAJA",IF(AF291&lt;=60%,"MEDIA",IF(AF291&lt;=80%,"ALTA","MUY ALTA"))))</f>
        <v>BAJA</v>
      </c>
      <c r="AF291" s="256">
        <f>+AF290-(AF290*AD291)</f>
        <v>0.216</v>
      </c>
      <c r="AG291" s="588"/>
      <c r="AH291" s="588"/>
      <c r="AI291" s="459"/>
      <c r="AJ291" s="462"/>
      <c r="AK291" s="468"/>
      <c r="AL291" s="468"/>
      <c r="AM291" s="825"/>
      <c r="AN291" s="825"/>
      <c r="AO291" s="825"/>
      <c r="AP291" s="637"/>
      <c r="AQ291" s="637"/>
      <c r="AR291" s="637"/>
      <c r="AS291" s="637"/>
      <c r="AT291" s="637"/>
      <c r="AU291" s="637"/>
      <c r="AV291" s="637"/>
      <c r="AW291" s="637"/>
      <c r="AX291" s="637"/>
      <c r="AY291" s="637"/>
      <c r="AZ291" s="637"/>
      <c r="BA291" s="637"/>
      <c r="BB291" s="637"/>
      <c r="BC291" s="637"/>
      <c r="BD291" s="637"/>
      <c r="BE291" s="637"/>
      <c r="BF291" s="637"/>
      <c r="BG291" s="698"/>
    </row>
    <row r="292" spans="1:59" ht="46.5" hidden="1" customHeight="1" x14ac:dyDescent="0.3">
      <c r="A292" s="863"/>
      <c r="B292" s="865" t="s">
        <v>4</v>
      </c>
      <c r="C292" s="645" t="s">
        <v>1082</v>
      </c>
      <c r="D292" s="460" t="s">
        <v>1083</v>
      </c>
      <c r="E292" s="460" t="s">
        <v>1084</v>
      </c>
      <c r="F292" s="118" t="s">
        <v>495</v>
      </c>
      <c r="G292" s="271" t="s">
        <v>1085</v>
      </c>
      <c r="H292" s="460" t="s">
        <v>1086</v>
      </c>
      <c r="I292" s="695" t="s">
        <v>1087</v>
      </c>
      <c r="J292" s="460" t="s">
        <v>73</v>
      </c>
      <c r="K292" s="460" t="s">
        <v>1088</v>
      </c>
      <c r="L292" s="460" t="s">
        <v>154</v>
      </c>
      <c r="M292" s="433">
        <f>VLOOKUP(L292,'[20]Datos Validacion'!$C$6:$D$10,2,0)</f>
        <v>0.4</v>
      </c>
      <c r="N292" s="481" t="s">
        <v>225</v>
      </c>
      <c r="O292" s="484">
        <f>VLOOKUP(N292,'[20]Datos Validacion'!$E$6:$F$15,2,0)</f>
        <v>0.2</v>
      </c>
      <c r="P292" s="436" t="s">
        <v>293</v>
      </c>
      <c r="Q292" s="457" t="s">
        <v>148</v>
      </c>
      <c r="R292" s="130" t="s">
        <v>1089</v>
      </c>
      <c r="S292" s="71" t="s">
        <v>80</v>
      </c>
      <c r="T292" s="72" t="s">
        <v>1090</v>
      </c>
      <c r="U292" s="71" t="s">
        <v>81</v>
      </c>
      <c r="V292" s="71" t="s">
        <v>82</v>
      </c>
      <c r="W292" s="73">
        <f>VLOOKUP(V292,'[20]Datos Validacion'!$K$6:$L$8,2,0)</f>
        <v>0.25</v>
      </c>
      <c r="X292" s="72" t="s">
        <v>98</v>
      </c>
      <c r="Y292" s="73">
        <f>VLOOKUP(X292,'[20]Datos Validacion'!$M$6:$N$7,2,0)</f>
        <v>0.15</v>
      </c>
      <c r="Z292" s="71" t="s">
        <v>84</v>
      </c>
      <c r="AA292" s="127" t="s">
        <v>1091</v>
      </c>
      <c r="AB292" s="71" t="s">
        <v>86</v>
      </c>
      <c r="AC292" s="72" t="s">
        <v>1092</v>
      </c>
      <c r="AD292" s="291">
        <f>+W292+Y292</f>
        <v>0.4</v>
      </c>
      <c r="AE292" s="246" t="str">
        <f>IF(AF292&lt;=20%,"MUY BAJA",IF(AF292&lt;=40%,"BAJA",IF(AF292&lt;=60%,"MEDIA",IF(AF292&lt;=80%,"ALTA","MUY ALTA"))))</f>
        <v>BAJA</v>
      </c>
      <c r="AF292" s="246">
        <f>IF(OR(V292="prevenir",V292="detectar"),(M292-(M292*AD292)), M292)</f>
        <v>0.24</v>
      </c>
      <c r="AG292" s="586" t="str">
        <f>IF(AH292&lt;=20%,"LEVE",IF(AH292&lt;=40%,"MENOR",IF(AH292&lt;=60%,"MODERADO",IF(AH292&lt;=80%,"MAYOR","CATASTROFICO"))))</f>
        <v>LEVE</v>
      </c>
      <c r="AH292" s="709">
        <f>IF(V294="corregir",(O292-(O292*AD294)), O292)</f>
        <v>0.15000000000000002</v>
      </c>
      <c r="AI292" s="457" t="s">
        <v>148</v>
      </c>
      <c r="AJ292" s="460" t="s">
        <v>88</v>
      </c>
      <c r="AK292" s="466"/>
      <c r="AL292" s="466"/>
      <c r="AM292" s="724"/>
      <c r="AN292" s="445"/>
      <c r="AO292" s="445"/>
      <c r="AP292" s="445"/>
      <c r="AQ292" s="880"/>
      <c r="AR292" s="472"/>
      <c r="AS292" s="472"/>
      <c r="AT292" s="880"/>
      <c r="AU292" s="472"/>
      <c r="AV292" s="472"/>
      <c r="AW292" s="880"/>
      <c r="AX292" s="472"/>
      <c r="AY292" s="472"/>
      <c r="AZ292" s="880"/>
      <c r="BA292" s="472"/>
      <c r="BB292" s="472"/>
      <c r="BC292" s="472"/>
      <c r="BD292" s="472"/>
      <c r="BE292" s="472"/>
      <c r="BF292" s="448"/>
      <c r="BG292" s="877"/>
    </row>
    <row r="293" spans="1:59" ht="71.25" hidden="1" customHeight="1" x14ac:dyDescent="0.3">
      <c r="A293" s="883"/>
      <c r="B293" s="876"/>
      <c r="C293" s="646"/>
      <c r="D293" s="461"/>
      <c r="E293" s="461"/>
      <c r="F293" s="259" t="s">
        <v>495</v>
      </c>
      <c r="G293" s="272" t="s">
        <v>1093</v>
      </c>
      <c r="H293" s="461"/>
      <c r="I293" s="696"/>
      <c r="J293" s="461"/>
      <c r="K293" s="461"/>
      <c r="L293" s="461"/>
      <c r="M293" s="434"/>
      <c r="N293" s="482"/>
      <c r="O293" s="485"/>
      <c r="P293" s="437"/>
      <c r="Q293" s="458"/>
      <c r="R293" s="132" t="s">
        <v>1094</v>
      </c>
      <c r="S293" s="78" t="s">
        <v>80</v>
      </c>
      <c r="T293" s="79" t="s">
        <v>1090</v>
      </c>
      <c r="U293" s="78" t="s">
        <v>81</v>
      </c>
      <c r="V293" s="78" t="s">
        <v>82</v>
      </c>
      <c r="W293" s="80">
        <f>VLOOKUP(V293,'[20]Datos Validacion'!$K$6:$L$8,2,0)</f>
        <v>0.25</v>
      </c>
      <c r="X293" s="79" t="s">
        <v>98</v>
      </c>
      <c r="Y293" s="80">
        <f>VLOOKUP(X293,'[20]Datos Validacion'!$M$6:$N$7,2,0)</f>
        <v>0.15</v>
      </c>
      <c r="Z293" s="78" t="s">
        <v>84</v>
      </c>
      <c r="AA293" s="128" t="s">
        <v>1091</v>
      </c>
      <c r="AB293" s="78" t="s">
        <v>86</v>
      </c>
      <c r="AC293" s="79" t="s">
        <v>1092</v>
      </c>
      <c r="AD293" s="292">
        <f t="shared" ref="AD293:AD294" si="145">+W293+Y293</f>
        <v>0.4</v>
      </c>
      <c r="AE293" s="587" t="str">
        <f t="shared" ref="AE293" si="146">IF(AF293&lt;=20%,"MUY BAJA",IF(AF293&lt;=40%,"BAJA",IF(AF293&lt;=60%,"MEDIA",IF(AF293&lt;=80%,"ALTA","MUY ALTA"))))</f>
        <v>MUY BAJA</v>
      </c>
      <c r="AF293" s="455">
        <f>+AF292-(AF292*AD293)</f>
        <v>0.14399999999999999</v>
      </c>
      <c r="AG293" s="587"/>
      <c r="AH293" s="710"/>
      <c r="AI293" s="458"/>
      <c r="AJ293" s="461"/>
      <c r="AK293" s="467"/>
      <c r="AL293" s="467"/>
      <c r="AM293" s="725"/>
      <c r="AN293" s="446"/>
      <c r="AO293" s="446"/>
      <c r="AP293" s="446"/>
      <c r="AQ293" s="881"/>
      <c r="AR293" s="473"/>
      <c r="AS293" s="473"/>
      <c r="AT293" s="881"/>
      <c r="AU293" s="473"/>
      <c r="AV293" s="473"/>
      <c r="AW293" s="881"/>
      <c r="AX293" s="473"/>
      <c r="AY293" s="473"/>
      <c r="AZ293" s="881"/>
      <c r="BA293" s="473"/>
      <c r="BB293" s="473"/>
      <c r="BC293" s="473"/>
      <c r="BD293" s="473"/>
      <c r="BE293" s="473"/>
      <c r="BF293" s="449"/>
      <c r="BG293" s="878"/>
    </row>
    <row r="294" spans="1:59" ht="48" hidden="1" customHeight="1" thickBot="1" x14ac:dyDescent="0.35">
      <c r="A294" s="864"/>
      <c r="B294" s="866"/>
      <c r="C294" s="647"/>
      <c r="D294" s="462"/>
      <c r="E294" s="462"/>
      <c r="F294" s="120" t="s">
        <v>106</v>
      </c>
      <c r="G294" s="273" t="s">
        <v>1095</v>
      </c>
      <c r="H294" s="462"/>
      <c r="I294" s="697"/>
      <c r="J294" s="462"/>
      <c r="K294" s="462"/>
      <c r="L294" s="462"/>
      <c r="M294" s="435"/>
      <c r="N294" s="483"/>
      <c r="O294" s="486"/>
      <c r="P294" s="438"/>
      <c r="Q294" s="459"/>
      <c r="R294" s="137" t="s">
        <v>1096</v>
      </c>
      <c r="S294" s="88" t="s">
        <v>80</v>
      </c>
      <c r="T294" s="89" t="s">
        <v>1090</v>
      </c>
      <c r="U294" s="88" t="s">
        <v>240</v>
      </c>
      <c r="V294" s="88" t="s">
        <v>1026</v>
      </c>
      <c r="W294" s="90">
        <f>VLOOKUP(V294,'[20]Datos Validacion'!$K$6:$L$8,2,0)</f>
        <v>0.1</v>
      </c>
      <c r="X294" s="89" t="s">
        <v>98</v>
      </c>
      <c r="Y294" s="90">
        <f>VLOOKUP(X294,'[20]Datos Validacion'!$M$6:$N$7,2,0)</f>
        <v>0.15</v>
      </c>
      <c r="Z294" s="88" t="s">
        <v>84</v>
      </c>
      <c r="AA294" s="359" t="s">
        <v>1097</v>
      </c>
      <c r="AB294" s="88" t="s">
        <v>86</v>
      </c>
      <c r="AC294" s="89" t="s">
        <v>1098</v>
      </c>
      <c r="AD294" s="293">
        <f t="shared" si="145"/>
        <v>0.25</v>
      </c>
      <c r="AE294" s="588"/>
      <c r="AF294" s="456"/>
      <c r="AG294" s="588"/>
      <c r="AH294" s="711"/>
      <c r="AI294" s="459"/>
      <c r="AJ294" s="462"/>
      <c r="AK294" s="468"/>
      <c r="AL294" s="468"/>
      <c r="AM294" s="726"/>
      <c r="AN294" s="447"/>
      <c r="AO294" s="447"/>
      <c r="AP294" s="447"/>
      <c r="AQ294" s="882"/>
      <c r="AR294" s="474"/>
      <c r="AS294" s="474"/>
      <c r="AT294" s="882"/>
      <c r="AU294" s="474"/>
      <c r="AV294" s="474"/>
      <c r="AW294" s="882"/>
      <c r="AX294" s="474"/>
      <c r="AY294" s="474"/>
      <c r="AZ294" s="882"/>
      <c r="BA294" s="474"/>
      <c r="BB294" s="474"/>
      <c r="BC294" s="474"/>
      <c r="BD294" s="474"/>
      <c r="BE294" s="474"/>
      <c r="BF294" s="450"/>
      <c r="BG294" s="879"/>
    </row>
    <row r="295" spans="1:59" ht="39.75" hidden="1" customHeight="1" thickBot="1" x14ac:dyDescent="0.35">
      <c r="A295" s="863"/>
      <c r="B295" s="865" t="s">
        <v>4</v>
      </c>
      <c r="C295" s="645" t="s">
        <v>1099</v>
      </c>
      <c r="D295" s="460" t="s">
        <v>1100</v>
      </c>
      <c r="E295" s="460" t="s">
        <v>1101</v>
      </c>
      <c r="F295" s="118" t="s">
        <v>69</v>
      </c>
      <c r="G295" s="119" t="s">
        <v>1102</v>
      </c>
      <c r="H295" s="460" t="s">
        <v>1103</v>
      </c>
      <c r="I295" s="695" t="s">
        <v>1104</v>
      </c>
      <c r="J295" s="460" t="s">
        <v>73</v>
      </c>
      <c r="K295" s="460" t="s">
        <v>1105</v>
      </c>
      <c r="L295" s="460" t="s">
        <v>119</v>
      </c>
      <c r="M295" s="433">
        <f>VLOOKUP(L295,'[20]Datos Validacion'!$C$6:$D$10,2,0)</f>
        <v>0.2</v>
      </c>
      <c r="N295" s="481" t="s">
        <v>225</v>
      </c>
      <c r="O295" s="484">
        <f>VLOOKUP(N295,'[20]Datos Validacion'!$E$6:$F$15,2,0)</f>
        <v>0.2</v>
      </c>
      <c r="P295" s="436" t="s">
        <v>1106</v>
      </c>
      <c r="Q295" s="457" t="s">
        <v>148</v>
      </c>
      <c r="R295" s="130" t="s">
        <v>1107</v>
      </c>
      <c r="S295" s="71" t="s">
        <v>80</v>
      </c>
      <c r="T295" s="71" t="s">
        <v>1108</v>
      </c>
      <c r="U295" s="71" t="s">
        <v>81</v>
      </c>
      <c r="V295" s="71" t="s">
        <v>82</v>
      </c>
      <c r="W295" s="73">
        <f>VLOOKUP(V295,'[20]Datos Validacion'!$K$6:$L$8,2,0)</f>
        <v>0.25</v>
      </c>
      <c r="X295" s="72" t="s">
        <v>98</v>
      </c>
      <c r="Y295" s="73">
        <f>VLOOKUP(X295,'[20]Datos Validacion'!$M$6:$N$7,2,0)</f>
        <v>0.15</v>
      </c>
      <c r="Z295" s="71" t="s">
        <v>84</v>
      </c>
      <c r="AA295" s="127" t="s">
        <v>1109</v>
      </c>
      <c r="AB295" s="71" t="s">
        <v>86</v>
      </c>
      <c r="AC295" s="72" t="s">
        <v>1110</v>
      </c>
      <c r="AD295" s="291">
        <f>+W295+Y295</f>
        <v>0.4</v>
      </c>
      <c r="AE295" s="246" t="str">
        <f t="shared" ref="AE295" si="147">IF(AF295&lt;=20%,"MUY BAJA",IF(AF295&lt;=40%,"BAJA",IF(AF295&lt;=60%,"MEDIA",IF(AF295&lt;=80%,"ALTA","MUY ALTA"))))</f>
        <v>MUY BAJA</v>
      </c>
      <c r="AF295" s="246">
        <f>IF(OR(V295="prevenir",V295="detectar"),(M295-(M295*AD295)), M295)</f>
        <v>0.12</v>
      </c>
      <c r="AG295" s="586" t="str">
        <f>IF(AH295&lt;=20%,"LEVE",IF(AH295&lt;=40%,"MENOR",IF(AH295&lt;=60%,"MODERADO",IF(AH295&lt;=80%,"MAYOR","CATASTROFICO"))))</f>
        <v>LEVE</v>
      </c>
      <c r="AH295" s="709">
        <f>IF(V297="corregir",(O295-(O295*AD297)), O295)</f>
        <v>0.2</v>
      </c>
      <c r="AI295" s="457" t="s">
        <v>148</v>
      </c>
      <c r="AJ295" s="460" t="s">
        <v>88</v>
      </c>
      <c r="AK295" s="166"/>
      <c r="AL295" s="166"/>
      <c r="AM295" s="703"/>
      <c r="AN295" s="703"/>
      <c r="AO295" s="703"/>
      <c r="AP295" s="703"/>
      <c r="AQ295" s="703"/>
      <c r="AR295" s="703"/>
      <c r="AS295" s="703"/>
      <c r="AT295" s="703"/>
      <c r="AU295" s="703"/>
      <c r="AV295" s="703"/>
      <c r="AW295" s="703"/>
      <c r="AX295" s="703"/>
      <c r="AY295" s="703"/>
      <c r="AZ295" s="703"/>
      <c r="BA295" s="703"/>
      <c r="BB295" s="703"/>
      <c r="BC295" s="703"/>
      <c r="BD295" s="703"/>
      <c r="BE295" s="703"/>
      <c r="BF295" s="703"/>
      <c r="BG295" s="875"/>
    </row>
    <row r="296" spans="1:59" ht="50.5" hidden="1" thickBot="1" x14ac:dyDescent="0.35">
      <c r="A296" s="883"/>
      <c r="B296" s="876"/>
      <c r="C296" s="646"/>
      <c r="D296" s="461"/>
      <c r="E296" s="461"/>
      <c r="F296" s="259" t="s">
        <v>106</v>
      </c>
      <c r="G296" s="122" t="s">
        <v>1111</v>
      </c>
      <c r="H296" s="461"/>
      <c r="I296" s="696"/>
      <c r="J296" s="461"/>
      <c r="K296" s="461"/>
      <c r="L296" s="461"/>
      <c r="M296" s="434"/>
      <c r="N296" s="482"/>
      <c r="O296" s="485"/>
      <c r="P296" s="437"/>
      <c r="Q296" s="458"/>
      <c r="R296" s="132" t="s">
        <v>1112</v>
      </c>
      <c r="S296" s="78" t="s">
        <v>80</v>
      </c>
      <c r="T296" s="78" t="s">
        <v>1108</v>
      </c>
      <c r="U296" s="78" t="s">
        <v>81</v>
      </c>
      <c r="V296" s="78" t="s">
        <v>186</v>
      </c>
      <c r="W296" s="80">
        <f>VLOOKUP(V296,'[20]Datos Validacion'!$K$6:$L$8,2,0)</f>
        <v>0.15</v>
      </c>
      <c r="X296" s="79" t="s">
        <v>98</v>
      </c>
      <c r="Y296" s="80">
        <f>VLOOKUP(X296,'[20]Datos Validacion'!$M$6:$N$7,2,0)</f>
        <v>0.15</v>
      </c>
      <c r="Z296" s="78" t="s">
        <v>84</v>
      </c>
      <c r="AA296" s="128" t="s">
        <v>1113</v>
      </c>
      <c r="AB296" s="78" t="s">
        <v>86</v>
      </c>
      <c r="AC296" s="79" t="s">
        <v>1114</v>
      </c>
      <c r="AD296" s="674">
        <f>+W296+Y296</f>
        <v>0.3</v>
      </c>
      <c r="AE296" s="587" t="s">
        <v>119</v>
      </c>
      <c r="AF296" s="455">
        <f>+AF295-(AF295*AD296)</f>
        <v>8.3999999999999991E-2</v>
      </c>
      <c r="AG296" s="587"/>
      <c r="AH296" s="710"/>
      <c r="AI296" s="458"/>
      <c r="AJ296" s="461"/>
      <c r="AK296" s="168"/>
      <c r="AL296" s="168"/>
      <c r="AM296" s="824"/>
      <c r="AN296" s="824"/>
      <c r="AO296" s="824"/>
      <c r="AP296" s="824"/>
      <c r="AQ296" s="824"/>
      <c r="AR296" s="824"/>
      <c r="AS296" s="824"/>
      <c r="AT296" s="824"/>
      <c r="AU296" s="824"/>
      <c r="AV296" s="824"/>
      <c r="AW296" s="824"/>
      <c r="AX296" s="824"/>
      <c r="AY296" s="824"/>
      <c r="AZ296" s="824"/>
      <c r="BA296" s="824"/>
      <c r="BB296" s="824"/>
      <c r="BC296" s="824"/>
      <c r="BD296" s="824"/>
      <c r="BE296" s="824"/>
      <c r="BF296" s="824"/>
      <c r="BG296" s="875"/>
    </row>
    <row r="297" spans="1:59" ht="75.5" hidden="1" thickBot="1" x14ac:dyDescent="0.35">
      <c r="A297" s="864"/>
      <c r="B297" s="866"/>
      <c r="C297" s="647"/>
      <c r="D297" s="462"/>
      <c r="E297" s="462"/>
      <c r="F297" s="120" t="s">
        <v>495</v>
      </c>
      <c r="G297" s="121" t="s">
        <v>1115</v>
      </c>
      <c r="H297" s="462"/>
      <c r="I297" s="697"/>
      <c r="J297" s="462"/>
      <c r="K297" s="462"/>
      <c r="L297" s="462"/>
      <c r="M297" s="435"/>
      <c r="N297" s="483"/>
      <c r="O297" s="486"/>
      <c r="P297" s="438"/>
      <c r="Q297" s="459"/>
      <c r="R297" s="137" t="s">
        <v>1116</v>
      </c>
      <c r="S297" s="88"/>
      <c r="T297" s="88"/>
      <c r="U297" s="88"/>
      <c r="V297" s="88"/>
      <c r="W297" s="90" t="e">
        <f>VLOOKUP(V297,'[20]Datos Validacion'!$K$6:$L$8,2,0)</f>
        <v>#N/A</v>
      </c>
      <c r="X297" s="89"/>
      <c r="Y297" s="90" t="e">
        <f>VLOOKUP(X297,'[20]Datos Validacion'!$M$6:$N$7,2,0)</f>
        <v>#N/A</v>
      </c>
      <c r="Z297" s="88"/>
      <c r="AA297" s="359"/>
      <c r="AB297" s="88"/>
      <c r="AC297" s="88"/>
      <c r="AD297" s="675"/>
      <c r="AE297" s="588"/>
      <c r="AF297" s="456"/>
      <c r="AG297" s="588"/>
      <c r="AH297" s="711"/>
      <c r="AI297" s="459"/>
      <c r="AJ297" s="462"/>
      <c r="AK297" s="169"/>
      <c r="AL297" s="169"/>
      <c r="AM297" s="825"/>
      <c r="AN297" s="825"/>
      <c r="AO297" s="825"/>
      <c r="AP297" s="825"/>
      <c r="AQ297" s="825"/>
      <c r="AR297" s="825"/>
      <c r="AS297" s="825"/>
      <c r="AT297" s="825"/>
      <c r="AU297" s="825"/>
      <c r="AV297" s="825"/>
      <c r="AW297" s="825"/>
      <c r="AX297" s="825"/>
      <c r="AY297" s="825"/>
      <c r="AZ297" s="825"/>
      <c r="BA297" s="825"/>
      <c r="BB297" s="825"/>
      <c r="BC297" s="825"/>
      <c r="BD297" s="825"/>
      <c r="BE297" s="825"/>
      <c r="BF297" s="825"/>
      <c r="BG297" s="875"/>
    </row>
    <row r="298" spans="1:59" ht="41.25" hidden="1" customHeight="1" thickBot="1" x14ac:dyDescent="0.35">
      <c r="A298" s="863"/>
      <c r="B298" s="865" t="s">
        <v>4</v>
      </c>
      <c r="C298" s="645" t="s">
        <v>1117</v>
      </c>
      <c r="D298" s="460" t="s">
        <v>1100</v>
      </c>
      <c r="E298" s="460" t="s">
        <v>1101</v>
      </c>
      <c r="F298" s="460" t="s">
        <v>495</v>
      </c>
      <c r="G298" s="884" t="s">
        <v>1118</v>
      </c>
      <c r="H298" s="460" t="s">
        <v>1119</v>
      </c>
      <c r="I298" s="695" t="s">
        <v>1120</v>
      </c>
      <c r="J298" s="460" t="s">
        <v>73</v>
      </c>
      <c r="K298" s="460" t="s">
        <v>1121</v>
      </c>
      <c r="L298" s="460" t="s">
        <v>119</v>
      </c>
      <c r="M298" s="433">
        <f>VLOOKUP(L298,'[20]Datos Validacion'!$C$6:$D$10,2,0)</f>
        <v>0.2</v>
      </c>
      <c r="N298" s="481" t="s">
        <v>76</v>
      </c>
      <c r="O298" s="484">
        <f>VLOOKUP(N298,'[20]Datos Validacion'!$E$6:$F$15,2,0)</f>
        <v>0.4</v>
      </c>
      <c r="P298" s="436" t="s">
        <v>1122</v>
      </c>
      <c r="Q298" s="457" t="s">
        <v>148</v>
      </c>
      <c r="R298" s="130" t="s">
        <v>1123</v>
      </c>
      <c r="S298" s="71" t="s">
        <v>80</v>
      </c>
      <c r="T298" s="71" t="s">
        <v>1108</v>
      </c>
      <c r="U298" s="71" t="s">
        <v>81</v>
      </c>
      <c r="V298" s="71" t="s">
        <v>82</v>
      </c>
      <c r="W298" s="73">
        <f>VLOOKUP(V298,'[20]Datos Validacion'!$K$6:$L$8,2,0)</f>
        <v>0.25</v>
      </c>
      <c r="X298" s="72" t="s">
        <v>98</v>
      </c>
      <c r="Y298" s="73">
        <f>VLOOKUP(X298,'[20]Datos Validacion'!$M$6:$N$7,2,0)</f>
        <v>0.15</v>
      </c>
      <c r="Z298" s="71" t="s">
        <v>84</v>
      </c>
      <c r="AA298" s="127" t="s">
        <v>1109</v>
      </c>
      <c r="AB298" s="71" t="s">
        <v>86</v>
      </c>
      <c r="AC298" s="71" t="s">
        <v>1124</v>
      </c>
      <c r="AD298" s="291">
        <f t="shared" ref="AD298:AD300" si="148">+W298+Y298</f>
        <v>0.4</v>
      </c>
      <c r="AE298" s="246" t="str">
        <f>IF(AF298&lt;=20%,"MUY BAJA",IF(AF298&lt;=40%,"BAJA",IF(AF298&lt;=60%,"MEDIA",IF(AF298&lt;=80%,"ALTA","MUY ALTA"))))</f>
        <v>MUY BAJA</v>
      </c>
      <c r="AF298" s="246">
        <f>IF(OR(V298="prevenir",V298="detectar"),(M298-(M298*AD298)), M298)</f>
        <v>0.12</v>
      </c>
      <c r="AG298" s="586" t="str">
        <f t="shared" ref="AG298" si="149">IF(AH298&lt;=20%,"LEVE",IF(AH298&lt;=40%,"MENOR",IF(AH298&lt;=60%,"MODERADO",IF(AH298&lt;=80%,"MAYOR","CATASTROFICO"))))</f>
        <v>MENOR</v>
      </c>
      <c r="AH298" s="586">
        <f t="shared" ref="AH298" si="150">IF(V298="corregir",(O298-(O298*AD298)), O298)</f>
        <v>0.4</v>
      </c>
      <c r="AI298" s="457" t="s">
        <v>148</v>
      </c>
      <c r="AJ298" s="460" t="s">
        <v>88</v>
      </c>
      <c r="AK298" s="466"/>
      <c r="AL298" s="466"/>
      <c r="AM298" s="703"/>
      <c r="AN298" s="703"/>
      <c r="AO298" s="703"/>
      <c r="AP298" s="703"/>
      <c r="AQ298" s="703"/>
      <c r="AR298" s="703"/>
      <c r="AS298" s="703"/>
      <c r="AT298" s="703"/>
      <c r="AU298" s="703"/>
      <c r="AV298" s="703"/>
      <c r="AW298" s="703"/>
      <c r="AX298" s="703"/>
      <c r="AY298" s="703"/>
      <c r="AZ298" s="703"/>
      <c r="BA298" s="703"/>
      <c r="BB298" s="703"/>
      <c r="BC298" s="703"/>
      <c r="BD298" s="703"/>
      <c r="BE298" s="703"/>
      <c r="BF298" s="703"/>
      <c r="BG298" s="875"/>
    </row>
    <row r="299" spans="1:59" ht="46.5" hidden="1" customHeight="1" thickBot="1" x14ac:dyDescent="0.35">
      <c r="A299" s="883"/>
      <c r="B299" s="876"/>
      <c r="C299" s="646"/>
      <c r="D299" s="461"/>
      <c r="E299" s="461"/>
      <c r="F299" s="461"/>
      <c r="G299" s="722"/>
      <c r="H299" s="461"/>
      <c r="I299" s="696"/>
      <c r="J299" s="461"/>
      <c r="K299" s="461"/>
      <c r="L299" s="461"/>
      <c r="M299" s="434"/>
      <c r="N299" s="482"/>
      <c r="O299" s="485"/>
      <c r="P299" s="437"/>
      <c r="Q299" s="458"/>
      <c r="R299" s="132" t="s">
        <v>1125</v>
      </c>
      <c r="S299" s="78" t="s">
        <v>80</v>
      </c>
      <c r="T299" s="78" t="s">
        <v>1108</v>
      </c>
      <c r="U299" s="78" t="s">
        <v>81</v>
      </c>
      <c r="V299" s="78" t="s">
        <v>82</v>
      </c>
      <c r="W299" s="80">
        <f>VLOOKUP(V299,'[20]Datos Validacion'!$K$6:$L$8,2,0)</f>
        <v>0.25</v>
      </c>
      <c r="X299" s="79" t="s">
        <v>98</v>
      </c>
      <c r="Y299" s="80">
        <f>VLOOKUP(X299,'[20]Datos Validacion'!$M$6:$N$7,2,0)</f>
        <v>0.15</v>
      </c>
      <c r="Z299" s="78" t="s">
        <v>84</v>
      </c>
      <c r="AA299" s="128" t="s">
        <v>1113</v>
      </c>
      <c r="AB299" s="78" t="s">
        <v>86</v>
      </c>
      <c r="AC299" s="79" t="s">
        <v>1126</v>
      </c>
      <c r="AD299" s="292">
        <f t="shared" si="148"/>
        <v>0.4</v>
      </c>
      <c r="AE299" s="587" t="str">
        <f t="shared" ref="AE299" si="151">IF(AF299&lt;=20%,"MUY BAJA",IF(AF299&lt;=40%,"BAJA",IF(AF299&lt;=60%,"MEDIA",IF(AF299&lt;=80%,"ALTA","MUY ALTA"))))</f>
        <v>MUY BAJA</v>
      </c>
      <c r="AF299" s="455">
        <f>+AF298-(AF298*AD299)</f>
        <v>7.1999999999999995E-2</v>
      </c>
      <c r="AG299" s="587"/>
      <c r="AH299" s="587"/>
      <c r="AI299" s="458"/>
      <c r="AJ299" s="461"/>
      <c r="AK299" s="467"/>
      <c r="AL299" s="467"/>
      <c r="AM299" s="824"/>
      <c r="AN299" s="824"/>
      <c r="AO299" s="824"/>
      <c r="AP299" s="824"/>
      <c r="AQ299" s="824"/>
      <c r="AR299" s="824"/>
      <c r="AS299" s="824"/>
      <c r="AT299" s="824"/>
      <c r="AU299" s="824"/>
      <c r="AV299" s="824"/>
      <c r="AW299" s="824"/>
      <c r="AX299" s="824"/>
      <c r="AY299" s="824"/>
      <c r="AZ299" s="824"/>
      <c r="BA299" s="824"/>
      <c r="BB299" s="824"/>
      <c r="BC299" s="824"/>
      <c r="BD299" s="824"/>
      <c r="BE299" s="824"/>
      <c r="BF299" s="824"/>
      <c r="BG299" s="875"/>
    </row>
    <row r="300" spans="1:59" ht="55.5" hidden="1" customHeight="1" thickBot="1" x14ac:dyDescent="0.35">
      <c r="A300" s="864"/>
      <c r="B300" s="866"/>
      <c r="C300" s="647"/>
      <c r="D300" s="462"/>
      <c r="E300" s="462"/>
      <c r="F300" s="120" t="s">
        <v>495</v>
      </c>
      <c r="G300" s="121" t="s">
        <v>1127</v>
      </c>
      <c r="H300" s="462"/>
      <c r="I300" s="697"/>
      <c r="J300" s="462"/>
      <c r="K300" s="462"/>
      <c r="L300" s="462"/>
      <c r="M300" s="435"/>
      <c r="N300" s="483"/>
      <c r="O300" s="486"/>
      <c r="P300" s="438"/>
      <c r="Q300" s="459"/>
      <c r="R300" s="137" t="s">
        <v>1116</v>
      </c>
      <c r="S300" s="88" t="s">
        <v>382</v>
      </c>
      <c r="T300" s="88"/>
      <c r="U300" s="88" t="s">
        <v>382</v>
      </c>
      <c r="V300" s="88" t="s">
        <v>382</v>
      </c>
      <c r="W300" s="90" t="e">
        <f>VLOOKUP(V300,'[20]Datos Validacion'!$K$6:$L$8,2,0)</f>
        <v>#N/A</v>
      </c>
      <c r="X300" s="89" t="s">
        <v>382</v>
      </c>
      <c r="Y300" s="90" t="e">
        <f>VLOOKUP(X300,'[20]Datos Validacion'!$M$6:$N$7,2,0)</f>
        <v>#N/A</v>
      </c>
      <c r="Z300" s="88" t="s">
        <v>382</v>
      </c>
      <c r="AA300" s="359"/>
      <c r="AB300" s="88" t="s">
        <v>382</v>
      </c>
      <c r="AC300" s="88"/>
      <c r="AD300" s="293" t="e">
        <f t="shared" si="148"/>
        <v>#N/A</v>
      </c>
      <c r="AE300" s="588"/>
      <c r="AF300" s="456"/>
      <c r="AG300" s="588"/>
      <c r="AH300" s="588"/>
      <c r="AI300" s="459"/>
      <c r="AJ300" s="462"/>
      <c r="AK300" s="468"/>
      <c r="AL300" s="468"/>
      <c r="AM300" s="825"/>
      <c r="AN300" s="825"/>
      <c r="AO300" s="825"/>
      <c r="AP300" s="825"/>
      <c r="AQ300" s="825"/>
      <c r="AR300" s="825"/>
      <c r="AS300" s="825"/>
      <c r="AT300" s="825"/>
      <c r="AU300" s="825"/>
      <c r="AV300" s="825"/>
      <c r="AW300" s="825"/>
      <c r="AX300" s="825"/>
      <c r="AY300" s="825"/>
      <c r="AZ300" s="825"/>
      <c r="BA300" s="825"/>
      <c r="BB300" s="825"/>
      <c r="BC300" s="825"/>
      <c r="BD300" s="825"/>
      <c r="BE300" s="825"/>
      <c r="BF300" s="825"/>
      <c r="BG300" s="875"/>
    </row>
    <row r="301" spans="1:59" ht="152.25" hidden="1" customHeight="1" thickBot="1" x14ac:dyDescent="0.35">
      <c r="A301" s="204"/>
      <c r="B301" s="303" t="s">
        <v>4</v>
      </c>
      <c r="C301" s="108" t="s">
        <v>1128</v>
      </c>
      <c r="D301" s="108" t="s">
        <v>1129</v>
      </c>
      <c r="E301" s="108" t="s">
        <v>1130</v>
      </c>
      <c r="F301" s="108" t="s">
        <v>69</v>
      </c>
      <c r="G301" s="115" t="s">
        <v>1131</v>
      </c>
      <c r="H301" s="108" t="s">
        <v>1132</v>
      </c>
      <c r="I301" s="114" t="s">
        <v>1133</v>
      </c>
      <c r="J301" s="54" t="s">
        <v>1134</v>
      </c>
      <c r="K301" s="54" t="s">
        <v>1135</v>
      </c>
      <c r="L301" s="54" t="s">
        <v>378</v>
      </c>
      <c r="M301" s="57">
        <f>VLOOKUP(L301,'[20]Datos Validacion'!$C$6:$D$10,2,0)</f>
        <v>1</v>
      </c>
      <c r="N301" s="58" t="s">
        <v>78</v>
      </c>
      <c r="O301" s="59">
        <f>VLOOKUP(N301,'[21]Datos Validacion'!$E$6:$F$15,2,0)</f>
        <v>0.6</v>
      </c>
      <c r="P301" s="107" t="s">
        <v>1136</v>
      </c>
      <c r="Q301" s="61" t="s">
        <v>380</v>
      </c>
      <c r="R301" s="104" t="s">
        <v>1137</v>
      </c>
      <c r="S301" s="62" t="s">
        <v>80</v>
      </c>
      <c r="T301" s="53" t="s">
        <v>434</v>
      </c>
      <c r="U301" s="62" t="s">
        <v>81</v>
      </c>
      <c r="V301" s="62" t="s">
        <v>82</v>
      </c>
      <c r="W301" s="57">
        <f>VLOOKUP(V301,'[20]Datos Validacion'!$K$6:$L$8,2,0)</f>
        <v>0.25</v>
      </c>
      <c r="X301" s="53" t="s">
        <v>98</v>
      </c>
      <c r="Y301" s="57">
        <f>VLOOKUP(X301,'[20]Datos Validacion'!$M$6:$N$7,2,0)</f>
        <v>0.15</v>
      </c>
      <c r="Z301" s="62" t="s">
        <v>494</v>
      </c>
      <c r="AA301" s="218"/>
      <c r="AB301" s="62" t="s">
        <v>86</v>
      </c>
      <c r="AC301" s="53" t="s">
        <v>1138</v>
      </c>
      <c r="AD301" s="290">
        <f>+W301+Y301</f>
        <v>0.4</v>
      </c>
      <c r="AE301" s="64" t="str">
        <f>IF(AF301&lt;=20%,"MUY BAJA",IF(AF301&lt;=40%,"BAJA",IF(AF301&lt;=60%,"MEDIA",IF(AF301&lt;=80%,"ALTA","MUY ALTA"))))</f>
        <v>MEDIA</v>
      </c>
      <c r="AF301" s="64">
        <f>IF(OR(V301="prevenir",V301="detectar"),(M301-(M301*AD301)), M301)</f>
        <v>0.6</v>
      </c>
      <c r="AG301" s="64" t="str">
        <f t="shared" ref="AG301" si="152">IF(AH301&lt;=20%,"LEVE",IF(AH301&lt;=40%,"MENOR",IF(AH301&lt;=60%,"MODERADO",IF(AH301&lt;=80%,"MAYOR","CATASTROFICO"))))</f>
        <v>MODERADO</v>
      </c>
      <c r="AH301" s="64">
        <f t="shared" ref="AH301" si="153">IF(V301="corregir",(O301-(O301*AD301)), O301)</f>
        <v>0.6</v>
      </c>
      <c r="AI301" s="61" t="s">
        <v>78</v>
      </c>
      <c r="AJ301" s="54" t="s">
        <v>239</v>
      </c>
      <c r="AK301" s="108"/>
      <c r="AL301" s="66"/>
      <c r="AM301" s="306"/>
      <c r="AN301" s="108"/>
      <c r="AO301" s="68"/>
      <c r="AP301" s="363"/>
      <c r="AQ301" s="69"/>
      <c r="AR301" s="363"/>
      <c r="AS301" s="68"/>
      <c r="AT301" s="69"/>
      <c r="AU301" s="363"/>
      <c r="AV301" s="68"/>
      <c r="AW301" s="69"/>
      <c r="AX301" s="363"/>
      <c r="AY301" s="68"/>
      <c r="AZ301" s="69"/>
      <c r="BA301" s="108"/>
      <c r="BB301" s="54"/>
      <c r="BC301" s="69"/>
      <c r="BD301" s="68"/>
      <c r="BE301" s="363"/>
      <c r="BF301" s="54"/>
      <c r="BG301" s="417"/>
    </row>
    <row r="302" spans="1:59" ht="85.5" hidden="1" customHeight="1" x14ac:dyDescent="0.3">
      <c r="A302" s="863"/>
      <c r="B302" s="865" t="s">
        <v>4</v>
      </c>
      <c r="C302" s="885" t="s">
        <v>1139</v>
      </c>
      <c r="D302" s="460" t="s">
        <v>1140</v>
      </c>
      <c r="E302" s="460" t="s">
        <v>1141</v>
      </c>
      <c r="F302" s="460" t="s">
        <v>69</v>
      </c>
      <c r="G302" s="645" t="s">
        <v>1142</v>
      </c>
      <c r="H302" s="460" t="s">
        <v>1143</v>
      </c>
      <c r="I302" s="460" t="s">
        <v>1144</v>
      </c>
      <c r="J302" s="460" t="s">
        <v>73</v>
      </c>
      <c r="K302" s="460" t="s">
        <v>1145</v>
      </c>
      <c r="L302" s="460" t="s">
        <v>154</v>
      </c>
      <c r="M302" s="433">
        <f>VLOOKUP(L302,'[20]Datos Validacion'!$C$6:$D$10,2,0)</f>
        <v>0.4</v>
      </c>
      <c r="N302" s="481" t="s">
        <v>78</v>
      </c>
      <c r="O302" s="484">
        <f>VLOOKUP(N302,'[20]Datos Validacion'!$E$6:$F$15,2,0)</f>
        <v>0.6</v>
      </c>
      <c r="P302" s="436" t="s">
        <v>1146</v>
      </c>
      <c r="Q302" s="457" t="s">
        <v>78</v>
      </c>
      <c r="R302" s="176" t="s">
        <v>1147</v>
      </c>
      <c r="S302" s="71" t="s">
        <v>80</v>
      </c>
      <c r="T302" s="72" t="s">
        <v>1148</v>
      </c>
      <c r="U302" s="71" t="s">
        <v>81</v>
      </c>
      <c r="V302" s="71" t="s">
        <v>82</v>
      </c>
      <c r="W302" s="73">
        <f>VLOOKUP(V302,'[20]Datos Validacion'!$K$6:$L$8,2,0)</f>
        <v>0.25</v>
      </c>
      <c r="X302" s="72" t="s">
        <v>98</v>
      </c>
      <c r="Y302" s="73">
        <f>VLOOKUP(X302,'[20]Datos Validacion'!$M$6:$N$7,2,0)</f>
        <v>0.15</v>
      </c>
      <c r="Z302" s="71" t="s">
        <v>84</v>
      </c>
      <c r="AA302" s="283" t="s">
        <v>1149</v>
      </c>
      <c r="AB302" s="71" t="s">
        <v>86</v>
      </c>
      <c r="AC302" s="72" t="s">
        <v>1150</v>
      </c>
      <c r="AD302" s="291">
        <f t="shared" ref="AD302:AD317" si="154">+W302+Y302</f>
        <v>0.4</v>
      </c>
      <c r="AE302" s="246" t="str">
        <f>IF(AF302&lt;=20%,"MUY BAJA",IF(AF302&lt;=40%,"BAJA",IF(AF302&lt;=60%,"MEDIA",IF(AF302&lt;=80%,"ALTA","MUY ALTA"))))</f>
        <v>BAJA</v>
      </c>
      <c r="AF302" s="246">
        <f>IF(OR(V302="prevenir",V302="detectar"),(M302-(M302*AD302)), M302)</f>
        <v>0.24</v>
      </c>
      <c r="AG302" s="586" t="str">
        <f>IF(AH302&lt;=20%,"LEVE",IF(AH302&lt;=40%,"MENOR",IF(AH302&lt;=60%,"MODERADO",IF(AH302&lt;=80%,"MAYOR","CATASTROFICO"))))</f>
        <v>MODERADO</v>
      </c>
      <c r="AH302" s="586">
        <f>IF(V305="corregir",(O302-(O302*AD305)), O302)</f>
        <v>0.44999999999999996</v>
      </c>
      <c r="AI302" s="457" t="s">
        <v>78</v>
      </c>
      <c r="AJ302" s="460" t="s">
        <v>88</v>
      </c>
      <c r="AK302" s="466"/>
      <c r="AL302" s="466"/>
      <c r="AM302" s="703"/>
      <c r="AN302" s="703"/>
      <c r="AO302" s="703"/>
      <c r="AP302" s="703"/>
      <c r="AQ302" s="703"/>
      <c r="AR302" s="703"/>
      <c r="AS302" s="703"/>
      <c r="AT302" s="703"/>
      <c r="AU302" s="703"/>
      <c r="AV302" s="703"/>
      <c r="AW302" s="703"/>
      <c r="AX302" s="703"/>
      <c r="AY302" s="703"/>
      <c r="AZ302" s="703"/>
      <c r="BA302" s="703"/>
      <c r="BB302" s="703"/>
      <c r="BC302" s="703"/>
      <c r="BD302" s="703"/>
      <c r="BE302" s="703"/>
      <c r="BF302" s="703"/>
      <c r="BG302" s="703"/>
    </row>
    <row r="303" spans="1:59" ht="111" hidden="1" customHeight="1" x14ac:dyDescent="0.3">
      <c r="A303" s="883"/>
      <c r="B303" s="876"/>
      <c r="C303" s="886"/>
      <c r="D303" s="461"/>
      <c r="E303" s="461"/>
      <c r="F303" s="461"/>
      <c r="G303" s="646"/>
      <c r="H303" s="461"/>
      <c r="I303" s="461"/>
      <c r="J303" s="461"/>
      <c r="K303" s="461"/>
      <c r="L303" s="461"/>
      <c r="M303" s="434"/>
      <c r="N303" s="482"/>
      <c r="O303" s="485"/>
      <c r="P303" s="437"/>
      <c r="Q303" s="458"/>
      <c r="R303" s="94" t="s">
        <v>1151</v>
      </c>
      <c r="S303" s="78" t="s">
        <v>80</v>
      </c>
      <c r="T303" s="79" t="s">
        <v>1152</v>
      </c>
      <c r="U303" s="78" t="s">
        <v>81</v>
      </c>
      <c r="V303" s="78" t="s">
        <v>82</v>
      </c>
      <c r="W303" s="80">
        <f>VLOOKUP(V303,'[20]Datos Validacion'!$K$6:$L$8,2,0)</f>
        <v>0.25</v>
      </c>
      <c r="X303" s="79" t="s">
        <v>98</v>
      </c>
      <c r="Y303" s="80">
        <f>VLOOKUP(X303,'[20]Datos Validacion'!$M$6:$N$7,2,0)</f>
        <v>0.15</v>
      </c>
      <c r="Z303" s="78" t="s">
        <v>84</v>
      </c>
      <c r="AA303" s="128" t="s">
        <v>1153</v>
      </c>
      <c r="AB303" s="78" t="s">
        <v>86</v>
      </c>
      <c r="AC303" s="79" t="s">
        <v>1154</v>
      </c>
      <c r="AD303" s="292">
        <f t="shared" si="154"/>
        <v>0.4</v>
      </c>
      <c r="AE303" s="258" t="str">
        <f t="shared" ref="AE303:AE304" si="155">IF(AF303&lt;=20%,"MUY BAJA",IF(AF303&lt;=40%,"BAJA",IF(AF303&lt;=60%,"MEDIA",IF(AF303&lt;=80%,"ALTA","MUY ALTA"))))</f>
        <v>MUY BAJA</v>
      </c>
      <c r="AF303" s="255">
        <f>+AF302-(AF302*AD303)</f>
        <v>0.14399999999999999</v>
      </c>
      <c r="AG303" s="587"/>
      <c r="AH303" s="587"/>
      <c r="AI303" s="458"/>
      <c r="AJ303" s="461"/>
      <c r="AK303" s="467"/>
      <c r="AL303" s="467"/>
      <c r="AM303" s="824"/>
      <c r="AN303" s="824"/>
      <c r="AO303" s="824"/>
      <c r="AP303" s="824"/>
      <c r="AQ303" s="824"/>
      <c r="AR303" s="824"/>
      <c r="AS303" s="824"/>
      <c r="AT303" s="824"/>
      <c r="AU303" s="824"/>
      <c r="AV303" s="824"/>
      <c r="AW303" s="824"/>
      <c r="AX303" s="824"/>
      <c r="AY303" s="824"/>
      <c r="AZ303" s="824"/>
      <c r="BA303" s="824"/>
      <c r="BB303" s="824"/>
      <c r="BC303" s="824"/>
      <c r="BD303" s="824"/>
      <c r="BE303" s="824"/>
      <c r="BF303" s="824"/>
      <c r="BG303" s="824"/>
    </row>
    <row r="304" spans="1:59" ht="129" hidden="1" customHeight="1" x14ac:dyDescent="0.3">
      <c r="A304" s="883"/>
      <c r="B304" s="876"/>
      <c r="C304" s="886"/>
      <c r="D304" s="461"/>
      <c r="E304" s="461"/>
      <c r="F304" s="259" t="s">
        <v>495</v>
      </c>
      <c r="G304" s="122" t="s">
        <v>1155</v>
      </c>
      <c r="H304" s="461"/>
      <c r="I304" s="461"/>
      <c r="J304" s="461"/>
      <c r="K304" s="461"/>
      <c r="L304" s="461"/>
      <c r="M304" s="434"/>
      <c r="N304" s="482"/>
      <c r="O304" s="485"/>
      <c r="P304" s="437"/>
      <c r="Q304" s="458"/>
      <c r="R304" s="94" t="s">
        <v>1156</v>
      </c>
      <c r="S304" s="78" t="s">
        <v>80</v>
      </c>
      <c r="T304" s="79" t="s">
        <v>1148</v>
      </c>
      <c r="U304" s="78" t="s">
        <v>81</v>
      </c>
      <c r="V304" s="78" t="s">
        <v>82</v>
      </c>
      <c r="W304" s="80">
        <f>VLOOKUP(V304,'[20]Datos Validacion'!$K$6:$L$8,2,0)</f>
        <v>0.25</v>
      </c>
      <c r="X304" s="79" t="s">
        <v>98</v>
      </c>
      <c r="Y304" s="80">
        <f>VLOOKUP(X304,'[20]Datos Validacion'!$M$6:$N$7,2,0)</f>
        <v>0.15</v>
      </c>
      <c r="Z304" s="78" t="s">
        <v>494</v>
      </c>
      <c r="AA304" s="358" t="s">
        <v>492</v>
      </c>
      <c r="AB304" s="78" t="s">
        <v>86</v>
      </c>
      <c r="AC304" s="79" t="s">
        <v>1157</v>
      </c>
      <c r="AD304" s="292">
        <f t="shared" si="154"/>
        <v>0.4</v>
      </c>
      <c r="AE304" s="587" t="str">
        <f t="shared" si="155"/>
        <v>MUY BAJA</v>
      </c>
      <c r="AF304" s="455">
        <f t="shared" ref="AF304" si="156">+AF303-(AF303*AD304)</f>
        <v>8.6399999999999991E-2</v>
      </c>
      <c r="AG304" s="587"/>
      <c r="AH304" s="587"/>
      <c r="AI304" s="458"/>
      <c r="AJ304" s="461"/>
      <c r="AK304" s="467"/>
      <c r="AL304" s="467"/>
      <c r="AM304" s="824"/>
      <c r="AN304" s="824"/>
      <c r="AO304" s="824"/>
      <c r="AP304" s="824"/>
      <c r="AQ304" s="824"/>
      <c r="AR304" s="824"/>
      <c r="AS304" s="824"/>
      <c r="AT304" s="824"/>
      <c r="AU304" s="824"/>
      <c r="AV304" s="824"/>
      <c r="AW304" s="824"/>
      <c r="AX304" s="824"/>
      <c r="AY304" s="824"/>
      <c r="AZ304" s="824"/>
      <c r="BA304" s="824"/>
      <c r="BB304" s="824"/>
      <c r="BC304" s="824"/>
      <c r="BD304" s="824"/>
      <c r="BE304" s="824"/>
      <c r="BF304" s="824"/>
      <c r="BG304" s="824"/>
    </row>
    <row r="305" spans="1:59" ht="144" hidden="1" customHeight="1" thickBot="1" x14ac:dyDescent="0.35">
      <c r="A305" s="864"/>
      <c r="B305" s="866"/>
      <c r="C305" s="887"/>
      <c r="D305" s="462"/>
      <c r="E305" s="462"/>
      <c r="F305" s="120" t="s">
        <v>69</v>
      </c>
      <c r="G305" s="91" t="s">
        <v>1158</v>
      </c>
      <c r="H305" s="462"/>
      <c r="I305" s="462"/>
      <c r="J305" s="462"/>
      <c r="K305" s="462"/>
      <c r="L305" s="462"/>
      <c r="M305" s="435"/>
      <c r="N305" s="483"/>
      <c r="O305" s="486"/>
      <c r="P305" s="438"/>
      <c r="Q305" s="459"/>
      <c r="R305" s="96" t="s">
        <v>1159</v>
      </c>
      <c r="S305" s="88" t="s">
        <v>80</v>
      </c>
      <c r="T305" s="97" t="s">
        <v>1160</v>
      </c>
      <c r="U305" s="88" t="s">
        <v>81</v>
      </c>
      <c r="V305" s="88" t="s">
        <v>1026</v>
      </c>
      <c r="W305" s="90">
        <f>VLOOKUP(V305,'[20]Datos Validacion'!$K$6:$L$8,2,0)</f>
        <v>0.1</v>
      </c>
      <c r="X305" s="89" t="s">
        <v>98</v>
      </c>
      <c r="Y305" s="90">
        <f>VLOOKUP(X305,'[20]Datos Validacion'!$M$6:$N$7,2,0)</f>
        <v>0.15</v>
      </c>
      <c r="Z305" s="88" t="s">
        <v>494</v>
      </c>
      <c r="AA305" s="374"/>
      <c r="AB305" s="88" t="s">
        <v>86</v>
      </c>
      <c r="AC305" s="97" t="s">
        <v>1161</v>
      </c>
      <c r="AD305" s="293">
        <f t="shared" si="154"/>
        <v>0.25</v>
      </c>
      <c r="AE305" s="588"/>
      <c r="AF305" s="456"/>
      <c r="AG305" s="588"/>
      <c r="AH305" s="588"/>
      <c r="AI305" s="459"/>
      <c r="AJ305" s="462"/>
      <c r="AK305" s="468"/>
      <c r="AL305" s="468"/>
      <c r="AM305" s="825"/>
      <c r="AN305" s="825"/>
      <c r="AO305" s="825"/>
      <c r="AP305" s="825"/>
      <c r="AQ305" s="825"/>
      <c r="AR305" s="825"/>
      <c r="AS305" s="825"/>
      <c r="AT305" s="825"/>
      <c r="AU305" s="825"/>
      <c r="AV305" s="825"/>
      <c r="AW305" s="825"/>
      <c r="AX305" s="825"/>
      <c r="AY305" s="825"/>
      <c r="AZ305" s="825"/>
      <c r="BA305" s="825"/>
      <c r="BB305" s="825"/>
      <c r="BC305" s="825"/>
      <c r="BD305" s="825"/>
      <c r="BE305" s="825"/>
      <c r="BF305" s="825"/>
      <c r="BG305" s="825"/>
    </row>
    <row r="306" spans="1:59" ht="89.25" hidden="1" customHeight="1" x14ac:dyDescent="0.3">
      <c r="A306" s="863"/>
      <c r="B306" s="865" t="s">
        <v>4</v>
      </c>
      <c r="C306" s="885" t="s">
        <v>1162</v>
      </c>
      <c r="D306" s="460" t="s">
        <v>1100</v>
      </c>
      <c r="E306" s="460" t="s">
        <v>1101</v>
      </c>
      <c r="F306" s="118" t="s">
        <v>69</v>
      </c>
      <c r="G306" s="72" t="s">
        <v>1163</v>
      </c>
      <c r="H306" s="460" t="s">
        <v>1164</v>
      </c>
      <c r="I306" s="695" t="s">
        <v>1165</v>
      </c>
      <c r="J306" s="460" t="s">
        <v>73</v>
      </c>
      <c r="K306" s="460" t="s">
        <v>1166</v>
      </c>
      <c r="L306" s="460" t="s">
        <v>119</v>
      </c>
      <c r="M306" s="433">
        <f>VLOOKUP(L306,'[20]Datos Validacion'!$C$6:$D$10,2,0)</f>
        <v>0.2</v>
      </c>
      <c r="N306" s="481" t="s">
        <v>76</v>
      </c>
      <c r="O306" s="484">
        <f>VLOOKUP(N306,'[20]Datos Validacion'!$E$6:$F$15,2,0)</f>
        <v>0.4</v>
      </c>
      <c r="P306" s="436" t="s">
        <v>1167</v>
      </c>
      <c r="Q306" s="457" t="s">
        <v>148</v>
      </c>
      <c r="R306" s="130" t="s">
        <v>1168</v>
      </c>
      <c r="S306" s="71" t="s">
        <v>80</v>
      </c>
      <c r="T306" s="71" t="s">
        <v>1108</v>
      </c>
      <c r="U306" s="71" t="s">
        <v>81</v>
      </c>
      <c r="V306" s="71" t="s">
        <v>82</v>
      </c>
      <c r="W306" s="73">
        <f>VLOOKUP(V306,'[20]Datos Validacion'!$K$6:$L$8,2,0)</f>
        <v>0.25</v>
      </c>
      <c r="X306" s="72" t="s">
        <v>98</v>
      </c>
      <c r="Y306" s="73">
        <f>VLOOKUP(X306,'[20]Datos Validacion'!$M$6:$N$7,2,0)</f>
        <v>0.15</v>
      </c>
      <c r="Z306" s="71" t="s">
        <v>84</v>
      </c>
      <c r="AA306" s="127" t="s">
        <v>1169</v>
      </c>
      <c r="AB306" s="71" t="s">
        <v>86</v>
      </c>
      <c r="AC306" s="72" t="s">
        <v>1170</v>
      </c>
      <c r="AD306" s="291">
        <f t="shared" si="154"/>
        <v>0.4</v>
      </c>
      <c r="AE306" s="246" t="str">
        <f>IF(AF306&lt;=20%,"MUY BAJA",IF(AF306&lt;=40%,"BAJA",IF(AF306&lt;=60%,"MEDIA",IF(AF306&lt;=80%,"ALTA","MUY ALTA"))))</f>
        <v>MUY BAJA</v>
      </c>
      <c r="AF306" s="246">
        <f>IF(OR(V306="prevenir",V306="detectar"),(M306-(M306*AD306)), M306)</f>
        <v>0.12</v>
      </c>
      <c r="AG306" s="586" t="str">
        <f>IF(AH306&lt;=20%,"LEVE",IF(AH306&lt;=40%,"MENOR",IF(AH306&lt;=60%,"MODERADO",IF(AH306&lt;=80%,"MAYOR","CATASTROFICO"))))</f>
        <v>MENOR</v>
      </c>
      <c r="AH306" s="586">
        <f>IF(V306="corregir",(O306-(O306*AD306)), O306)</f>
        <v>0.4</v>
      </c>
      <c r="AI306" s="457" t="s">
        <v>148</v>
      </c>
      <c r="AJ306" s="460" t="s">
        <v>88</v>
      </c>
      <c r="AK306" s="466"/>
      <c r="AL306" s="466"/>
      <c r="AM306" s="703"/>
      <c r="AN306" s="460"/>
      <c r="AO306" s="635"/>
      <c r="AP306" s="635"/>
      <c r="AQ306" s="703"/>
      <c r="AR306" s="635"/>
      <c r="AS306" s="635"/>
      <c r="AT306" s="523"/>
      <c r="AU306" s="635"/>
      <c r="AV306" s="635"/>
      <c r="AW306" s="523"/>
      <c r="AX306" s="635"/>
      <c r="AY306" s="635"/>
      <c r="AZ306" s="523"/>
      <c r="BA306" s="635"/>
      <c r="BB306" s="635"/>
      <c r="BC306" s="523"/>
      <c r="BD306" s="635"/>
      <c r="BE306" s="635"/>
      <c r="BF306" s="523"/>
      <c r="BG306" s="890"/>
    </row>
    <row r="307" spans="1:59" ht="50" hidden="1" x14ac:dyDescent="0.3">
      <c r="A307" s="883"/>
      <c r="B307" s="876"/>
      <c r="C307" s="886"/>
      <c r="D307" s="461"/>
      <c r="E307" s="461"/>
      <c r="F307" s="259" t="s">
        <v>495</v>
      </c>
      <c r="G307" s="79" t="s">
        <v>1171</v>
      </c>
      <c r="H307" s="461"/>
      <c r="I307" s="696"/>
      <c r="J307" s="461"/>
      <c r="K307" s="461"/>
      <c r="L307" s="461"/>
      <c r="M307" s="434"/>
      <c r="N307" s="482"/>
      <c r="O307" s="485"/>
      <c r="P307" s="437"/>
      <c r="Q307" s="458"/>
      <c r="R307" s="132" t="s">
        <v>1172</v>
      </c>
      <c r="S307" s="78" t="s">
        <v>80</v>
      </c>
      <c r="T307" s="78" t="s">
        <v>1108</v>
      </c>
      <c r="U307" s="78" t="s">
        <v>81</v>
      </c>
      <c r="V307" s="78" t="s">
        <v>82</v>
      </c>
      <c r="W307" s="80">
        <f>VLOOKUP(V307,'[20]Datos Validacion'!$K$6:$L$8,2,0)</f>
        <v>0.25</v>
      </c>
      <c r="X307" s="79" t="s">
        <v>98</v>
      </c>
      <c r="Y307" s="80">
        <f>VLOOKUP(X307,'[20]Datos Validacion'!$M$6:$N$7,2,0)</f>
        <v>0.15</v>
      </c>
      <c r="Z307" s="78" t="s">
        <v>84</v>
      </c>
      <c r="AA307" s="128" t="s">
        <v>1173</v>
      </c>
      <c r="AB307" s="78" t="s">
        <v>86</v>
      </c>
      <c r="AC307" s="79" t="s">
        <v>1170</v>
      </c>
      <c r="AD307" s="292">
        <f t="shared" si="154"/>
        <v>0.4</v>
      </c>
      <c r="AE307" s="258" t="str">
        <f>IF(AF307&lt;=20%,"MUY BAJA",IF(AF307&lt;=40%,"BAJA",IF(AF307&lt;=60%,"MEDIA",IF(AF307&lt;=80%,"ALTA","MUY ALTA"))))</f>
        <v>MUY BAJA</v>
      </c>
      <c r="AF307" s="255">
        <f>+AF306-(AF306*AD307)</f>
        <v>7.1999999999999995E-2</v>
      </c>
      <c r="AG307" s="587"/>
      <c r="AH307" s="587"/>
      <c r="AI307" s="458"/>
      <c r="AJ307" s="461"/>
      <c r="AK307" s="467"/>
      <c r="AL307" s="467"/>
      <c r="AM307" s="824"/>
      <c r="AN307" s="461"/>
      <c r="AO307" s="636"/>
      <c r="AP307" s="636"/>
      <c r="AQ307" s="824"/>
      <c r="AR307" s="636"/>
      <c r="AS307" s="636"/>
      <c r="AT307" s="524"/>
      <c r="AU307" s="636"/>
      <c r="AV307" s="636"/>
      <c r="AW307" s="524"/>
      <c r="AX307" s="636"/>
      <c r="AY307" s="636"/>
      <c r="AZ307" s="524"/>
      <c r="BA307" s="636"/>
      <c r="BB307" s="636"/>
      <c r="BC307" s="524"/>
      <c r="BD307" s="636"/>
      <c r="BE307" s="636"/>
      <c r="BF307" s="524"/>
      <c r="BG307" s="891"/>
    </row>
    <row r="308" spans="1:59" ht="50.5" hidden="1" thickBot="1" x14ac:dyDescent="0.35">
      <c r="A308" s="864"/>
      <c r="B308" s="866"/>
      <c r="C308" s="887"/>
      <c r="D308" s="462"/>
      <c r="E308" s="462"/>
      <c r="F308" s="120" t="s">
        <v>106</v>
      </c>
      <c r="G308" s="89" t="s">
        <v>1111</v>
      </c>
      <c r="H308" s="462"/>
      <c r="I308" s="697"/>
      <c r="J308" s="462"/>
      <c r="K308" s="462"/>
      <c r="L308" s="462"/>
      <c r="M308" s="435"/>
      <c r="N308" s="483"/>
      <c r="O308" s="486"/>
      <c r="P308" s="438"/>
      <c r="Q308" s="459"/>
      <c r="R308" s="137" t="s">
        <v>1174</v>
      </c>
      <c r="S308" s="88" t="s">
        <v>80</v>
      </c>
      <c r="T308" s="88" t="s">
        <v>1108</v>
      </c>
      <c r="U308" s="88" t="s">
        <v>81</v>
      </c>
      <c r="V308" s="88" t="s">
        <v>82</v>
      </c>
      <c r="W308" s="90">
        <f>VLOOKUP(V308,'[20]Datos Validacion'!$K$6:$L$8,2,0)</f>
        <v>0.25</v>
      </c>
      <c r="X308" s="89" t="s">
        <v>98</v>
      </c>
      <c r="Y308" s="90">
        <f>VLOOKUP(X308,'[20]Datos Validacion'!$M$6:$N$7,2,0)</f>
        <v>0.15</v>
      </c>
      <c r="Z308" s="88" t="s">
        <v>84</v>
      </c>
      <c r="AA308" s="129" t="s">
        <v>1175</v>
      </c>
      <c r="AB308" s="88" t="s">
        <v>86</v>
      </c>
      <c r="AC308" s="89" t="s">
        <v>1170</v>
      </c>
      <c r="AD308" s="293">
        <f t="shared" si="154"/>
        <v>0.4</v>
      </c>
      <c r="AE308" s="257" t="str">
        <f>IF(AF308&lt;=20%,"MUY BAJA",IF(AF308&lt;=40%,"BAJA",IF(AF308&lt;=60%,"MEDIA",IF(AF308&lt;=80%,"ALTA","MUY ALTA"))))</f>
        <v>MUY BAJA</v>
      </c>
      <c r="AF308" s="256">
        <f>+AF307-(AF307*AD308)</f>
        <v>4.3199999999999995E-2</v>
      </c>
      <c r="AG308" s="588"/>
      <c r="AH308" s="588"/>
      <c r="AI308" s="459"/>
      <c r="AJ308" s="462"/>
      <c r="AK308" s="468"/>
      <c r="AL308" s="468"/>
      <c r="AM308" s="825"/>
      <c r="AN308" s="462"/>
      <c r="AO308" s="637"/>
      <c r="AP308" s="637"/>
      <c r="AQ308" s="825"/>
      <c r="AR308" s="637"/>
      <c r="AS308" s="637"/>
      <c r="AT308" s="525"/>
      <c r="AU308" s="636"/>
      <c r="AV308" s="636"/>
      <c r="AW308" s="524"/>
      <c r="AX308" s="637"/>
      <c r="AY308" s="637"/>
      <c r="AZ308" s="525"/>
      <c r="BA308" s="637"/>
      <c r="BB308" s="637"/>
      <c r="BC308" s="525"/>
      <c r="BD308" s="637"/>
      <c r="BE308" s="637"/>
      <c r="BF308" s="525"/>
      <c r="BG308" s="892"/>
    </row>
    <row r="309" spans="1:59" ht="92.25" hidden="1" customHeight="1" thickBot="1" x14ac:dyDescent="0.35">
      <c r="A309" s="377"/>
      <c r="B309" s="378" t="s">
        <v>4</v>
      </c>
      <c r="C309" s="356" t="s">
        <v>1176</v>
      </c>
      <c r="D309" s="357" t="s">
        <v>1177</v>
      </c>
      <c r="E309" s="357" t="s">
        <v>1178</v>
      </c>
      <c r="F309" s="357" t="s">
        <v>495</v>
      </c>
      <c r="G309" s="379" t="s">
        <v>1127</v>
      </c>
      <c r="H309" s="357" t="s">
        <v>1179</v>
      </c>
      <c r="I309" s="357" t="s">
        <v>1180</v>
      </c>
      <c r="J309" s="206" t="s">
        <v>73</v>
      </c>
      <c r="K309" s="275" t="s">
        <v>1181</v>
      </c>
      <c r="L309" s="206" t="s">
        <v>248</v>
      </c>
      <c r="M309" s="207">
        <f>VLOOKUP(L309,'[20]Datos Validacion'!$C$6:$D$10,2,0)</f>
        <v>0.8</v>
      </c>
      <c r="N309" s="208" t="s">
        <v>78</v>
      </c>
      <c r="O309" s="209">
        <f>VLOOKUP(N309,'[20]Datos Validacion'!$E$6:$F$15,2,0)</f>
        <v>0.6</v>
      </c>
      <c r="P309" s="210" t="s">
        <v>1182</v>
      </c>
      <c r="Q309" s="211" t="s">
        <v>380</v>
      </c>
      <c r="R309" s="212" t="s">
        <v>1183</v>
      </c>
      <c r="S309" s="213" t="s">
        <v>80</v>
      </c>
      <c r="T309" s="213" t="s">
        <v>493</v>
      </c>
      <c r="U309" s="213" t="s">
        <v>81</v>
      </c>
      <c r="V309" s="213" t="s">
        <v>82</v>
      </c>
      <c r="W309" s="207">
        <f>VLOOKUP(V309,'[20]Datos Validacion'!$K$6:$L$8,2,0)</f>
        <v>0.25</v>
      </c>
      <c r="X309" s="205" t="s">
        <v>98</v>
      </c>
      <c r="Y309" s="207">
        <f>VLOOKUP(X309,'[20]Datos Validacion'!$M$6:$N$7,2,0)</f>
        <v>0.15</v>
      </c>
      <c r="Z309" s="213" t="s">
        <v>84</v>
      </c>
      <c r="AA309" s="253" t="s">
        <v>1109</v>
      </c>
      <c r="AB309" s="213" t="s">
        <v>86</v>
      </c>
      <c r="AC309" s="213" t="s">
        <v>881</v>
      </c>
      <c r="AD309" s="295">
        <f t="shared" si="154"/>
        <v>0.4</v>
      </c>
      <c r="AE309" s="214" t="str">
        <f>IF(AF309&lt;=20%,"MUY BAJA",IF(AF309&lt;=40%,"BAJA",IF(AF309&lt;=60%,"MEDIA",IF(AF309&lt;=80%,"ALTA","MUY ALTA"))))</f>
        <v>MEDIA</v>
      </c>
      <c r="AF309" s="214">
        <f>IF(OR(V309="prevenir",V309="detectar"),(M309-(M309*AD309)), M309)</f>
        <v>0.48</v>
      </c>
      <c r="AG309" s="214" t="str">
        <f t="shared" ref="AG309:AG312" si="157">IF(AH309&lt;=20%,"LEVE",IF(AH309&lt;=40%,"MENOR",IF(AH309&lt;=60%,"MODERADO",IF(AH309&lt;=80%,"MAYOR","CATASTROFICO"))))</f>
        <v>MODERADO</v>
      </c>
      <c r="AH309" s="214">
        <f t="shared" ref="AH309:AH312" si="158">IF(V309="corregir",(O309-(O309*AD309)), O309)</f>
        <v>0.6</v>
      </c>
      <c r="AI309" s="211" t="s">
        <v>78</v>
      </c>
      <c r="AJ309" s="206" t="s">
        <v>88</v>
      </c>
      <c r="AK309" s="215"/>
      <c r="AL309" s="215"/>
      <c r="AM309" s="67"/>
      <c r="AN309" s="180"/>
      <c r="AO309" s="180"/>
      <c r="AP309" s="180"/>
      <c r="AQ309" s="180"/>
      <c r="AR309" s="180"/>
      <c r="AS309" s="180"/>
      <c r="AT309" s="180"/>
      <c r="AU309" s="68"/>
      <c r="AV309" s="68"/>
      <c r="AW309" s="99"/>
      <c r="AX309" s="180"/>
      <c r="AY309" s="180"/>
      <c r="AZ309" s="180"/>
      <c r="BA309" s="180"/>
      <c r="BB309" s="180"/>
      <c r="BC309" s="99"/>
      <c r="BD309" s="180"/>
      <c r="BE309" s="180"/>
      <c r="BF309" s="99"/>
      <c r="BG309" s="411"/>
    </row>
    <row r="310" spans="1:59" ht="153.75" hidden="1" customHeight="1" thickBot="1" x14ac:dyDescent="0.35">
      <c r="A310" s="216"/>
      <c r="B310" s="303" t="s">
        <v>4</v>
      </c>
      <c r="C310" s="304" t="s">
        <v>1184</v>
      </c>
      <c r="D310" s="108" t="s">
        <v>422</v>
      </c>
      <c r="E310" s="108" t="s">
        <v>1185</v>
      </c>
      <c r="F310" s="108" t="s">
        <v>69</v>
      </c>
      <c r="G310" s="115" t="s">
        <v>1186</v>
      </c>
      <c r="H310" s="108" t="s">
        <v>1187</v>
      </c>
      <c r="I310" s="305" t="s">
        <v>1188</v>
      </c>
      <c r="J310" s="54" t="s">
        <v>1189</v>
      </c>
      <c r="K310" s="54" t="s">
        <v>1135</v>
      </c>
      <c r="L310" s="54" t="s">
        <v>378</v>
      </c>
      <c r="M310" s="57">
        <f>VLOOKUP(L310,'[20]Datos Validacion'!$C$6:$D$10,2,0)</f>
        <v>1</v>
      </c>
      <c r="N310" s="58" t="s">
        <v>78</v>
      </c>
      <c r="O310" s="59">
        <f>VLOOKUP(N310,'[20]Datos Validacion'!$E$6:$F$15,2,0)</f>
        <v>0.6</v>
      </c>
      <c r="P310" s="107" t="s">
        <v>1190</v>
      </c>
      <c r="Q310" s="61" t="s">
        <v>380</v>
      </c>
      <c r="R310" s="217" t="s">
        <v>1191</v>
      </c>
      <c r="S310" s="62" t="s">
        <v>80</v>
      </c>
      <c r="T310" s="53" t="s">
        <v>434</v>
      </c>
      <c r="U310" s="62" t="s">
        <v>81</v>
      </c>
      <c r="V310" s="62" t="s">
        <v>82</v>
      </c>
      <c r="W310" s="57">
        <f>VLOOKUP(V310,'[20]Datos Validacion'!$K$6:$L$8,2,0)</f>
        <v>0.25</v>
      </c>
      <c r="X310" s="53" t="s">
        <v>98</v>
      </c>
      <c r="Y310" s="57">
        <f>VLOOKUP(X310,'[20]Datos Validacion'!$M$6:$N$7,2,0)</f>
        <v>0.15</v>
      </c>
      <c r="Z310" s="62" t="s">
        <v>494</v>
      </c>
      <c r="AA310" s="371"/>
      <c r="AB310" s="62" t="s">
        <v>86</v>
      </c>
      <c r="AC310" s="114" t="s">
        <v>1192</v>
      </c>
      <c r="AD310" s="290">
        <f t="shared" si="154"/>
        <v>0.4</v>
      </c>
      <c r="AE310" s="64" t="str">
        <f t="shared" ref="AE310:AE317" si="159">IF(AF310&lt;=20%,"MUY BAJA",IF(AF310&lt;=40%,"BAJA",IF(AF310&lt;=60%,"MEDIA",IF(AF310&lt;=80%,"ALTA","MUY ALTA"))))</f>
        <v>MEDIA</v>
      </c>
      <c r="AF310" s="64">
        <f t="shared" ref="AF310" si="160">IF(OR(V310="prevenir",V310="detectar"),(M310-(M310*AD310)), M310)</f>
        <v>0.6</v>
      </c>
      <c r="AG310" s="64" t="str">
        <f t="shared" si="157"/>
        <v>MODERADO</v>
      </c>
      <c r="AH310" s="64">
        <f t="shared" si="158"/>
        <v>0.6</v>
      </c>
      <c r="AI310" s="61" t="s">
        <v>78</v>
      </c>
      <c r="AJ310" s="54" t="s">
        <v>88</v>
      </c>
      <c r="AK310" s="108"/>
      <c r="AL310" s="117"/>
      <c r="AM310" s="306"/>
      <c r="AN310" s="108"/>
      <c r="AO310" s="68"/>
      <c r="AP310" s="363"/>
      <c r="AQ310" s="69"/>
      <c r="AR310" s="363"/>
      <c r="AS310" s="68"/>
      <c r="AT310" s="69"/>
      <c r="AU310" s="363"/>
      <c r="AV310" s="68"/>
      <c r="AW310" s="69"/>
      <c r="AX310" s="363"/>
      <c r="AY310" s="68"/>
      <c r="AZ310" s="69"/>
      <c r="BA310" s="108"/>
      <c r="BB310" s="54"/>
      <c r="BC310" s="69"/>
      <c r="BD310" s="68"/>
      <c r="BE310" s="363"/>
      <c r="BF310" s="54"/>
      <c r="BG310" s="417"/>
    </row>
    <row r="311" spans="1:59" ht="103.5" hidden="1" customHeight="1" thickBot="1" x14ac:dyDescent="0.35">
      <c r="A311" s="216"/>
      <c r="B311" s="303" t="s">
        <v>4</v>
      </c>
      <c r="C311" s="304" t="s">
        <v>1193</v>
      </c>
      <c r="D311" s="108" t="s">
        <v>1194</v>
      </c>
      <c r="E311" s="108" t="s">
        <v>1195</v>
      </c>
      <c r="F311" s="108" t="s">
        <v>106</v>
      </c>
      <c r="G311" s="114" t="s">
        <v>1118</v>
      </c>
      <c r="H311" s="108" t="s">
        <v>1196</v>
      </c>
      <c r="I311" s="305" t="s">
        <v>1197</v>
      </c>
      <c r="J311" s="108" t="s">
        <v>73</v>
      </c>
      <c r="K311" s="102" t="s">
        <v>1198</v>
      </c>
      <c r="L311" s="54" t="s">
        <v>119</v>
      </c>
      <c r="M311" s="57">
        <f>VLOOKUP(L311,'[20]Datos Validacion'!$C$6:$D$10,2,0)</f>
        <v>0.2</v>
      </c>
      <c r="N311" s="58" t="s">
        <v>78</v>
      </c>
      <c r="O311" s="59">
        <f>VLOOKUP(N311,'[20]Datos Validacion'!$E$6:$F$15,2,0)</f>
        <v>0.6</v>
      </c>
      <c r="P311" s="99" t="s">
        <v>1199</v>
      </c>
      <c r="Q311" s="61" t="s">
        <v>78</v>
      </c>
      <c r="R311" s="158" t="s">
        <v>1200</v>
      </c>
      <c r="S311" s="62" t="s">
        <v>80</v>
      </c>
      <c r="T311" s="62" t="s">
        <v>1108</v>
      </c>
      <c r="U311" s="62" t="s">
        <v>81</v>
      </c>
      <c r="V311" s="62" t="s">
        <v>82</v>
      </c>
      <c r="W311" s="57">
        <f>VLOOKUP(V311,'[20]Datos Validacion'!$K$6:$L$8,2,0)</f>
        <v>0.25</v>
      </c>
      <c r="X311" s="53" t="s">
        <v>98</v>
      </c>
      <c r="Y311" s="57">
        <f>VLOOKUP(X311,'[20]Datos Validacion'!$M$6:$N$7,2,0)</f>
        <v>0.15</v>
      </c>
      <c r="Z311" s="62" t="s">
        <v>494</v>
      </c>
      <c r="AA311" s="218"/>
      <c r="AB311" s="62" t="s">
        <v>86</v>
      </c>
      <c r="AC311" s="62" t="s">
        <v>381</v>
      </c>
      <c r="AD311" s="290">
        <f t="shared" si="154"/>
        <v>0.4</v>
      </c>
      <c r="AE311" s="64" t="str">
        <f t="shared" si="159"/>
        <v>MUY BAJA</v>
      </c>
      <c r="AF311" s="64">
        <f>IF(OR(V311="prevenir",V311="detectar"),(M311-(M311*AD311)), M311)</f>
        <v>0.12</v>
      </c>
      <c r="AG311" s="64" t="str">
        <f t="shared" si="157"/>
        <v>MODERADO</v>
      </c>
      <c r="AH311" s="64">
        <f t="shared" si="158"/>
        <v>0.6</v>
      </c>
      <c r="AI311" s="61" t="s">
        <v>78</v>
      </c>
      <c r="AJ311" s="54" t="s">
        <v>88</v>
      </c>
      <c r="AK311" s="68"/>
      <c r="AL311" s="68"/>
      <c r="AM311" s="306"/>
      <c r="AN311" s="363"/>
      <c r="AO311" s="68"/>
      <c r="AP311" s="68"/>
      <c r="AQ311" s="126"/>
      <c r="AR311" s="68"/>
      <c r="AS311" s="68"/>
      <c r="AT311" s="218"/>
      <c r="AU311" s="62"/>
      <c r="AV311" s="62"/>
      <c r="AW311" s="219"/>
      <c r="AX311" s="62"/>
      <c r="AY311" s="62"/>
      <c r="AZ311" s="219"/>
      <c r="BA311" s="302"/>
      <c r="BB311" s="302"/>
      <c r="BC311" s="219"/>
      <c r="BD311" s="302"/>
      <c r="BE311" s="302"/>
      <c r="BF311" s="62"/>
      <c r="BG311" s="400"/>
    </row>
    <row r="312" spans="1:59" ht="59.25" hidden="1" customHeight="1" thickBot="1" x14ac:dyDescent="0.35">
      <c r="A312" s="863"/>
      <c r="B312" s="888" t="s">
        <v>4</v>
      </c>
      <c r="C312" s="589" t="s">
        <v>1201</v>
      </c>
      <c r="D312" s="472" t="s">
        <v>1202</v>
      </c>
      <c r="E312" s="472" t="s">
        <v>1203</v>
      </c>
      <c r="F312" s="300" t="s">
        <v>69</v>
      </c>
      <c r="G312" s="183" t="s">
        <v>1204</v>
      </c>
      <c r="H312" s="472" t="s">
        <v>1205</v>
      </c>
      <c r="I312" s="472" t="s">
        <v>1206</v>
      </c>
      <c r="J312" s="460" t="s">
        <v>73</v>
      </c>
      <c r="K312" s="460" t="s">
        <v>1207</v>
      </c>
      <c r="L312" s="460" t="s">
        <v>154</v>
      </c>
      <c r="M312" s="433">
        <f>VLOOKUP(L312,'[20]Datos Validacion'!$C$6:$D$10,2,0)</f>
        <v>0.4</v>
      </c>
      <c r="N312" s="481" t="s">
        <v>78</v>
      </c>
      <c r="O312" s="484">
        <f>VLOOKUP(N312,'[20]Datos Validacion'!$E$6:$F$15,2,0)</f>
        <v>0.6</v>
      </c>
      <c r="P312" s="436" t="s">
        <v>491</v>
      </c>
      <c r="Q312" s="457" t="s">
        <v>78</v>
      </c>
      <c r="R312" s="130" t="s">
        <v>1208</v>
      </c>
      <c r="S312" s="71" t="s">
        <v>80</v>
      </c>
      <c r="T312" s="71" t="s">
        <v>1108</v>
      </c>
      <c r="U312" s="71" t="s">
        <v>81</v>
      </c>
      <c r="V312" s="71" t="s">
        <v>82</v>
      </c>
      <c r="W312" s="73">
        <f>VLOOKUP(V312,'[20]Datos Validacion'!$K$6:$L$8,2,0)</f>
        <v>0.25</v>
      </c>
      <c r="X312" s="72" t="s">
        <v>98</v>
      </c>
      <c r="Y312" s="73">
        <f>VLOOKUP(X312,'[20]Datos Validacion'!$M$6:$N$7,2,0)</f>
        <v>0.15</v>
      </c>
      <c r="Z312" s="71" t="s">
        <v>84</v>
      </c>
      <c r="AA312" s="127" t="s">
        <v>1209</v>
      </c>
      <c r="AB312" s="71" t="s">
        <v>86</v>
      </c>
      <c r="AC312" s="72" t="s">
        <v>1210</v>
      </c>
      <c r="AD312" s="291">
        <f t="shared" si="154"/>
        <v>0.4</v>
      </c>
      <c r="AE312" s="246" t="str">
        <f t="shared" si="159"/>
        <v>BAJA</v>
      </c>
      <c r="AF312" s="246">
        <f>IF(OR(V312="prevenir",V312="detectar"),(M312-(M312*AD312)), M312)</f>
        <v>0.24</v>
      </c>
      <c r="AG312" s="586" t="str">
        <f t="shared" si="157"/>
        <v>MODERADO</v>
      </c>
      <c r="AH312" s="586">
        <f t="shared" si="158"/>
        <v>0.6</v>
      </c>
      <c r="AI312" s="457" t="s">
        <v>78</v>
      </c>
      <c r="AJ312" s="460" t="s">
        <v>88</v>
      </c>
      <c r="AK312" s="466"/>
      <c r="AL312" s="466"/>
      <c r="AM312" s="804"/>
      <c r="AN312" s="703"/>
      <c r="AO312" s="804"/>
      <c r="AP312" s="804"/>
      <c r="AQ312" s="703"/>
      <c r="AR312" s="804"/>
      <c r="AS312" s="804"/>
      <c r="AT312" s="703"/>
      <c r="AU312" s="804"/>
      <c r="AV312" s="804"/>
      <c r="AW312" s="703"/>
      <c r="AX312" s="804"/>
      <c r="AY312" s="804"/>
      <c r="AZ312" s="703"/>
      <c r="BA312" s="804"/>
      <c r="BB312" s="804"/>
      <c r="BC312" s="703"/>
      <c r="BD312" s="804"/>
      <c r="BE312" s="703"/>
      <c r="BF312" s="703"/>
      <c r="BG312" s="875"/>
    </row>
    <row r="313" spans="1:59" ht="73.5" hidden="1" customHeight="1" thickBot="1" x14ac:dyDescent="0.35">
      <c r="A313" s="864"/>
      <c r="B313" s="889"/>
      <c r="C313" s="811"/>
      <c r="D313" s="474"/>
      <c r="E313" s="474"/>
      <c r="F313" s="85" t="s">
        <v>69</v>
      </c>
      <c r="G313" s="86" t="s">
        <v>1211</v>
      </c>
      <c r="H313" s="474"/>
      <c r="I313" s="474"/>
      <c r="J313" s="462"/>
      <c r="K313" s="462"/>
      <c r="L313" s="462"/>
      <c r="M313" s="435"/>
      <c r="N313" s="483"/>
      <c r="O313" s="486"/>
      <c r="P313" s="438"/>
      <c r="Q313" s="459"/>
      <c r="R313" s="137" t="s">
        <v>1212</v>
      </c>
      <c r="S313" s="88" t="s">
        <v>80</v>
      </c>
      <c r="T313" s="88" t="s">
        <v>1108</v>
      </c>
      <c r="U313" s="88" t="s">
        <v>81</v>
      </c>
      <c r="V313" s="88" t="s">
        <v>186</v>
      </c>
      <c r="W313" s="90">
        <f>VLOOKUP(V313,'[20]Datos Validacion'!$K$6:$L$8,2,0)</f>
        <v>0.15</v>
      </c>
      <c r="X313" s="89" t="s">
        <v>98</v>
      </c>
      <c r="Y313" s="90">
        <f>VLOOKUP(X313,'[20]Datos Validacion'!$M$6:$N$7,2,0)</f>
        <v>0.15</v>
      </c>
      <c r="Z313" s="88" t="s">
        <v>84</v>
      </c>
      <c r="AA313" s="129" t="s">
        <v>1213</v>
      </c>
      <c r="AB313" s="88" t="s">
        <v>86</v>
      </c>
      <c r="AC313" s="89" t="s">
        <v>1214</v>
      </c>
      <c r="AD313" s="293">
        <f t="shared" si="154"/>
        <v>0.3</v>
      </c>
      <c r="AE313" s="257" t="str">
        <f t="shared" si="159"/>
        <v>MUY BAJA</v>
      </c>
      <c r="AF313" s="257">
        <f>+AF312-AF312*AD313</f>
        <v>0.16799999999999998</v>
      </c>
      <c r="AG313" s="588"/>
      <c r="AH313" s="588"/>
      <c r="AI313" s="459"/>
      <c r="AJ313" s="462"/>
      <c r="AK313" s="468"/>
      <c r="AL313" s="468"/>
      <c r="AM313" s="805"/>
      <c r="AN313" s="825"/>
      <c r="AO313" s="805"/>
      <c r="AP313" s="805"/>
      <c r="AQ313" s="825"/>
      <c r="AR313" s="805"/>
      <c r="AS313" s="805"/>
      <c r="AT313" s="825"/>
      <c r="AU313" s="805"/>
      <c r="AV313" s="805"/>
      <c r="AW313" s="825"/>
      <c r="AX313" s="805"/>
      <c r="AY313" s="805"/>
      <c r="AZ313" s="825"/>
      <c r="BA313" s="805"/>
      <c r="BB313" s="805"/>
      <c r="BC313" s="825"/>
      <c r="BD313" s="805"/>
      <c r="BE313" s="825"/>
      <c r="BF313" s="825"/>
      <c r="BG313" s="875"/>
    </row>
    <row r="314" spans="1:59" ht="38" hidden="1" thickBot="1" x14ac:dyDescent="0.35">
      <c r="A314" s="863"/>
      <c r="B314" s="888" t="s">
        <v>4</v>
      </c>
      <c r="C314" s="589" t="s">
        <v>1215</v>
      </c>
      <c r="D314" s="472" t="s">
        <v>1216</v>
      </c>
      <c r="E314" s="472" t="s">
        <v>1217</v>
      </c>
      <c r="F314" s="300" t="s">
        <v>69</v>
      </c>
      <c r="G314" s="183" t="s">
        <v>1218</v>
      </c>
      <c r="H314" s="472" t="s">
        <v>1219</v>
      </c>
      <c r="I314" s="631" t="s">
        <v>1220</v>
      </c>
      <c r="J314" s="460" t="s">
        <v>73</v>
      </c>
      <c r="K314" s="460" t="s">
        <v>1207</v>
      </c>
      <c r="L314" s="460" t="s">
        <v>154</v>
      </c>
      <c r="M314" s="433">
        <f>VLOOKUP(L314,'[20]Datos Validacion'!$C$6:$D$10,2,0)</f>
        <v>0.4</v>
      </c>
      <c r="N314" s="481" t="s">
        <v>78</v>
      </c>
      <c r="O314" s="484">
        <f>VLOOKUP(N314,'[20]Datos Validacion'!$E$6:$F$15,2,0)</f>
        <v>0.6</v>
      </c>
      <c r="P314" s="436" t="s">
        <v>491</v>
      </c>
      <c r="Q314" s="457" t="s">
        <v>78</v>
      </c>
      <c r="R314" s="130" t="s">
        <v>1208</v>
      </c>
      <c r="S314" s="71" t="s">
        <v>80</v>
      </c>
      <c r="T314" s="71" t="s">
        <v>1108</v>
      </c>
      <c r="U314" s="71" t="s">
        <v>81</v>
      </c>
      <c r="V314" s="71" t="s">
        <v>82</v>
      </c>
      <c r="W314" s="73">
        <f>VLOOKUP(V314,'[20]Datos Validacion'!$K$6:$L$8,2,0)</f>
        <v>0.25</v>
      </c>
      <c r="X314" s="72" t="s">
        <v>98</v>
      </c>
      <c r="Y314" s="73">
        <f>VLOOKUP(X314,'[20]Datos Validacion'!$M$6:$N$7,2,0)</f>
        <v>0.15</v>
      </c>
      <c r="Z314" s="71" t="s">
        <v>84</v>
      </c>
      <c r="AA314" s="127" t="s">
        <v>1209</v>
      </c>
      <c r="AB314" s="71" t="s">
        <v>86</v>
      </c>
      <c r="AC314" s="72" t="s">
        <v>1210</v>
      </c>
      <c r="AD314" s="291">
        <f t="shared" si="154"/>
        <v>0.4</v>
      </c>
      <c r="AE314" s="246" t="str">
        <f t="shared" si="159"/>
        <v>BAJA</v>
      </c>
      <c r="AF314" s="246">
        <f>IF(OR(V314="prevenir",V314="detectar"),(M314-(M314*AD314)), M314)</f>
        <v>0.24</v>
      </c>
      <c r="AG314" s="586" t="str">
        <f t="shared" ref="AG314" si="161">IF(AH314&lt;=20%,"LEVE",IF(AH314&lt;=40%,"MENOR",IF(AH314&lt;=60%,"MODERADO",IF(AH314&lt;=80%,"MAYOR","CATASTROFICO"))))</f>
        <v>MODERADO</v>
      </c>
      <c r="AH314" s="586">
        <f t="shared" ref="AH314" si="162">IF(V314="corregir",(O314-(O314*AD314)), O314)</f>
        <v>0.6</v>
      </c>
      <c r="AI314" s="457" t="s">
        <v>78</v>
      </c>
      <c r="AJ314" s="460" t="s">
        <v>88</v>
      </c>
      <c r="AK314" s="166"/>
      <c r="AL314" s="166"/>
      <c r="AM314" s="703"/>
      <c r="AN314" s="703"/>
      <c r="AO314" s="703"/>
      <c r="AP314" s="703"/>
      <c r="AQ314" s="703"/>
      <c r="AR314" s="703"/>
      <c r="AS314" s="703"/>
      <c r="AT314" s="703"/>
      <c r="AU314" s="703"/>
      <c r="AV314" s="703"/>
      <c r="AW314" s="703"/>
      <c r="AX314" s="703"/>
      <c r="AY314" s="703"/>
      <c r="AZ314" s="703"/>
      <c r="BA314" s="703"/>
      <c r="BB314" s="703"/>
      <c r="BC314" s="703"/>
      <c r="BD314" s="703"/>
      <c r="BE314" s="703"/>
      <c r="BF314" s="703"/>
      <c r="BG314" s="875"/>
    </row>
    <row r="315" spans="1:59" ht="45.75" hidden="1" customHeight="1" thickBot="1" x14ac:dyDescent="0.35">
      <c r="A315" s="864"/>
      <c r="B315" s="889"/>
      <c r="C315" s="811"/>
      <c r="D315" s="474"/>
      <c r="E315" s="474"/>
      <c r="F315" s="85" t="s">
        <v>69</v>
      </c>
      <c r="G315" s="86" t="s">
        <v>1221</v>
      </c>
      <c r="H315" s="474"/>
      <c r="I315" s="632"/>
      <c r="J315" s="462"/>
      <c r="K315" s="462"/>
      <c r="L315" s="462"/>
      <c r="M315" s="435"/>
      <c r="N315" s="483"/>
      <c r="O315" s="486"/>
      <c r="P315" s="438"/>
      <c r="Q315" s="459"/>
      <c r="R315" s="137" t="s">
        <v>1212</v>
      </c>
      <c r="S315" s="88" t="s">
        <v>80</v>
      </c>
      <c r="T315" s="88" t="s">
        <v>1108</v>
      </c>
      <c r="U315" s="88" t="s">
        <v>81</v>
      </c>
      <c r="V315" s="88" t="s">
        <v>186</v>
      </c>
      <c r="W315" s="90">
        <f>VLOOKUP(V315,'[20]Datos Validacion'!$K$6:$L$8,2,0)</f>
        <v>0.15</v>
      </c>
      <c r="X315" s="89" t="s">
        <v>98</v>
      </c>
      <c r="Y315" s="90">
        <f>VLOOKUP(X315,'[20]Datos Validacion'!$M$6:$N$7,2,0)</f>
        <v>0.15</v>
      </c>
      <c r="Z315" s="88" t="s">
        <v>84</v>
      </c>
      <c r="AA315" s="129" t="s">
        <v>1213</v>
      </c>
      <c r="AB315" s="88" t="s">
        <v>86</v>
      </c>
      <c r="AC315" s="89" t="s">
        <v>1214</v>
      </c>
      <c r="AD315" s="293">
        <f t="shared" si="154"/>
        <v>0.3</v>
      </c>
      <c r="AE315" s="257" t="str">
        <f t="shared" si="159"/>
        <v>MUY BAJA</v>
      </c>
      <c r="AF315" s="257">
        <f>+AF314-AF314*AD315</f>
        <v>0.16799999999999998</v>
      </c>
      <c r="AG315" s="588"/>
      <c r="AH315" s="588"/>
      <c r="AI315" s="459"/>
      <c r="AJ315" s="462"/>
      <c r="AK315" s="169"/>
      <c r="AL315" s="169"/>
      <c r="AM315" s="825"/>
      <c r="AN315" s="825"/>
      <c r="AO315" s="703"/>
      <c r="AP315" s="825"/>
      <c r="AQ315" s="825"/>
      <c r="AR315" s="825"/>
      <c r="AS315" s="703"/>
      <c r="AT315" s="825"/>
      <c r="AU315" s="825"/>
      <c r="AV315" s="703"/>
      <c r="AW315" s="825"/>
      <c r="AX315" s="825"/>
      <c r="AY315" s="703"/>
      <c r="AZ315" s="825"/>
      <c r="BA315" s="703"/>
      <c r="BB315" s="825"/>
      <c r="BC315" s="825"/>
      <c r="BD315" s="703"/>
      <c r="BE315" s="825"/>
      <c r="BF315" s="825"/>
      <c r="BG315" s="875"/>
    </row>
    <row r="316" spans="1:59" ht="77.25" hidden="1" customHeight="1" x14ac:dyDescent="0.3">
      <c r="A316" s="863"/>
      <c r="B316" s="888" t="s">
        <v>4</v>
      </c>
      <c r="C316" s="589" t="s">
        <v>1222</v>
      </c>
      <c r="D316" s="472" t="s">
        <v>1202</v>
      </c>
      <c r="E316" s="472" t="s">
        <v>1203</v>
      </c>
      <c r="F316" s="300" t="s">
        <v>69</v>
      </c>
      <c r="G316" s="183" t="s">
        <v>1223</v>
      </c>
      <c r="H316" s="472" t="s">
        <v>1224</v>
      </c>
      <c r="I316" s="472" t="s">
        <v>1225</v>
      </c>
      <c r="J316" s="460" t="s">
        <v>73</v>
      </c>
      <c r="K316" s="460" t="s">
        <v>1207</v>
      </c>
      <c r="L316" s="460" t="s">
        <v>119</v>
      </c>
      <c r="M316" s="433">
        <f>VLOOKUP(L316,'[20]Datos Validacion'!$C$6:$D$10,2,0)</f>
        <v>0.2</v>
      </c>
      <c r="N316" s="481" t="s">
        <v>78</v>
      </c>
      <c r="O316" s="484">
        <f>VLOOKUP(N316,'[20]Datos Validacion'!$E$6:$F$15,2,0)</f>
        <v>0.6</v>
      </c>
      <c r="P316" s="436" t="s">
        <v>491</v>
      </c>
      <c r="Q316" s="457" t="s">
        <v>78</v>
      </c>
      <c r="R316" s="130" t="s">
        <v>1208</v>
      </c>
      <c r="S316" s="71" t="s">
        <v>80</v>
      </c>
      <c r="T316" s="71" t="s">
        <v>1108</v>
      </c>
      <c r="U316" s="71" t="s">
        <v>81</v>
      </c>
      <c r="V316" s="71" t="s">
        <v>82</v>
      </c>
      <c r="W316" s="73">
        <f>VLOOKUP(V316,'[20]Datos Validacion'!$K$6:$L$8,2,0)</f>
        <v>0.25</v>
      </c>
      <c r="X316" s="72" t="s">
        <v>98</v>
      </c>
      <c r="Y316" s="73">
        <f>VLOOKUP(X316,'[20]Datos Validacion'!$M$6:$N$7,2,0)</f>
        <v>0.15</v>
      </c>
      <c r="Z316" s="71" t="s">
        <v>84</v>
      </c>
      <c r="AA316" s="127" t="s">
        <v>1209</v>
      </c>
      <c r="AB316" s="71" t="s">
        <v>86</v>
      </c>
      <c r="AC316" s="72" t="s">
        <v>1210</v>
      </c>
      <c r="AD316" s="291">
        <f t="shared" si="154"/>
        <v>0.4</v>
      </c>
      <c r="AE316" s="246" t="str">
        <f t="shared" si="159"/>
        <v>MUY BAJA</v>
      </c>
      <c r="AF316" s="246">
        <f>IF(OR(V316="prevenir",V316="detectar"),(M316-(M316*AD316)), M316)</f>
        <v>0.12</v>
      </c>
      <c r="AG316" s="586" t="str">
        <f t="shared" ref="AG316" si="163">IF(AH316&lt;=20%,"LEVE",IF(AH316&lt;=40%,"MENOR",IF(AH316&lt;=60%,"MODERADO",IF(AH316&lt;=80%,"MAYOR","CATASTROFICO"))))</f>
        <v>MODERADO</v>
      </c>
      <c r="AH316" s="586">
        <f t="shared" ref="AH316" si="164">IF(V316="corregir",(O316-(O316*AD316)), O316)</f>
        <v>0.6</v>
      </c>
      <c r="AI316" s="457" t="s">
        <v>78</v>
      </c>
      <c r="AJ316" s="460" t="s">
        <v>88</v>
      </c>
      <c r="AK316" s="166"/>
      <c r="AL316" s="166"/>
      <c r="AM316" s="893"/>
      <c r="AN316" s="703"/>
      <c r="AO316" s="703"/>
      <c r="AP316" s="703"/>
      <c r="AQ316" s="703"/>
      <c r="AR316" s="703"/>
      <c r="AS316" s="703"/>
      <c r="AT316" s="703"/>
      <c r="AU316" s="703"/>
      <c r="AV316" s="703"/>
      <c r="AW316" s="703"/>
      <c r="AX316" s="703"/>
      <c r="AY316" s="703"/>
      <c r="AZ316" s="703"/>
      <c r="BA316" s="703"/>
      <c r="BB316" s="703"/>
      <c r="BC316" s="703"/>
      <c r="BD316" s="703"/>
      <c r="BE316" s="703"/>
      <c r="BF316" s="703"/>
      <c r="BG316" s="895"/>
    </row>
    <row r="317" spans="1:59" ht="66" hidden="1" customHeight="1" thickBot="1" x14ac:dyDescent="0.35">
      <c r="A317" s="864"/>
      <c r="B317" s="889"/>
      <c r="C317" s="811"/>
      <c r="D317" s="474"/>
      <c r="E317" s="474"/>
      <c r="F317" s="85" t="s">
        <v>69</v>
      </c>
      <c r="G317" s="86" t="s">
        <v>1226</v>
      </c>
      <c r="H317" s="474"/>
      <c r="I317" s="474"/>
      <c r="J317" s="462"/>
      <c r="K317" s="462"/>
      <c r="L317" s="462"/>
      <c r="M317" s="435"/>
      <c r="N317" s="483"/>
      <c r="O317" s="486"/>
      <c r="P317" s="438"/>
      <c r="Q317" s="459"/>
      <c r="R317" s="137" t="s">
        <v>1212</v>
      </c>
      <c r="S317" s="88" t="s">
        <v>80</v>
      </c>
      <c r="T317" s="88" t="s">
        <v>1108</v>
      </c>
      <c r="U317" s="88" t="s">
        <v>81</v>
      </c>
      <c r="V317" s="88" t="s">
        <v>186</v>
      </c>
      <c r="W317" s="90">
        <f>VLOOKUP(V317,'[20]Datos Validacion'!$K$6:$L$8,2,0)</f>
        <v>0.15</v>
      </c>
      <c r="X317" s="89" t="s">
        <v>98</v>
      </c>
      <c r="Y317" s="90">
        <f>VLOOKUP(X317,'[20]Datos Validacion'!$M$6:$N$7,2,0)</f>
        <v>0.15</v>
      </c>
      <c r="Z317" s="88" t="s">
        <v>84</v>
      </c>
      <c r="AA317" s="129" t="s">
        <v>1213</v>
      </c>
      <c r="AB317" s="88" t="s">
        <v>86</v>
      </c>
      <c r="AC317" s="89" t="s">
        <v>1214</v>
      </c>
      <c r="AD317" s="293">
        <f t="shared" si="154"/>
        <v>0.3</v>
      </c>
      <c r="AE317" s="257" t="str">
        <f t="shared" si="159"/>
        <v>MUY BAJA</v>
      </c>
      <c r="AF317" s="257">
        <f>+AF316-AF316*AD317</f>
        <v>8.3999999999999991E-2</v>
      </c>
      <c r="AG317" s="588"/>
      <c r="AH317" s="588"/>
      <c r="AI317" s="459"/>
      <c r="AJ317" s="462"/>
      <c r="AK317" s="169"/>
      <c r="AL317" s="169"/>
      <c r="AM317" s="894"/>
      <c r="AN317" s="825"/>
      <c r="AO317" s="825"/>
      <c r="AP317" s="825"/>
      <c r="AQ317" s="825"/>
      <c r="AR317" s="825"/>
      <c r="AS317" s="825"/>
      <c r="AT317" s="825"/>
      <c r="AU317" s="825"/>
      <c r="AV317" s="825"/>
      <c r="AW317" s="825"/>
      <c r="AX317" s="825"/>
      <c r="AY317" s="825"/>
      <c r="AZ317" s="825"/>
      <c r="BA317" s="825"/>
      <c r="BB317" s="825"/>
      <c r="BC317" s="825"/>
      <c r="BD317" s="825"/>
      <c r="BE317" s="825"/>
      <c r="BF317" s="825"/>
      <c r="BG317" s="896"/>
    </row>
    <row r="323" spans="2:13" x14ac:dyDescent="0.3">
      <c r="B323" s="876" t="s">
        <v>1247</v>
      </c>
      <c r="C323" s="876"/>
      <c r="D323" s="876"/>
      <c r="E323" s="876"/>
      <c r="F323" s="876"/>
      <c r="G323" s="876"/>
      <c r="H323" s="876"/>
      <c r="I323" s="876"/>
      <c r="J323" s="876"/>
      <c r="K323" s="876"/>
      <c r="L323" s="876"/>
      <c r="M323" s="876"/>
    </row>
    <row r="324" spans="2:13" ht="26" x14ac:dyDescent="0.3">
      <c r="B324" s="276" t="s">
        <v>1248</v>
      </c>
      <c r="C324" s="276" t="s">
        <v>44</v>
      </c>
      <c r="D324" s="876" t="s">
        <v>1249</v>
      </c>
      <c r="E324" s="876"/>
      <c r="F324" s="876"/>
      <c r="G324" s="876"/>
      <c r="H324" s="876"/>
      <c r="I324" s="900" t="s">
        <v>1250</v>
      </c>
      <c r="J324" s="900"/>
      <c r="K324" s="277" t="s">
        <v>1251</v>
      </c>
      <c r="L324" s="900" t="s">
        <v>1252</v>
      </c>
      <c r="M324" s="900"/>
    </row>
    <row r="325" spans="2:13" ht="82.5" customHeight="1" x14ac:dyDescent="0.3">
      <c r="B325" s="915">
        <v>1</v>
      </c>
      <c r="C325" s="278">
        <v>44300</v>
      </c>
      <c r="D325" s="646" t="s">
        <v>1281</v>
      </c>
      <c r="E325" s="646"/>
      <c r="F325" s="646"/>
      <c r="G325" s="646"/>
      <c r="H325" s="646"/>
      <c r="I325" s="646" t="s">
        <v>1308</v>
      </c>
      <c r="J325" s="646"/>
      <c r="K325" s="279" t="s">
        <v>1287</v>
      </c>
      <c r="L325" s="899" t="s">
        <v>1309</v>
      </c>
      <c r="M325" s="899"/>
    </row>
    <row r="326" spans="2:13" ht="78" customHeight="1" x14ac:dyDescent="0.3">
      <c r="B326" s="916"/>
      <c r="C326" s="278">
        <v>44323</v>
      </c>
      <c r="D326" s="646" t="s">
        <v>1304</v>
      </c>
      <c r="E326" s="646"/>
      <c r="F326" s="646"/>
      <c r="G326" s="646"/>
      <c r="H326" s="646"/>
      <c r="I326" s="646" t="s">
        <v>1305</v>
      </c>
      <c r="J326" s="646"/>
      <c r="K326" s="279" t="s">
        <v>1306</v>
      </c>
      <c r="L326" s="899" t="s">
        <v>1307</v>
      </c>
      <c r="M326" s="899"/>
    </row>
    <row r="327" spans="2:13" ht="97.5" customHeight="1" x14ac:dyDescent="0.3">
      <c r="B327" s="916"/>
      <c r="C327" s="278">
        <v>44335</v>
      </c>
      <c r="D327" s="646" t="s">
        <v>1277</v>
      </c>
      <c r="E327" s="646"/>
      <c r="F327" s="646"/>
      <c r="G327" s="646"/>
      <c r="H327" s="646"/>
      <c r="I327" s="646" t="s">
        <v>1278</v>
      </c>
      <c r="J327" s="646"/>
      <c r="K327" s="279" t="s">
        <v>1258</v>
      </c>
      <c r="L327" s="899" t="s">
        <v>1279</v>
      </c>
      <c r="M327" s="899"/>
    </row>
    <row r="328" spans="2:13" ht="65.25" customHeight="1" x14ac:dyDescent="0.3">
      <c r="B328" s="916"/>
      <c r="C328" s="278">
        <v>44336</v>
      </c>
      <c r="D328" s="646" t="s">
        <v>1285</v>
      </c>
      <c r="E328" s="646"/>
      <c r="F328" s="646"/>
      <c r="G328" s="646"/>
      <c r="H328" s="646"/>
      <c r="I328" s="646" t="s">
        <v>1286</v>
      </c>
      <c r="J328" s="646"/>
      <c r="K328" s="279" t="s">
        <v>1287</v>
      </c>
      <c r="L328" s="899" t="s">
        <v>1288</v>
      </c>
      <c r="M328" s="899"/>
    </row>
    <row r="329" spans="2:13" ht="109.5" customHeight="1" x14ac:dyDescent="0.3">
      <c r="B329" s="916"/>
      <c r="C329" s="278">
        <v>44340</v>
      </c>
      <c r="D329" s="646" t="s">
        <v>1281</v>
      </c>
      <c r="E329" s="646"/>
      <c r="F329" s="646"/>
      <c r="G329" s="646"/>
      <c r="H329" s="646"/>
      <c r="I329" s="646" t="s">
        <v>1282</v>
      </c>
      <c r="J329" s="646"/>
      <c r="K329" s="279" t="s">
        <v>1258</v>
      </c>
      <c r="L329" s="899" t="s">
        <v>1283</v>
      </c>
      <c r="M329" s="899"/>
    </row>
    <row r="330" spans="2:13" ht="221.25" customHeight="1" x14ac:dyDescent="0.3">
      <c r="B330" s="916"/>
      <c r="C330" s="278">
        <v>44342</v>
      </c>
      <c r="D330" s="646" t="s">
        <v>1290</v>
      </c>
      <c r="E330" s="646"/>
      <c r="F330" s="646"/>
      <c r="G330" s="646"/>
      <c r="H330" s="646"/>
      <c r="I330" s="646" t="s">
        <v>1291</v>
      </c>
      <c r="J330" s="646"/>
      <c r="K330" s="279" t="s">
        <v>1254</v>
      </c>
      <c r="L330" s="899" t="s">
        <v>1254</v>
      </c>
      <c r="M330" s="899"/>
    </row>
    <row r="331" spans="2:13" ht="165.75" customHeight="1" x14ac:dyDescent="0.3">
      <c r="B331" s="916"/>
      <c r="C331" s="278">
        <v>44350</v>
      </c>
      <c r="D331" s="646" t="s">
        <v>1272</v>
      </c>
      <c r="E331" s="646"/>
      <c r="F331" s="646"/>
      <c r="G331" s="646"/>
      <c r="H331" s="646"/>
      <c r="I331" s="646" t="s">
        <v>1273</v>
      </c>
      <c r="J331" s="646"/>
      <c r="K331" s="279" t="s">
        <v>1269</v>
      </c>
      <c r="L331" s="899" t="s">
        <v>1274</v>
      </c>
      <c r="M331" s="899"/>
    </row>
    <row r="332" spans="2:13" ht="243.75" customHeight="1" x14ac:dyDescent="0.3">
      <c r="B332" s="916"/>
      <c r="C332" s="278">
        <v>44369</v>
      </c>
      <c r="D332" s="646" t="s">
        <v>1318</v>
      </c>
      <c r="E332" s="646"/>
      <c r="F332" s="646"/>
      <c r="G332" s="646"/>
      <c r="H332" s="646"/>
      <c r="I332" s="646" t="s">
        <v>1319</v>
      </c>
      <c r="J332" s="646"/>
      <c r="K332" s="279" t="s">
        <v>1287</v>
      </c>
      <c r="L332" s="899" t="s">
        <v>1320</v>
      </c>
      <c r="M332" s="899"/>
    </row>
    <row r="333" spans="2:13" ht="123" customHeight="1" x14ac:dyDescent="0.3">
      <c r="B333" s="916"/>
      <c r="C333" s="278">
        <v>44370</v>
      </c>
      <c r="D333" s="646" t="s">
        <v>1298</v>
      </c>
      <c r="E333" s="646"/>
      <c r="F333" s="646"/>
      <c r="G333" s="646"/>
      <c r="H333" s="646"/>
      <c r="I333" s="646" t="s">
        <v>1299</v>
      </c>
      <c r="J333" s="646"/>
      <c r="K333" s="279" t="s">
        <v>1300</v>
      </c>
      <c r="L333" s="899" t="s">
        <v>1301</v>
      </c>
      <c r="M333" s="899"/>
    </row>
    <row r="334" spans="2:13" ht="74.25" customHeight="1" x14ac:dyDescent="0.3">
      <c r="B334" s="916"/>
      <c r="C334" s="278">
        <v>44371</v>
      </c>
      <c r="D334" s="646" t="s">
        <v>1314</v>
      </c>
      <c r="E334" s="646"/>
      <c r="F334" s="646"/>
      <c r="G334" s="646"/>
      <c r="H334" s="646"/>
      <c r="I334" s="646" t="s">
        <v>1316</v>
      </c>
      <c r="J334" s="646"/>
      <c r="K334" s="279" t="s">
        <v>1258</v>
      </c>
      <c r="L334" s="899" t="s">
        <v>1317</v>
      </c>
      <c r="M334" s="899"/>
    </row>
    <row r="335" spans="2:13" ht="54.75" customHeight="1" x14ac:dyDescent="0.3">
      <c r="B335" s="916"/>
      <c r="C335" s="278">
        <v>44383</v>
      </c>
      <c r="D335" s="897" t="s">
        <v>1267</v>
      </c>
      <c r="E335" s="906"/>
      <c r="F335" s="906"/>
      <c r="G335" s="906"/>
      <c r="H335" s="898"/>
      <c r="I335" s="897" t="s">
        <v>1268</v>
      </c>
      <c r="J335" s="898"/>
      <c r="K335" s="279" t="s">
        <v>1269</v>
      </c>
      <c r="L335" s="899" t="s">
        <v>1270</v>
      </c>
      <c r="M335" s="899"/>
    </row>
    <row r="336" spans="2:13" ht="113.25" customHeight="1" x14ac:dyDescent="0.3">
      <c r="B336" s="916"/>
      <c r="C336" s="278">
        <v>44384</v>
      </c>
      <c r="D336" s="897" t="s">
        <v>1324</v>
      </c>
      <c r="E336" s="906"/>
      <c r="F336" s="906"/>
      <c r="G336" s="906"/>
      <c r="H336" s="898"/>
      <c r="I336" s="897" t="s">
        <v>1325</v>
      </c>
      <c r="J336" s="898"/>
      <c r="K336" s="279" t="s">
        <v>1254</v>
      </c>
      <c r="L336" s="899" t="s">
        <v>1326</v>
      </c>
      <c r="M336" s="899"/>
    </row>
    <row r="337" spans="2:13" ht="243" customHeight="1" x14ac:dyDescent="0.3">
      <c r="B337" s="916"/>
      <c r="C337" s="278">
        <v>44396</v>
      </c>
      <c r="D337" s="897" t="s">
        <v>1292</v>
      </c>
      <c r="E337" s="906"/>
      <c r="F337" s="906"/>
      <c r="G337" s="906"/>
      <c r="H337" s="898"/>
      <c r="I337" s="897" t="s">
        <v>1293</v>
      </c>
      <c r="J337" s="898"/>
      <c r="K337" s="279" t="s">
        <v>1258</v>
      </c>
      <c r="L337" s="899" t="s">
        <v>1294</v>
      </c>
      <c r="M337" s="899"/>
    </row>
    <row r="338" spans="2:13" ht="90.75" customHeight="1" x14ac:dyDescent="0.3">
      <c r="B338" s="916"/>
      <c r="C338" s="278">
        <v>44404</v>
      </c>
      <c r="D338" s="897" t="s">
        <v>1256</v>
      </c>
      <c r="E338" s="906"/>
      <c r="F338" s="906"/>
      <c r="G338" s="906"/>
      <c r="H338" s="898"/>
      <c r="I338" s="897" t="s">
        <v>1257</v>
      </c>
      <c r="J338" s="898"/>
      <c r="K338" s="279" t="s">
        <v>1258</v>
      </c>
      <c r="L338" s="899" t="s">
        <v>1259</v>
      </c>
      <c r="M338" s="899"/>
    </row>
    <row r="339" spans="2:13" ht="156" customHeight="1" x14ac:dyDescent="0.3">
      <c r="B339" s="917"/>
      <c r="C339" s="278">
        <v>44412</v>
      </c>
      <c r="D339" s="897" t="s">
        <v>1263</v>
      </c>
      <c r="E339" s="906"/>
      <c r="F339" s="906"/>
      <c r="G339" s="906"/>
      <c r="H339" s="898"/>
      <c r="I339" s="897" t="s">
        <v>1264</v>
      </c>
      <c r="J339" s="898"/>
      <c r="K339" s="279" t="s">
        <v>1265</v>
      </c>
      <c r="L339" s="899" t="s">
        <v>1265</v>
      </c>
      <c r="M339" s="899"/>
    </row>
    <row r="340" spans="2:13" ht="160.5" customHeight="1" x14ac:dyDescent="0.3">
      <c r="B340" s="908">
        <v>2</v>
      </c>
      <c r="C340" s="250">
        <v>44463</v>
      </c>
      <c r="D340" s="903" t="s">
        <v>1327</v>
      </c>
      <c r="E340" s="904"/>
      <c r="F340" s="904"/>
      <c r="G340" s="904"/>
      <c r="H340" s="905"/>
      <c r="I340" s="897" t="s">
        <v>1328</v>
      </c>
      <c r="J340" s="898"/>
      <c r="K340" s="251" t="s">
        <v>1254</v>
      </c>
      <c r="L340" s="907" t="s">
        <v>1326</v>
      </c>
      <c r="M340" s="907"/>
    </row>
    <row r="341" spans="2:13" ht="115.5" customHeight="1" x14ac:dyDescent="0.3">
      <c r="B341" s="909"/>
      <c r="C341" s="250">
        <v>44475</v>
      </c>
      <c r="D341" s="590" t="s">
        <v>1302</v>
      </c>
      <c r="E341" s="590"/>
      <c r="F341" s="590"/>
      <c r="G341" s="590"/>
      <c r="H341" s="590"/>
      <c r="I341" s="646" t="s">
        <v>1299</v>
      </c>
      <c r="J341" s="646"/>
      <c r="K341" s="251" t="s">
        <v>1300</v>
      </c>
      <c r="L341" s="907" t="s">
        <v>1303</v>
      </c>
      <c r="M341" s="907"/>
    </row>
    <row r="342" spans="2:13" ht="116.25" customHeight="1" x14ac:dyDescent="0.3">
      <c r="B342" s="909"/>
      <c r="C342" s="250">
        <v>44491</v>
      </c>
      <c r="D342" s="590" t="s">
        <v>1284</v>
      </c>
      <c r="E342" s="590"/>
      <c r="F342" s="590"/>
      <c r="G342" s="590"/>
      <c r="H342" s="590"/>
      <c r="I342" s="646" t="s">
        <v>1282</v>
      </c>
      <c r="J342" s="646"/>
      <c r="K342" s="251" t="s">
        <v>1258</v>
      </c>
      <c r="L342" s="907" t="s">
        <v>1283</v>
      </c>
      <c r="M342" s="907"/>
    </row>
    <row r="343" spans="2:13" ht="56.25" customHeight="1" x14ac:dyDescent="0.3">
      <c r="B343" s="909"/>
      <c r="C343" s="250">
        <v>44494</v>
      </c>
      <c r="D343" s="590" t="s">
        <v>1289</v>
      </c>
      <c r="E343" s="590"/>
      <c r="F343" s="590"/>
      <c r="G343" s="590"/>
      <c r="H343" s="590"/>
      <c r="I343" s="646" t="s">
        <v>1286</v>
      </c>
      <c r="J343" s="646"/>
      <c r="K343" s="251" t="s">
        <v>1287</v>
      </c>
      <c r="L343" s="907" t="s">
        <v>1288</v>
      </c>
      <c r="M343" s="907"/>
    </row>
    <row r="344" spans="2:13" ht="56.25" customHeight="1" x14ac:dyDescent="0.3">
      <c r="B344" s="909"/>
      <c r="C344" s="250">
        <v>44496</v>
      </c>
      <c r="D344" s="903" t="s">
        <v>1271</v>
      </c>
      <c r="E344" s="904"/>
      <c r="F344" s="904"/>
      <c r="G344" s="904"/>
      <c r="H344" s="905"/>
      <c r="I344" s="897" t="s">
        <v>1268</v>
      </c>
      <c r="J344" s="898"/>
      <c r="K344" s="251" t="s">
        <v>1269</v>
      </c>
      <c r="L344" s="901" t="s">
        <v>1270</v>
      </c>
      <c r="M344" s="902"/>
    </row>
    <row r="345" spans="2:13" ht="78" customHeight="1" x14ac:dyDescent="0.3">
      <c r="B345" s="909"/>
      <c r="C345" s="250">
        <v>44497</v>
      </c>
      <c r="D345" s="903" t="s">
        <v>1280</v>
      </c>
      <c r="E345" s="904"/>
      <c r="F345" s="904"/>
      <c r="G345" s="904"/>
      <c r="H345" s="905"/>
      <c r="I345" s="897" t="s">
        <v>1278</v>
      </c>
      <c r="J345" s="898"/>
      <c r="K345" s="251" t="s">
        <v>1258</v>
      </c>
      <c r="L345" s="901" t="s">
        <v>1279</v>
      </c>
      <c r="M345" s="902"/>
    </row>
    <row r="346" spans="2:13" ht="321" customHeight="1" x14ac:dyDescent="0.3">
      <c r="B346" s="909"/>
      <c r="C346" s="250">
        <v>44503</v>
      </c>
      <c r="D346" s="903" t="s">
        <v>1321</v>
      </c>
      <c r="E346" s="904"/>
      <c r="F346" s="904"/>
      <c r="G346" s="904"/>
      <c r="H346" s="905"/>
      <c r="I346" s="897" t="s">
        <v>1322</v>
      </c>
      <c r="J346" s="898"/>
      <c r="K346" s="251" t="s">
        <v>1306</v>
      </c>
      <c r="L346" s="901" t="s">
        <v>1323</v>
      </c>
      <c r="M346" s="902"/>
    </row>
    <row r="347" spans="2:13" ht="81" customHeight="1" x14ac:dyDescent="0.3">
      <c r="B347" s="909"/>
      <c r="C347" s="250">
        <v>44504</v>
      </c>
      <c r="D347" s="903" t="s">
        <v>1260</v>
      </c>
      <c r="E347" s="904"/>
      <c r="F347" s="904"/>
      <c r="G347" s="904"/>
      <c r="H347" s="905"/>
      <c r="I347" s="897" t="s">
        <v>1261</v>
      </c>
      <c r="J347" s="898"/>
      <c r="K347" s="251" t="s">
        <v>1258</v>
      </c>
      <c r="L347" s="901" t="s">
        <v>1262</v>
      </c>
      <c r="M347" s="902"/>
    </row>
    <row r="348" spans="2:13" ht="87.75" customHeight="1" x14ac:dyDescent="0.3">
      <c r="B348" s="909"/>
      <c r="C348" s="250">
        <v>44512</v>
      </c>
      <c r="D348" s="903" t="s">
        <v>1310</v>
      </c>
      <c r="E348" s="904"/>
      <c r="F348" s="904"/>
      <c r="G348" s="904"/>
      <c r="H348" s="905"/>
      <c r="I348" s="897" t="s">
        <v>1308</v>
      </c>
      <c r="J348" s="898"/>
      <c r="K348" s="251" t="s">
        <v>1287</v>
      </c>
      <c r="L348" s="901" t="s">
        <v>1311</v>
      </c>
      <c r="M348" s="902"/>
    </row>
    <row r="349" spans="2:13" ht="206.25" customHeight="1" x14ac:dyDescent="0.3">
      <c r="B349" s="909"/>
      <c r="C349" s="250">
        <v>44524</v>
      </c>
      <c r="D349" s="903" t="s">
        <v>1275</v>
      </c>
      <c r="E349" s="904"/>
      <c r="F349" s="904"/>
      <c r="G349" s="904"/>
      <c r="H349" s="905"/>
      <c r="I349" s="897" t="s">
        <v>1276</v>
      </c>
      <c r="J349" s="898"/>
      <c r="K349" s="251" t="s">
        <v>1269</v>
      </c>
      <c r="L349" s="901" t="s">
        <v>1274</v>
      </c>
      <c r="M349" s="902"/>
    </row>
    <row r="350" spans="2:13" ht="109.5" customHeight="1" x14ac:dyDescent="0.3">
      <c r="B350" s="909"/>
      <c r="C350" s="250">
        <v>44539</v>
      </c>
      <c r="D350" s="903" t="s">
        <v>1255</v>
      </c>
      <c r="E350" s="904"/>
      <c r="F350" s="904"/>
      <c r="G350" s="904"/>
      <c r="H350" s="905"/>
      <c r="I350" s="897" t="s">
        <v>1253</v>
      </c>
      <c r="J350" s="898"/>
      <c r="K350" s="251" t="s">
        <v>1254</v>
      </c>
      <c r="L350" s="901" t="s">
        <v>1254</v>
      </c>
      <c r="M350" s="902"/>
    </row>
    <row r="351" spans="2:13" ht="253.5" customHeight="1" x14ac:dyDescent="0.3">
      <c r="B351" s="909"/>
      <c r="C351" s="250">
        <v>44481</v>
      </c>
      <c r="D351" s="903" t="s">
        <v>1295</v>
      </c>
      <c r="E351" s="904"/>
      <c r="F351" s="904"/>
      <c r="G351" s="904"/>
      <c r="H351" s="905"/>
      <c r="I351" s="897" t="s">
        <v>1296</v>
      </c>
      <c r="J351" s="898"/>
      <c r="K351" s="251" t="s">
        <v>1258</v>
      </c>
      <c r="L351" s="901" t="s">
        <v>1297</v>
      </c>
      <c r="M351" s="902"/>
    </row>
    <row r="352" spans="2:13" ht="77.25" customHeight="1" x14ac:dyDescent="0.3">
      <c r="B352" s="909"/>
      <c r="C352" s="250">
        <v>44484</v>
      </c>
      <c r="D352" s="903" t="s">
        <v>1315</v>
      </c>
      <c r="E352" s="904"/>
      <c r="F352" s="904"/>
      <c r="G352" s="904"/>
      <c r="H352" s="905"/>
      <c r="I352" s="897" t="s">
        <v>1316</v>
      </c>
      <c r="J352" s="898"/>
      <c r="K352" s="251" t="s">
        <v>1258</v>
      </c>
      <c r="L352" s="901" t="s">
        <v>1317</v>
      </c>
      <c r="M352" s="902"/>
    </row>
    <row r="353" spans="2:13" ht="165.75" customHeight="1" x14ac:dyDescent="0.3">
      <c r="B353" s="909"/>
      <c r="C353" s="250">
        <v>44546</v>
      </c>
      <c r="D353" s="903" t="s">
        <v>1266</v>
      </c>
      <c r="E353" s="904"/>
      <c r="F353" s="904"/>
      <c r="G353" s="904"/>
      <c r="H353" s="905"/>
      <c r="I353" s="897" t="s">
        <v>1264</v>
      </c>
      <c r="J353" s="898"/>
      <c r="K353" s="251" t="s">
        <v>1265</v>
      </c>
      <c r="L353" s="901" t="s">
        <v>1265</v>
      </c>
      <c r="M353" s="902"/>
    </row>
    <row r="354" spans="2:13" ht="135" customHeight="1" x14ac:dyDescent="0.3">
      <c r="B354" s="910"/>
      <c r="C354" s="250">
        <v>44550</v>
      </c>
      <c r="D354" s="903" t="s">
        <v>1312</v>
      </c>
      <c r="E354" s="904"/>
      <c r="F354" s="904"/>
      <c r="G354" s="904"/>
      <c r="H354" s="905"/>
      <c r="I354" s="897" t="s">
        <v>1313</v>
      </c>
      <c r="J354" s="898"/>
      <c r="K354" s="251" t="s">
        <v>1287</v>
      </c>
      <c r="L354" s="901" t="s">
        <v>1287</v>
      </c>
      <c r="M354" s="902"/>
    </row>
    <row r="355" spans="2:13" ht="51.75" customHeight="1" x14ac:dyDescent="0.3">
      <c r="B355" s="78">
        <v>3</v>
      </c>
      <c r="C355" s="250">
        <v>44561</v>
      </c>
      <c r="D355" s="903" t="s">
        <v>1329</v>
      </c>
      <c r="E355" s="904"/>
      <c r="F355" s="904"/>
      <c r="G355" s="904"/>
      <c r="H355" s="905"/>
      <c r="I355" s="897" t="s">
        <v>1330</v>
      </c>
      <c r="J355" s="898"/>
      <c r="K355" s="251" t="s">
        <v>1287</v>
      </c>
      <c r="L355" s="901" t="s">
        <v>1287</v>
      </c>
      <c r="M355" s="902"/>
    </row>
    <row r="356" spans="2:13" ht="51.75" customHeight="1" x14ac:dyDescent="0.3">
      <c r="B356" s="78">
        <v>4</v>
      </c>
      <c r="C356" s="250">
        <v>44681</v>
      </c>
      <c r="D356" s="903" t="s">
        <v>1329</v>
      </c>
      <c r="E356" s="904"/>
      <c r="F356" s="904"/>
      <c r="G356" s="904"/>
      <c r="H356" s="905"/>
      <c r="I356" s="897" t="s">
        <v>1330</v>
      </c>
      <c r="J356" s="898"/>
      <c r="K356" s="251" t="s">
        <v>1287</v>
      </c>
      <c r="L356" s="901" t="s">
        <v>1287</v>
      </c>
      <c r="M356" s="902"/>
    </row>
    <row r="357" spans="2:13" ht="334.5" customHeight="1" x14ac:dyDescent="0.3">
      <c r="B357" s="78">
        <v>5</v>
      </c>
      <c r="C357" s="250">
        <v>44804</v>
      </c>
      <c r="D357" s="903" t="s">
        <v>1746</v>
      </c>
      <c r="E357" s="904"/>
      <c r="F357" s="904"/>
      <c r="G357" s="904"/>
      <c r="H357" s="905"/>
      <c r="I357" s="897" t="s">
        <v>1330</v>
      </c>
      <c r="J357" s="898"/>
      <c r="K357" s="251" t="s">
        <v>1287</v>
      </c>
      <c r="L357" s="901" t="s">
        <v>1287</v>
      </c>
      <c r="M357" s="902"/>
    </row>
    <row r="358" spans="2:13" ht="68" customHeight="1" x14ac:dyDescent="0.3">
      <c r="B358" s="78">
        <v>6</v>
      </c>
      <c r="C358" s="250">
        <v>44926</v>
      </c>
      <c r="D358" s="903" t="s">
        <v>1749</v>
      </c>
      <c r="E358" s="904"/>
      <c r="F358" s="904"/>
      <c r="G358" s="904"/>
      <c r="H358" s="905"/>
      <c r="I358" s="897" t="s">
        <v>1330</v>
      </c>
      <c r="J358" s="898"/>
      <c r="K358" s="251" t="s">
        <v>1287</v>
      </c>
      <c r="L358" s="901" t="s">
        <v>1287</v>
      </c>
      <c r="M358" s="902"/>
    </row>
    <row r="359" spans="2:13" ht="61.5" customHeight="1" x14ac:dyDescent="0.3">
      <c r="B359" s="78">
        <v>7</v>
      </c>
      <c r="C359" s="250">
        <v>45046</v>
      </c>
      <c r="D359" s="903" t="s">
        <v>1836</v>
      </c>
      <c r="E359" s="904"/>
      <c r="F359" s="904"/>
      <c r="G359" s="904"/>
      <c r="H359" s="905"/>
      <c r="I359" s="897" t="s">
        <v>1330</v>
      </c>
      <c r="J359" s="898"/>
      <c r="K359" s="251" t="s">
        <v>1835</v>
      </c>
      <c r="L359" s="901" t="s">
        <v>1287</v>
      </c>
      <c r="M359" s="902"/>
    </row>
  </sheetData>
  <sheetProtection formatCells="0" insertRows="0" deleteRows="0"/>
  <dataConsolidate/>
  <mergeCells count="3588">
    <mergeCell ref="D359:H359"/>
    <mergeCell ref="I359:J359"/>
    <mergeCell ref="L359:M359"/>
    <mergeCell ref="BG101:BG102"/>
    <mergeCell ref="AQ104:AQ106"/>
    <mergeCell ref="AT104:AT106"/>
    <mergeCell ref="AW104:AW106"/>
    <mergeCell ref="AZ104:AZ106"/>
    <mergeCell ref="BC104:BC106"/>
    <mergeCell ref="BF104:BF106"/>
    <mergeCell ref="BG104:BG106"/>
    <mergeCell ref="D358:H358"/>
    <mergeCell ref="I358:J358"/>
    <mergeCell ref="L358:M358"/>
    <mergeCell ref="AO131:AO132"/>
    <mergeCell ref="AP131:AP132"/>
    <mergeCell ref="AQ131:AQ132"/>
    <mergeCell ref="AR131:AR132"/>
    <mergeCell ref="AS131:AS132"/>
    <mergeCell ref="AT131:AT132"/>
    <mergeCell ref="AU131:AU132"/>
    <mergeCell ref="AV131:AV132"/>
    <mergeCell ref="AW131:AW132"/>
    <mergeCell ref="AX131:AX132"/>
    <mergeCell ref="AY131:AY132"/>
    <mergeCell ref="AZ131:AZ132"/>
    <mergeCell ref="BA131:BA132"/>
    <mergeCell ref="BC131:BC132"/>
    <mergeCell ref="BB131:BB132"/>
    <mergeCell ref="AZ121:AZ127"/>
    <mergeCell ref="BA121:BA127"/>
    <mergeCell ref="BB121:BB127"/>
    <mergeCell ref="BC121:BC127"/>
    <mergeCell ref="BD121:BD127"/>
    <mergeCell ref="BE121:BE127"/>
    <mergeCell ref="BG95:BG100"/>
    <mergeCell ref="BG143:BG146"/>
    <mergeCell ref="AW302:AW305"/>
    <mergeCell ref="AR133:AR135"/>
    <mergeCell ref="AQ133:AQ135"/>
    <mergeCell ref="AP133:AP135"/>
    <mergeCell ref="AM133:AM135"/>
    <mergeCell ref="AN133:AN135"/>
    <mergeCell ref="AO133:AO135"/>
    <mergeCell ref="BF131:BF132"/>
    <mergeCell ref="BG131:BG132"/>
    <mergeCell ref="BG133:BG135"/>
    <mergeCell ref="BF133:BF135"/>
    <mergeCell ref="BE133:BE135"/>
    <mergeCell ref="BD133:BD135"/>
    <mergeCell ref="BC133:BC135"/>
    <mergeCell ref="BB133:BB135"/>
    <mergeCell ref="BA133:BA135"/>
    <mergeCell ref="AZ133:AZ135"/>
    <mergeCell ref="AY133:AY135"/>
    <mergeCell ref="AX133:AX135"/>
    <mergeCell ref="AW133:AW135"/>
    <mergeCell ref="AV133:AV135"/>
    <mergeCell ref="AU133:AU135"/>
    <mergeCell ref="AT133:AT135"/>
    <mergeCell ref="AS133:AS135"/>
    <mergeCell ref="AQ101:AQ102"/>
    <mergeCell ref="AT101:AT102"/>
    <mergeCell ref="AW101:AW102"/>
    <mergeCell ref="AZ101:AZ102"/>
    <mergeCell ref="BC101:BC102"/>
    <mergeCell ref="BF101:BF102"/>
    <mergeCell ref="BG121:BG127"/>
    <mergeCell ref="AM128:AM130"/>
    <mergeCell ref="AN128:AN130"/>
    <mergeCell ref="AO128:AO130"/>
    <mergeCell ref="AP128:AP130"/>
    <mergeCell ref="AQ128:AQ130"/>
    <mergeCell ref="AR128:AR130"/>
    <mergeCell ref="AS128:AS130"/>
    <mergeCell ref="AT128:AT130"/>
    <mergeCell ref="AU128:AU130"/>
    <mergeCell ref="AV128:AV130"/>
    <mergeCell ref="AW128:AW130"/>
    <mergeCell ref="AX128:AX130"/>
    <mergeCell ref="AY128:AY130"/>
    <mergeCell ref="AZ128:AZ130"/>
    <mergeCell ref="BA128:BA130"/>
    <mergeCell ref="BB128:BB130"/>
    <mergeCell ref="BC128:BC130"/>
    <mergeCell ref="BD128:BD130"/>
    <mergeCell ref="BE128:BE130"/>
    <mergeCell ref="BF128:BF130"/>
    <mergeCell ref="BG128:BG130"/>
    <mergeCell ref="AS121:AS127"/>
    <mergeCell ref="AT121:AT127"/>
    <mergeCell ref="AU121:AU127"/>
    <mergeCell ref="BF121:BF127"/>
    <mergeCell ref="BG112:BG118"/>
    <mergeCell ref="AM119:AM120"/>
    <mergeCell ref="AN119:AN120"/>
    <mergeCell ref="AO119:AO120"/>
    <mergeCell ref="AP119:AP120"/>
    <mergeCell ref="AQ119:AQ120"/>
    <mergeCell ref="AR119:AR120"/>
    <mergeCell ref="AS119:AS120"/>
    <mergeCell ref="AT119:AT120"/>
    <mergeCell ref="AV119:AV120"/>
    <mergeCell ref="AU119:AU120"/>
    <mergeCell ref="AW119:AW120"/>
    <mergeCell ref="AX119:AX120"/>
    <mergeCell ref="AY119:AY120"/>
    <mergeCell ref="AZ119:AZ120"/>
    <mergeCell ref="BA119:BA120"/>
    <mergeCell ref="BB119:BB120"/>
    <mergeCell ref="BC119:BC120"/>
    <mergeCell ref="BD119:BD120"/>
    <mergeCell ref="BE119:BE120"/>
    <mergeCell ref="BF119:BF120"/>
    <mergeCell ref="BG119:BG120"/>
    <mergeCell ref="AO112:AO118"/>
    <mergeCell ref="BC112:BC118"/>
    <mergeCell ref="BD112:BD118"/>
    <mergeCell ref="BE112:BE118"/>
    <mergeCell ref="BF112:BF118"/>
    <mergeCell ref="AX112:AX118"/>
    <mergeCell ref="AY112:AY118"/>
    <mergeCell ref="AZ112:AZ118"/>
    <mergeCell ref="BA112:BA118"/>
    <mergeCell ref="BB112:BB118"/>
    <mergeCell ref="AC131:AC132"/>
    <mergeCell ref="Z131:Z132"/>
    <mergeCell ref="AA131:AA132"/>
    <mergeCell ref="AB131:AB132"/>
    <mergeCell ref="H128:H130"/>
    <mergeCell ref="H131:H132"/>
    <mergeCell ref="H133:H135"/>
    <mergeCell ref="AI112:AI118"/>
    <mergeCell ref="AI119:AI120"/>
    <mergeCell ref="AI121:AI127"/>
    <mergeCell ref="AI128:AI130"/>
    <mergeCell ref="AI131:AI132"/>
    <mergeCell ref="AI133:AI135"/>
    <mergeCell ref="AO121:AO127"/>
    <mergeCell ref="AP121:AP127"/>
    <mergeCell ref="AQ121:AQ127"/>
    <mergeCell ref="AR121:AR127"/>
    <mergeCell ref="AM112:AM118"/>
    <mergeCell ref="AN112:AN118"/>
    <mergeCell ref="AM121:AM127"/>
    <mergeCell ref="AN121:AN127"/>
    <mergeCell ref="AM131:AM132"/>
    <mergeCell ref="AN131:AN132"/>
    <mergeCell ref="AG112:AG118"/>
    <mergeCell ref="AG119:AG120"/>
    <mergeCell ref="AG121:AG127"/>
    <mergeCell ref="AG128:AG130"/>
    <mergeCell ref="AG131:AG132"/>
    <mergeCell ref="AG133:AG135"/>
    <mergeCell ref="AH112:AH118"/>
    <mergeCell ref="AH119:AH120"/>
    <mergeCell ref="AH121:AH127"/>
    <mergeCell ref="AH128:AH130"/>
    <mergeCell ref="AH131:AH132"/>
    <mergeCell ref="R131:R132"/>
    <mergeCell ref="T131:T132"/>
    <mergeCell ref="S131:S132"/>
    <mergeCell ref="U131:U132"/>
    <mergeCell ref="A128:A130"/>
    <mergeCell ref="A131:A132"/>
    <mergeCell ref="A133:A135"/>
    <mergeCell ref="B131:B132"/>
    <mergeCell ref="C131:C132"/>
    <mergeCell ref="E131:E132"/>
    <mergeCell ref="D131:D132"/>
    <mergeCell ref="I131:I132"/>
    <mergeCell ref="J131:J132"/>
    <mergeCell ref="K131:K132"/>
    <mergeCell ref="L131:L132"/>
    <mergeCell ref="M131:M132"/>
    <mergeCell ref="N131:N132"/>
    <mergeCell ref="O131:O132"/>
    <mergeCell ref="P131:P132"/>
    <mergeCell ref="Q131:Q132"/>
    <mergeCell ref="B133:B135"/>
    <mergeCell ref="C133:C135"/>
    <mergeCell ref="D133:D135"/>
    <mergeCell ref="E133:E135"/>
    <mergeCell ref="I133:I135"/>
    <mergeCell ref="J133:J135"/>
    <mergeCell ref="K133:K135"/>
    <mergeCell ref="L133:L135"/>
    <mergeCell ref="M133:M135"/>
    <mergeCell ref="N133:N135"/>
    <mergeCell ref="O133:O135"/>
    <mergeCell ref="P133:P135"/>
    <mergeCell ref="Q133:Q135"/>
    <mergeCell ref="B128:B130"/>
    <mergeCell ref="C128:C130"/>
    <mergeCell ref="D128:D130"/>
    <mergeCell ref="A121:A127"/>
    <mergeCell ref="B121:B127"/>
    <mergeCell ref="C121:C127"/>
    <mergeCell ref="D121:D127"/>
    <mergeCell ref="E121:E127"/>
    <mergeCell ref="H121:H127"/>
    <mergeCell ref="I121:I127"/>
    <mergeCell ref="J121:J127"/>
    <mergeCell ref="K121:K127"/>
    <mergeCell ref="L121:L127"/>
    <mergeCell ref="M121:M127"/>
    <mergeCell ref="N121:N127"/>
    <mergeCell ref="O121:O127"/>
    <mergeCell ref="P121:P127"/>
    <mergeCell ref="Q121:Q127"/>
    <mergeCell ref="E128:E130"/>
    <mergeCell ref="I128:I130"/>
    <mergeCell ref="J128:J130"/>
    <mergeCell ref="K128:K130"/>
    <mergeCell ref="L128:L130"/>
    <mergeCell ref="M128:M130"/>
    <mergeCell ref="N128:N130"/>
    <mergeCell ref="O128:O130"/>
    <mergeCell ref="P128:P130"/>
    <mergeCell ref="Q128:Q130"/>
    <mergeCell ref="F124:F126"/>
    <mergeCell ref="G124:G126"/>
    <mergeCell ref="A112:A118"/>
    <mergeCell ref="B112:B118"/>
    <mergeCell ref="C112:C118"/>
    <mergeCell ref="D112:D118"/>
    <mergeCell ref="E112:E118"/>
    <mergeCell ref="H112:H118"/>
    <mergeCell ref="I112:I118"/>
    <mergeCell ref="J112:J118"/>
    <mergeCell ref="K112:K118"/>
    <mergeCell ref="L112:L118"/>
    <mergeCell ref="M112:M118"/>
    <mergeCell ref="N112:N118"/>
    <mergeCell ref="O112:O118"/>
    <mergeCell ref="P112:P118"/>
    <mergeCell ref="Q112:Q118"/>
    <mergeCell ref="A119:A120"/>
    <mergeCell ref="B119:B120"/>
    <mergeCell ref="C119:C120"/>
    <mergeCell ref="D119:D120"/>
    <mergeCell ref="E119:E120"/>
    <mergeCell ref="F116:F118"/>
    <mergeCell ref="H119:H120"/>
    <mergeCell ref="I119:I120"/>
    <mergeCell ref="J119:J120"/>
    <mergeCell ref="K119:K120"/>
    <mergeCell ref="L119:L120"/>
    <mergeCell ref="M119:M120"/>
    <mergeCell ref="N119:N120"/>
    <mergeCell ref="O119:O120"/>
    <mergeCell ref="P119:P120"/>
    <mergeCell ref="G116:G118"/>
    <mergeCell ref="Q119:Q120"/>
    <mergeCell ref="AW279:AW280"/>
    <mergeCell ref="AX279:AX280"/>
    <mergeCell ref="AY279:AY280"/>
    <mergeCell ref="T279:T280"/>
    <mergeCell ref="U279:U280"/>
    <mergeCell ref="V279:V280"/>
    <mergeCell ref="W279:W280"/>
    <mergeCell ref="AS279:AS280"/>
    <mergeCell ref="AT279:AT280"/>
    <mergeCell ref="AU279:AU280"/>
    <mergeCell ref="AV279:AV280"/>
    <mergeCell ref="X279:X280"/>
    <mergeCell ref="Y279:Y280"/>
    <mergeCell ref="Z279:Z280"/>
    <mergeCell ref="AA279:AA280"/>
    <mergeCell ref="AJ270:AJ278"/>
    <mergeCell ref="AK270:AK278"/>
    <mergeCell ref="AL270:AL278"/>
    <mergeCell ref="AV270:AV278"/>
    <mergeCell ref="AO279:AO280"/>
    <mergeCell ref="AP279:AP280"/>
    <mergeCell ref="AQ279:AQ280"/>
    <mergeCell ref="AR279:AR280"/>
    <mergeCell ref="AW270:AW278"/>
    <mergeCell ref="AX270:AX278"/>
    <mergeCell ref="AY270:AY278"/>
    <mergeCell ref="AB270:AB271"/>
    <mergeCell ref="AC270:AC271"/>
    <mergeCell ref="AD270:AD271"/>
    <mergeCell ref="AE270:AE271"/>
    <mergeCell ref="AF270:AF271"/>
    <mergeCell ref="BG279:BG280"/>
    <mergeCell ref="F274:F275"/>
    <mergeCell ref="G274:G275"/>
    <mergeCell ref="F276:F277"/>
    <mergeCell ref="G276:G277"/>
    <mergeCell ref="AB279:AB280"/>
    <mergeCell ref="AC279:AC280"/>
    <mergeCell ref="AD279:AD280"/>
    <mergeCell ref="AE279:AE280"/>
    <mergeCell ref="AF279:AF280"/>
    <mergeCell ref="AG279:AG280"/>
    <mergeCell ref="AH279:AH280"/>
    <mergeCell ref="AI279:AI280"/>
    <mergeCell ref="AJ279:AJ280"/>
    <mergeCell ref="AK279:AK280"/>
    <mergeCell ref="AL279:AL280"/>
    <mergeCell ref="AM279:AM280"/>
    <mergeCell ref="AN279:AN280"/>
    <mergeCell ref="BA270:BA278"/>
    <mergeCell ref="BB270:BB278"/>
    <mergeCell ref="BC270:BC278"/>
    <mergeCell ref="BD270:BD278"/>
    <mergeCell ref="BE270:BE278"/>
    <mergeCell ref="BF270:BF278"/>
    <mergeCell ref="BG270:BG278"/>
    <mergeCell ref="S270:S271"/>
    <mergeCell ref="T270:T271"/>
    <mergeCell ref="U270:U271"/>
    <mergeCell ref="V270:V271"/>
    <mergeCell ref="W270:W271"/>
    <mergeCell ref="X270:X271"/>
    <mergeCell ref="AG270:AG278"/>
    <mergeCell ref="A279:A280"/>
    <mergeCell ref="B279:B280"/>
    <mergeCell ref="C279:C280"/>
    <mergeCell ref="D279:D280"/>
    <mergeCell ref="E279:E280"/>
    <mergeCell ref="H279:H280"/>
    <mergeCell ref="I279:I280"/>
    <mergeCell ref="J279:J280"/>
    <mergeCell ref="K279:K280"/>
    <mergeCell ref="L279:L280"/>
    <mergeCell ref="M279:M280"/>
    <mergeCell ref="N279:N280"/>
    <mergeCell ref="O279:O280"/>
    <mergeCell ref="P279:P280"/>
    <mergeCell ref="Q279:Q280"/>
    <mergeCell ref="R279:R280"/>
    <mergeCell ref="S279:S280"/>
    <mergeCell ref="AZ279:AZ280"/>
    <mergeCell ref="BA279:BA280"/>
    <mergeCell ref="BB279:BB280"/>
    <mergeCell ref="BC279:BC280"/>
    <mergeCell ref="BD279:BD280"/>
    <mergeCell ref="BE279:BE280"/>
    <mergeCell ref="BF279:BF280"/>
    <mergeCell ref="AM235:AM239"/>
    <mergeCell ref="AN235:AN239"/>
    <mergeCell ref="AI225:AI234"/>
    <mergeCell ref="AJ225:AJ234"/>
    <mergeCell ref="AU225:AU234"/>
    <mergeCell ref="AV225:AV234"/>
    <mergeCell ref="AK225:AK234"/>
    <mergeCell ref="AL225:AL234"/>
    <mergeCell ref="AM225:AM234"/>
    <mergeCell ref="AN225:AN234"/>
    <mergeCell ref="AT270:AT278"/>
    <mergeCell ref="AU270:AU278"/>
    <mergeCell ref="AZ270:AZ278"/>
    <mergeCell ref="BC259:BC260"/>
    <mergeCell ref="BD259:BD260"/>
    <mergeCell ref="BE259:BE260"/>
    <mergeCell ref="BF259:BF260"/>
    <mergeCell ref="BC257:BC258"/>
    <mergeCell ref="BD257:BD258"/>
    <mergeCell ref="BE257:BE258"/>
    <mergeCell ref="BF257:BF258"/>
    <mergeCell ref="BD255:BD256"/>
    <mergeCell ref="BE255:BE256"/>
    <mergeCell ref="BF255:BF256"/>
    <mergeCell ref="BC143:BC146"/>
    <mergeCell ref="BD143:BD146"/>
    <mergeCell ref="BE143:BE146"/>
    <mergeCell ref="BF143:BF146"/>
    <mergeCell ref="A270:A278"/>
    <mergeCell ref="B270:B278"/>
    <mergeCell ref="C270:C278"/>
    <mergeCell ref="D270:D278"/>
    <mergeCell ref="E270:E278"/>
    <mergeCell ref="H270:H278"/>
    <mergeCell ref="I270:I278"/>
    <mergeCell ref="J270:J278"/>
    <mergeCell ref="K270:K278"/>
    <mergeCell ref="L270:L278"/>
    <mergeCell ref="M270:M278"/>
    <mergeCell ref="N270:N278"/>
    <mergeCell ref="O270:O278"/>
    <mergeCell ref="P270:P278"/>
    <mergeCell ref="Q270:Q278"/>
    <mergeCell ref="R270:R271"/>
    <mergeCell ref="W268:W269"/>
    <mergeCell ref="X268:X269"/>
    <mergeCell ref="AM255:AM256"/>
    <mergeCell ref="AN255:AN256"/>
    <mergeCell ref="AO255:AO256"/>
    <mergeCell ref="AP255:AP256"/>
    <mergeCell ref="AM240:AM241"/>
    <mergeCell ref="AN240:AN241"/>
    <mergeCell ref="AO240:AO241"/>
    <mergeCell ref="AP240:AP241"/>
    <mergeCell ref="AQ240:AQ241"/>
    <mergeCell ref="AM244:AM249"/>
    <mergeCell ref="Y270:Y271"/>
    <mergeCell ref="Z270:Z271"/>
    <mergeCell ref="AA270:AA271"/>
    <mergeCell ref="AH242:AH243"/>
    <mergeCell ref="AI242:AI243"/>
    <mergeCell ref="AE240:AE241"/>
    <mergeCell ref="AF240:AF241"/>
    <mergeCell ref="Y268:Y269"/>
    <mergeCell ref="Z268:Z269"/>
    <mergeCell ref="Z266:Z267"/>
    <mergeCell ref="AA266:AA267"/>
    <mergeCell ref="AG250:AG253"/>
    <mergeCell ref="AG240:AG241"/>
    <mergeCell ref="AH240:AH241"/>
    <mergeCell ref="AO270:AO278"/>
    <mergeCell ref="AP270:AP278"/>
    <mergeCell ref="AQ270:AQ278"/>
    <mergeCell ref="AE266:AE267"/>
    <mergeCell ref="AM143:AM146"/>
    <mergeCell ref="AN143:AN146"/>
    <mergeCell ref="AO143:AO146"/>
    <mergeCell ref="AP143:AP146"/>
    <mergeCell ref="AQ143:AQ146"/>
    <mergeCell ref="AY143:AY146"/>
    <mergeCell ref="AZ143:AZ146"/>
    <mergeCell ref="AG211:AG219"/>
    <mergeCell ref="AH211:AH219"/>
    <mergeCell ref="AR270:AR278"/>
    <mergeCell ref="AS270:AS278"/>
    <mergeCell ref="AO261:AO269"/>
    <mergeCell ref="AP261:AP269"/>
    <mergeCell ref="AQ261:AQ269"/>
    <mergeCell ref="AR261:AR269"/>
    <mergeCell ref="AG255:AG256"/>
    <mergeCell ref="AH255:AH256"/>
    <mergeCell ref="AI255:AI256"/>
    <mergeCell ref="AJ255:AJ256"/>
    <mergeCell ref="AV250:AV253"/>
    <mergeCell ref="AW250:AW253"/>
    <mergeCell ref="AX250:AX253"/>
    <mergeCell ref="AL240:AL241"/>
    <mergeCell ref="AH270:AH278"/>
    <mergeCell ref="AI270:AI278"/>
    <mergeCell ref="AM270:AM278"/>
    <mergeCell ref="AN270:AN278"/>
    <mergeCell ref="AY250:AY253"/>
    <mergeCell ref="AN250:AN253"/>
    <mergeCell ref="AO250:AO253"/>
    <mergeCell ref="AG242:AG243"/>
    <mergeCell ref="AI211:AI219"/>
    <mergeCell ref="L143:L146"/>
    <mergeCell ref="M143:M146"/>
    <mergeCell ref="N143:N146"/>
    <mergeCell ref="O143:O146"/>
    <mergeCell ref="P143:P146"/>
    <mergeCell ref="Q143:Q146"/>
    <mergeCell ref="R143:R144"/>
    <mergeCell ref="S143:S144"/>
    <mergeCell ref="AR143:AR146"/>
    <mergeCell ref="AS143:AS146"/>
    <mergeCell ref="AT143:AT146"/>
    <mergeCell ref="AU143:AU146"/>
    <mergeCell ref="AV143:AV146"/>
    <mergeCell ref="AW143:AW146"/>
    <mergeCell ref="AX143:AX146"/>
    <mergeCell ref="T143:T144"/>
    <mergeCell ref="U143:U144"/>
    <mergeCell ref="V143:V144"/>
    <mergeCell ref="W143:W144"/>
    <mergeCell ref="X143:X144"/>
    <mergeCell ref="Z143:Z144"/>
    <mergeCell ref="AC143:AC144"/>
    <mergeCell ref="AD143:AD144"/>
    <mergeCell ref="AE143:AE144"/>
    <mergeCell ref="AF143:AF144"/>
    <mergeCell ref="AG143:AG146"/>
    <mergeCell ref="AH143:AH146"/>
    <mergeCell ref="AI143:AI146"/>
    <mergeCell ref="AJ143:AJ146"/>
    <mergeCell ref="AK143:AK146"/>
    <mergeCell ref="Y143:Y144"/>
    <mergeCell ref="AL143:AL146"/>
    <mergeCell ref="G139:G140"/>
    <mergeCell ref="I139:I140"/>
    <mergeCell ref="H139:H140"/>
    <mergeCell ref="A143:A146"/>
    <mergeCell ref="B143:B146"/>
    <mergeCell ref="C143:C146"/>
    <mergeCell ref="D143:D146"/>
    <mergeCell ref="E143:E146"/>
    <mergeCell ref="H143:H146"/>
    <mergeCell ref="I143:I146"/>
    <mergeCell ref="J143:J146"/>
    <mergeCell ref="K143:K146"/>
    <mergeCell ref="A141:A142"/>
    <mergeCell ref="B141:B142"/>
    <mergeCell ref="C141:C142"/>
    <mergeCell ref="D141:D142"/>
    <mergeCell ref="E141:E142"/>
    <mergeCell ref="F141:F142"/>
    <mergeCell ref="G141:G142"/>
    <mergeCell ref="H141:H142"/>
    <mergeCell ref="I141:I142"/>
    <mergeCell ref="J141:J142"/>
    <mergeCell ref="K141:K142"/>
    <mergeCell ref="L141:L142"/>
    <mergeCell ref="M141:M142"/>
    <mergeCell ref="N141:N142"/>
    <mergeCell ref="O141:O142"/>
    <mergeCell ref="P141:P142"/>
    <mergeCell ref="Q141:Q142"/>
    <mergeCell ref="BD141:BD142"/>
    <mergeCell ref="BE141:BE142"/>
    <mergeCell ref="BF141:BF142"/>
    <mergeCell ref="Q136:Q137"/>
    <mergeCell ref="AG136:AG137"/>
    <mergeCell ref="J139:J140"/>
    <mergeCell ref="K139:K140"/>
    <mergeCell ref="L139:L140"/>
    <mergeCell ref="M139:M140"/>
    <mergeCell ref="N139:N140"/>
    <mergeCell ref="O139:O140"/>
    <mergeCell ref="P139:P140"/>
    <mergeCell ref="Q139:Q140"/>
    <mergeCell ref="AM136:AM137"/>
    <mergeCell ref="AN136:AN137"/>
    <mergeCell ref="AO136:AO137"/>
    <mergeCell ref="AL136:AL137"/>
    <mergeCell ref="AX141:AX142"/>
    <mergeCell ref="AI141:AI142"/>
    <mergeCell ref="AJ141:AJ142"/>
    <mergeCell ref="AK141:AK142"/>
    <mergeCell ref="AL141:AL142"/>
    <mergeCell ref="AM141:AM142"/>
    <mergeCell ref="AN141:AN142"/>
    <mergeCell ref="AO141:AO142"/>
    <mergeCell ref="AS141:AS142"/>
    <mergeCell ref="AT136:AT137"/>
    <mergeCell ref="AU136:AU137"/>
    <mergeCell ref="AV136:AV137"/>
    <mergeCell ref="AW136:AW137"/>
    <mergeCell ref="AX136:AX137"/>
    <mergeCell ref="AY136:AY137"/>
    <mergeCell ref="AZ136:AZ137"/>
    <mergeCell ref="BA136:BA137"/>
    <mergeCell ref="BB136:BB137"/>
    <mergeCell ref="BC136:BC137"/>
    <mergeCell ref="BD136:BD137"/>
    <mergeCell ref="BE136:BE137"/>
    <mergeCell ref="BF136:BF137"/>
    <mergeCell ref="AT112:AT118"/>
    <mergeCell ref="AU112:AU118"/>
    <mergeCell ref="AV112:AV118"/>
    <mergeCell ref="AW112:AW118"/>
    <mergeCell ref="BD131:BD132"/>
    <mergeCell ref="BE131:BE132"/>
    <mergeCell ref="AW121:AW127"/>
    <mergeCell ref="AV121:AV127"/>
    <mergeCell ref="AY121:AY127"/>
    <mergeCell ref="AH133:AH135"/>
    <mergeCell ref="V131:V132"/>
    <mergeCell ref="W131:W132"/>
    <mergeCell ref="X131:X132"/>
    <mergeCell ref="Y131:Y132"/>
    <mergeCell ref="AM110:AM111"/>
    <mergeCell ref="AN110:AN111"/>
    <mergeCell ref="AY141:AY142"/>
    <mergeCell ref="BA143:BA146"/>
    <mergeCell ref="AX110:AX111"/>
    <mergeCell ref="AY110:AY111"/>
    <mergeCell ref="AZ110:AZ111"/>
    <mergeCell ref="BA110:BA111"/>
    <mergeCell ref="BB110:BB111"/>
    <mergeCell ref="BC110:BC111"/>
    <mergeCell ref="BD110:BD111"/>
    <mergeCell ref="AT141:AT142"/>
    <mergeCell ref="AU141:AU142"/>
    <mergeCell ref="AV141:AV142"/>
    <mergeCell ref="AW141:AW142"/>
    <mergeCell ref="AP112:AP118"/>
    <mergeCell ref="AQ112:AQ118"/>
    <mergeCell ref="AR112:AR118"/>
    <mergeCell ref="AS112:AS118"/>
    <mergeCell ref="AJ112:AJ118"/>
    <mergeCell ref="AJ119:AJ120"/>
    <mergeCell ref="AJ121:AJ127"/>
    <mergeCell ref="AJ128:AJ130"/>
    <mergeCell ref="AJ131:AJ132"/>
    <mergeCell ref="AJ133:AJ135"/>
    <mergeCell ref="AX121:AX127"/>
    <mergeCell ref="BB143:BB146"/>
    <mergeCell ref="AW48:AW49"/>
    <mergeCell ref="AX48:AX49"/>
    <mergeCell ref="AY48:AY49"/>
    <mergeCell ref="AZ48:AZ49"/>
    <mergeCell ref="BA48:BA49"/>
    <mergeCell ref="BB48:BB49"/>
    <mergeCell ref="BC48:BC49"/>
    <mergeCell ref="BD48:BD49"/>
    <mergeCell ref="BG110:BG111"/>
    <mergeCell ref="AU110:AU111"/>
    <mergeCell ref="AV110:AV111"/>
    <mergeCell ref="AW110:AW111"/>
    <mergeCell ref="AW79:AW81"/>
    <mergeCell ref="AO110:AO111"/>
    <mergeCell ref="AP110:AP111"/>
    <mergeCell ref="AQ110:AQ111"/>
    <mergeCell ref="AR110:AR111"/>
    <mergeCell ref="AS110:AS111"/>
    <mergeCell ref="AT110:AT111"/>
    <mergeCell ref="AQ61:AQ62"/>
    <mergeCell ref="AR61:AR62"/>
    <mergeCell ref="AV59:AV60"/>
    <mergeCell ref="AW59:AW60"/>
    <mergeCell ref="AR79:AR81"/>
    <mergeCell ref="BE110:BE111"/>
    <mergeCell ref="BF110:BF111"/>
    <mergeCell ref="AQ95:AQ100"/>
    <mergeCell ref="AT95:AT100"/>
    <mergeCell ref="AW95:AW100"/>
    <mergeCell ref="AZ95:AZ100"/>
    <mergeCell ref="BC95:BC100"/>
    <mergeCell ref="BF95:BF100"/>
    <mergeCell ref="A48:A49"/>
    <mergeCell ref="B48:B49"/>
    <mergeCell ref="C48:C49"/>
    <mergeCell ref="D48:D49"/>
    <mergeCell ref="E48:E49"/>
    <mergeCell ref="F48:F49"/>
    <mergeCell ref="H48:H49"/>
    <mergeCell ref="I48:I49"/>
    <mergeCell ref="J48:J49"/>
    <mergeCell ref="K48:K49"/>
    <mergeCell ref="L48:L49"/>
    <mergeCell ref="M48:M49"/>
    <mergeCell ref="N48:N49"/>
    <mergeCell ref="O48:O49"/>
    <mergeCell ref="P48:P49"/>
    <mergeCell ref="Q48:Q49"/>
    <mergeCell ref="AG48:AG49"/>
    <mergeCell ref="BE48:BE49"/>
    <mergeCell ref="BF48:BF49"/>
    <mergeCell ref="AN48:AN49"/>
    <mergeCell ref="F46:F47"/>
    <mergeCell ref="G46:G47"/>
    <mergeCell ref="AG45:AG47"/>
    <mergeCell ref="AH45:AH47"/>
    <mergeCell ref="AI45:AI47"/>
    <mergeCell ref="AJ45:AJ47"/>
    <mergeCell ref="AK45:AK47"/>
    <mergeCell ref="AL45:AL47"/>
    <mergeCell ref="AM45:AM47"/>
    <mergeCell ref="AN45:AN47"/>
    <mergeCell ref="AO45:AO47"/>
    <mergeCell ref="AP45:AP47"/>
    <mergeCell ref="AQ45:AQ47"/>
    <mergeCell ref="AR45:AR47"/>
    <mergeCell ref="AS45:AS47"/>
    <mergeCell ref="AT45:AT47"/>
    <mergeCell ref="AU45:AU47"/>
    <mergeCell ref="J45:J47"/>
    <mergeCell ref="K45:K47"/>
    <mergeCell ref="L45:L47"/>
    <mergeCell ref="M45:M47"/>
    <mergeCell ref="AO48:AO49"/>
    <mergeCell ref="AP48:AP49"/>
    <mergeCell ref="AQ48:AQ49"/>
    <mergeCell ref="AR48:AR49"/>
    <mergeCell ref="AS48:AS49"/>
    <mergeCell ref="AT48:AT49"/>
    <mergeCell ref="AU48:AU49"/>
    <mergeCell ref="AV48:AV49"/>
    <mergeCell ref="AK42:AK44"/>
    <mergeCell ref="AL42:AL44"/>
    <mergeCell ref="F43:F44"/>
    <mergeCell ref="BA45:BA47"/>
    <mergeCell ref="BB45:BB47"/>
    <mergeCell ref="BC45:BC47"/>
    <mergeCell ref="BD45:BD47"/>
    <mergeCell ref="BE45:BE47"/>
    <mergeCell ref="BF45:BF47"/>
    <mergeCell ref="AV45:AV47"/>
    <mergeCell ref="AW45:AW47"/>
    <mergeCell ref="BE50:BE51"/>
    <mergeCell ref="BF50:BF51"/>
    <mergeCell ref="AA50:AA51"/>
    <mergeCell ref="AB50:AB51"/>
    <mergeCell ref="AC50:AC51"/>
    <mergeCell ref="AD50:AD51"/>
    <mergeCell ref="AE50:AE51"/>
    <mergeCell ref="AY50:AY51"/>
    <mergeCell ref="AZ50:AZ51"/>
    <mergeCell ref="BA50:BA51"/>
    <mergeCell ref="BB50:BB51"/>
    <mergeCell ref="AH48:AH49"/>
    <mergeCell ref="AI48:AI49"/>
    <mergeCell ref="AJ48:AJ49"/>
    <mergeCell ref="AK48:AK49"/>
    <mergeCell ref="AL48:AL49"/>
    <mergeCell ref="AM48:AM49"/>
    <mergeCell ref="AS50:AS51"/>
    <mergeCell ref="AT50:AT51"/>
    <mergeCell ref="AU50:AU51"/>
    <mergeCell ref="AV50:AV51"/>
    <mergeCell ref="BF59:BF60"/>
    <mergeCell ref="BG59:BG60"/>
    <mergeCell ref="AZ42:AZ44"/>
    <mergeCell ref="AQ42:AQ44"/>
    <mergeCell ref="AR42:AR44"/>
    <mergeCell ref="AS42:AS44"/>
    <mergeCell ref="AT42:AT44"/>
    <mergeCell ref="AU42:AU44"/>
    <mergeCell ref="AV42:AV44"/>
    <mergeCell ref="AW42:AW44"/>
    <mergeCell ref="A42:A44"/>
    <mergeCell ref="B42:B44"/>
    <mergeCell ref="C42:C44"/>
    <mergeCell ref="D42:D44"/>
    <mergeCell ref="E42:E44"/>
    <mergeCell ref="H42:H44"/>
    <mergeCell ref="AX42:AX44"/>
    <mergeCell ref="AY42:AY44"/>
    <mergeCell ref="I42:I44"/>
    <mergeCell ref="J42:J44"/>
    <mergeCell ref="K42:K44"/>
    <mergeCell ref="L42:L44"/>
    <mergeCell ref="M42:M44"/>
    <mergeCell ref="N42:N44"/>
    <mergeCell ref="O42:O44"/>
    <mergeCell ref="P42:P44"/>
    <mergeCell ref="Q42:Q44"/>
    <mergeCell ref="AG42:AG44"/>
    <mergeCell ref="AH42:AH44"/>
    <mergeCell ref="AI42:AI44"/>
    <mergeCell ref="AJ42:AJ44"/>
    <mergeCell ref="AM42:AM44"/>
    <mergeCell ref="AN79:AN81"/>
    <mergeCell ref="AL69:AL75"/>
    <mergeCell ref="AM69:AM75"/>
    <mergeCell ref="AX45:AX47"/>
    <mergeCell ref="AY45:AY47"/>
    <mergeCell ref="BB42:BB44"/>
    <mergeCell ref="BC42:BC44"/>
    <mergeCell ref="BD42:BD44"/>
    <mergeCell ref="BE42:BE44"/>
    <mergeCell ref="BF42:BF44"/>
    <mergeCell ref="BA79:BA81"/>
    <mergeCell ref="BB79:BB81"/>
    <mergeCell ref="BC79:BC81"/>
    <mergeCell ref="BD79:BD81"/>
    <mergeCell ref="BE79:BE81"/>
    <mergeCell ref="BF79:BF81"/>
    <mergeCell ref="BG79:BG81"/>
    <mergeCell ref="AX79:AX81"/>
    <mergeCell ref="AY79:AY81"/>
    <mergeCell ref="AZ79:AZ81"/>
    <mergeCell ref="AZ63:AZ64"/>
    <mergeCell ref="BA63:BA64"/>
    <mergeCell ref="BB63:BB64"/>
    <mergeCell ref="BE56:BE58"/>
    <mergeCell ref="BF56:BF58"/>
    <mergeCell ref="BG56:BG58"/>
    <mergeCell ref="AY54:AY55"/>
    <mergeCell ref="AZ54:AZ55"/>
    <mergeCell ref="BA54:BA55"/>
    <mergeCell ref="BB54:BB55"/>
    <mergeCell ref="BC54:BC55"/>
    <mergeCell ref="BD54:BD55"/>
    <mergeCell ref="AQ63:AQ64"/>
    <mergeCell ref="AR63:AR64"/>
    <mergeCell ref="AS63:AS64"/>
    <mergeCell ref="AT63:AT64"/>
    <mergeCell ref="AU63:AU64"/>
    <mergeCell ref="AV63:AV64"/>
    <mergeCell ref="AK63:AK64"/>
    <mergeCell ref="AL63:AL64"/>
    <mergeCell ref="AM63:AM64"/>
    <mergeCell ref="AN63:AN64"/>
    <mergeCell ref="AO63:AO64"/>
    <mergeCell ref="AP63:AP64"/>
    <mergeCell ref="AQ65:AQ68"/>
    <mergeCell ref="AR65:AR68"/>
    <mergeCell ref="AS65:AS68"/>
    <mergeCell ref="AT65:AT68"/>
    <mergeCell ref="AU65:AU68"/>
    <mergeCell ref="AV65:AV68"/>
    <mergeCell ref="AN42:AN44"/>
    <mergeCell ref="AO42:AO44"/>
    <mergeCell ref="AP42:AP44"/>
    <mergeCell ref="AI63:AI64"/>
    <mergeCell ref="AJ63:AJ64"/>
    <mergeCell ref="BC59:BC60"/>
    <mergeCell ref="BD59:BD60"/>
    <mergeCell ref="BE61:BE62"/>
    <mergeCell ref="AU69:AU75"/>
    <mergeCell ref="AV69:AV75"/>
    <mergeCell ref="A79:A81"/>
    <mergeCell ref="B79:B81"/>
    <mergeCell ref="C79:C81"/>
    <mergeCell ref="D79:D81"/>
    <mergeCell ref="E79:E81"/>
    <mergeCell ref="H79:H81"/>
    <mergeCell ref="I79:I81"/>
    <mergeCell ref="J79:J81"/>
    <mergeCell ref="K79:K81"/>
    <mergeCell ref="L79:L81"/>
    <mergeCell ref="M79:M81"/>
    <mergeCell ref="N79:N81"/>
    <mergeCell ref="O79:O81"/>
    <mergeCell ref="Q79:Q81"/>
    <mergeCell ref="P79:P81"/>
    <mergeCell ref="AG79:AG81"/>
    <mergeCell ref="AH79:AH81"/>
    <mergeCell ref="AI79:AI81"/>
    <mergeCell ref="AJ79:AJ81"/>
    <mergeCell ref="AM79:AM81"/>
    <mergeCell ref="BA42:BA44"/>
    <mergeCell ref="AZ45:AZ47"/>
    <mergeCell ref="BD302:BD305"/>
    <mergeCell ref="AU302:AU305"/>
    <mergeCell ref="AV302:AV305"/>
    <mergeCell ref="AQ312:AQ313"/>
    <mergeCell ref="AT312:AT313"/>
    <mergeCell ref="AW312:AW313"/>
    <mergeCell ref="AZ312:AZ313"/>
    <mergeCell ref="BC312:BC313"/>
    <mergeCell ref="G43:G44"/>
    <mergeCell ref="A45:A47"/>
    <mergeCell ref="B45:B47"/>
    <mergeCell ref="C45:C47"/>
    <mergeCell ref="D45:D47"/>
    <mergeCell ref="E45:E47"/>
    <mergeCell ref="H45:H47"/>
    <mergeCell ref="I45:I47"/>
    <mergeCell ref="BG31:BG35"/>
    <mergeCell ref="AN36:AN39"/>
    <mergeCell ref="BC63:BC64"/>
    <mergeCell ref="BD63:BD64"/>
    <mergeCell ref="J63:J64"/>
    <mergeCell ref="BE63:BE64"/>
    <mergeCell ref="K63:K64"/>
    <mergeCell ref="L63:L64"/>
    <mergeCell ref="M63:M64"/>
    <mergeCell ref="N63:N64"/>
    <mergeCell ref="O63:O64"/>
    <mergeCell ref="BF63:BF64"/>
    <mergeCell ref="BG63:BG64"/>
    <mergeCell ref="AW63:AW64"/>
    <mergeCell ref="AX63:AX64"/>
    <mergeCell ref="AY63:AY64"/>
    <mergeCell ref="AP101:AP109"/>
    <mergeCell ref="AR101:AR109"/>
    <mergeCell ref="AS101:AS109"/>
    <mergeCell ref="AU101:AU109"/>
    <mergeCell ref="AJ101:AJ109"/>
    <mergeCell ref="AK101:AK109"/>
    <mergeCell ref="AL101:AL109"/>
    <mergeCell ref="AM101:AM109"/>
    <mergeCell ref="AP316:AP317"/>
    <mergeCell ref="AR316:AR317"/>
    <mergeCell ref="AS316:AS317"/>
    <mergeCell ref="AU316:AU317"/>
    <mergeCell ref="AU314:AU315"/>
    <mergeCell ref="AV314:AV315"/>
    <mergeCell ref="AV312:AV313"/>
    <mergeCell ref="AX312:AX313"/>
    <mergeCell ref="AG139:AG140"/>
    <mergeCell ref="AH136:AH137"/>
    <mergeCell ref="AI136:AI137"/>
    <mergeCell ref="AJ136:AJ137"/>
    <mergeCell ref="AK136:AK137"/>
    <mergeCell ref="AP136:AP137"/>
    <mergeCell ref="AQ136:AQ137"/>
    <mergeCell ref="AR136:AR137"/>
    <mergeCell ref="AS136:AS137"/>
    <mergeCell ref="AG110:AG111"/>
    <mergeCell ref="AH110:AH111"/>
    <mergeCell ref="AI110:AI111"/>
    <mergeCell ref="AJ110:AJ111"/>
    <mergeCell ref="AK110:AK111"/>
    <mergeCell ref="AL110:AL111"/>
    <mergeCell ref="AH139:AH140"/>
    <mergeCell ref="BC316:BC317"/>
    <mergeCell ref="AZ316:AZ317"/>
    <mergeCell ref="AT314:AT315"/>
    <mergeCell ref="AW316:AW317"/>
    <mergeCell ref="B220:B224"/>
    <mergeCell ref="AM22:AM26"/>
    <mergeCell ref="AQ31:AQ35"/>
    <mergeCell ref="AH150:AH154"/>
    <mergeCell ref="L155:L157"/>
    <mergeCell ref="M155:M157"/>
    <mergeCell ref="L167:L170"/>
    <mergeCell ref="M167:M170"/>
    <mergeCell ref="N167:N170"/>
    <mergeCell ref="O167:O170"/>
    <mergeCell ref="Q167:Q170"/>
    <mergeCell ref="G168:G169"/>
    <mergeCell ref="J168:J169"/>
    <mergeCell ref="F168:F169"/>
    <mergeCell ref="J171:J172"/>
    <mergeCell ref="L171:L172"/>
    <mergeCell ref="AN220:AN224"/>
    <mergeCell ref="AN29:AN30"/>
    <mergeCell ref="AG220:AG224"/>
    <mergeCell ref="AH220:AH224"/>
    <mergeCell ref="H220:H224"/>
    <mergeCell ref="I220:I224"/>
    <mergeCell ref="J220:J224"/>
    <mergeCell ref="K220:K224"/>
    <mergeCell ref="AH63:AH64"/>
    <mergeCell ref="S101:S102"/>
    <mergeCell ref="T101:T102"/>
    <mergeCell ref="U101:U102"/>
    <mergeCell ref="L357:M357"/>
    <mergeCell ref="G97:G99"/>
    <mergeCell ref="F97:F99"/>
    <mergeCell ref="F95:F96"/>
    <mergeCell ref="G95:G96"/>
    <mergeCell ref="F101:F103"/>
    <mergeCell ref="G101:G103"/>
    <mergeCell ref="L147:L149"/>
    <mergeCell ref="M147:M149"/>
    <mergeCell ref="N147:N149"/>
    <mergeCell ref="O147:O149"/>
    <mergeCell ref="Q147:Q149"/>
    <mergeCell ref="L150:L154"/>
    <mergeCell ref="M150:M154"/>
    <mergeCell ref="N150:N154"/>
    <mergeCell ref="O150:O154"/>
    <mergeCell ref="Q150:Q154"/>
    <mergeCell ref="F151:F152"/>
    <mergeCell ref="G151:G152"/>
    <mergeCell ref="L158:L166"/>
    <mergeCell ref="M158:M166"/>
    <mergeCell ref="N158:N166"/>
    <mergeCell ref="O158:O166"/>
    <mergeCell ref="Q158:Q166"/>
    <mergeCell ref="I340:J340"/>
    <mergeCell ref="I335:J335"/>
    <mergeCell ref="L335:M335"/>
    <mergeCell ref="L220:L224"/>
    <mergeCell ref="I352:J352"/>
    <mergeCell ref="L352:M352"/>
    <mergeCell ref="O110:O111"/>
    <mergeCell ref="P110:P111"/>
    <mergeCell ref="O155:O157"/>
    <mergeCell ref="N155:N157"/>
    <mergeCell ref="G252:G253"/>
    <mergeCell ref="D351:H351"/>
    <mergeCell ref="L351:M351"/>
    <mergeCell ref="I351:J351"/>
    <mergeCell ref="I333:J333"/>
    <mergeCell ref="B325:B339"/>
    <mergeCell ref="I332:J332"/>
    <mergeCell ref="I357:J357"/>
    <mergeCell ref="D334:H334"/>
    <mergeCell ref="D355:H355"/>
    <mergeCell ref="D332:H332"/>
    <mergeCell ref="D357:H357"/>
    <mergeCell ref="D336:H336"/>
    <mergeCell ref="D352:H352"/>
    <mergeCell ref="D356:H356"/>
    <mergeCell ref="D340:H340"/>
    <mergeCell ref="D346:H346"/>
    <mergeCell ref="I346:J346"/>
    <mergeCell ref="L346:M346"/>
    <mergeCell ref="D325:H325"/>
    <mergeCell ref="D348:H348"/>
    <mergeCell ref="I325:J325"/>
    <mergeCell ref="L325:M325"/>
    <mergeCell ref="I348:J348"/>
    <mergeCell ref="D354:H354"/>
    <mergeCell ref="I354:J354"/>
    <mergeCell ref="L354:M354"/>
    <mergeCell ref="I334:J334"/>
    <mergeCell ref="L334:M334"/>
    <mergeCell ref="J211:J219"/>
    <mergeCell ref="B340:B354"/>
    <mergeCell ref="L355:M355"/>
    <mergeCell ref="L356:M356"/>
    <mergeCell ref="I355:J355"/>
    <mergeCell ref="I356:J356"/>
    <mergeCell ref="D326:H326"/>
    <mergeCell ref="I326:J326"/>
    <mergeCell ref="L326:M326"/>
    <mergeCell ref="D345:H345"/>
    <mergeCell ref="I345:J345"/>
    <mergeCell ref="L345:M345"/>
    <mergeCell ref="L329:M329"/>
    <mergeCell ref="I329:J329"/>
    <mergeCell ref="D329:H329"/>
    <mergeCell ref="L342:M342"/>
    <mergeCell ref="D342:H342"/>
    <mergeCell ref="I342:J342"/>
    <mergeCell ref="D328:H328"/>
    <mergeCell ref="I328:J328"/>
    <mergeCell ref="L328:M328"/>
    <mergeCell ref="D343:H343"/>
    <mergeCell ref="I343:J343"/>
    <mergeCell ref="L343:M343"/>
    <mergeCell ref="D335:H335"/>
    <mergeCell ref="D344:H344"/>
    <mergeCell ref="L340:M340"/>
    <mergeCell ref="D353:H353"/>
    <mergeCell ref="L353:M353"/>
    <mergeCell ref="D339:H339"/>
    <mergeCell ref="L339:M339"/>
    <mergeCell ref="I339:J339"/>
    <mergeCell ref="L332:M332"/>
    <mergeCell ref="I336:J336"/>
    <mergeCell ref="L336:M336"/>
    <mergeCell ref="L344:M344"/>
    <mergeCell ref="I344:J344"/>
    <mergeCell ref="D349:H349"/>
    <mergeCell ref="I349:J349"/>
    <mergeCell ref="L349:M349"/>
    <mergeCell ref="D331:H331"/>
    <mergeCell ref="I331:J331"/>
    <mergeCell ref="L331:M331"/>
    <mergeCell ref="D327:H327"/>
    <mergeCell ref="I327:J327"/>
    <mergeCell ref="L327:M327"/>
    <mergeCell ref="D350:H350"/>
    <mergeCell ref="I350:J350"/>
    <mergeCell ref="L350:M350"/>
    <mergeCell ref="D338:H338"/>
    <mergeCell ref="D347:H347"/>
    <mergeCell ref="L338:M338"/>
    <mergeCell ref="I338:J338"/>
    <mergeCell ref="L347:M347"/>
    <mergeCell ref="I347:J347"/>
    <mergeCell ref="D333:H333"/>
    <mergeCell ref="L333:M333"/>
    <mergeCell ref="D337:H337"/>
    <mergeCell ref="L337:M337"/>
    <mergeCell ref="I337:J337"/>
    <mergeCell ref="D341:H341"/>
    <mergeCell ref="I341:J341"/>
    <mergeCell ref="L341:M341"/>
    <mergeCell ref="L348:M348"/>
    <mergeCell ref="I353:J353"/>
    <mergeCell ref="M312:M313"/>
    <mergeCell ref="N312:N313"/>
    <mergeCell ref="BC302:BC305"/>
    <mergeCell ref="AE304:AE305"/>
    <mergeCell ref="AF304:AF305"/>
    <mergeCell ref="AT302:AT305"/>
    <mergeCell ref="AX302:AX305"/>
    <mergeCell ref="AY302:AY305"/>
    <mergeCell ref="AZ302:AZ305"/>
    <mergeCell ref="BA302:BA305"/>
    <mergeCell ref="BB302:BB305"/>
    <mergeCell ref="AN302:AN305"/>
    <mergeCell ref="AO302:AO305"/>
    <mergeCell ref="AP302:AP305"/>
    <mergeCell ref="D330:H330"/>
    <mergeCell ref="I330:J330"/>
    <mergeCell ref="L330:M330"/>
    <mergeCell ref="AI316:AI317"/>
    <mergeCell ref="AJ316:AJ317"/>
    <mergeCell ref="K316:K317"/>
    <mergeCell ref="L316:L317"/>
    <mergeCell ref="M316:M317"/>
    <mergeCell ref="N316:N317"/>
    <mergeCell ref="O316:O317"/>
    <mergeCell ref="P316:P317"/>
    <mergeCell ref="I312:I313"/>
    <mergeCell ref="B323:M323"/>
    <mergeCell ref="D324:H324"/>
    <mergeCell ref="I324:J324"/>
    <mergeCell ref="L324:M324"/>
    <mergeCell ref="C314:C315"/>
    <mergeCell ref="BE302:BE305"/>
    <mergeCell ref="BF302:BF305"/>
    <mergeCell ref="BG302:BG305"/>
    <mergeCell ref="BF298:BF300"/>
    <mergeCell ref="BG298:BG300"/>
    <mergeCell ref="BD295:BD297"/>
    <mergeCell ref="BE295:BE297"/>
    <mergeCell ref="BF295:BF297"/>
    <mergeCell ref="BG295:BG297"/>
    <mergeCell ref="BB292:BB294"/>
    <mergeCell ref="AM316:AM317"/>
    <mergeCell ref="BF314:BF315"/>
    <mergeCell ref="BE316:BE317"/>
    <mergeCell ref="BF316:BF317"/>
    <mergeCell ref="Q316:Q317"/>
    <mergeCell ref="AG316:AG317"/>
    <mergeCell ref="AH316:AH317"/>
    <mergeCell ref="AV316:AV317"/>
    <mergeCell ref="AX316:AX317"/>
    <mergeCell ref="AY316:AY317"/>
    <mergeCell ref="BA316:BA317"/>
    <mergeCell ref="BB316:BB317"/>
    <mergeCell ref="BD316:BD317"/>
    <mergeCell ref="AN316:AN317"/>
    <mergeCell ref="AO316:AO317"/>
    <mergeCell ref="AT316:AT317"/>
    <mergeCell ref="AQ314:AQ315"/>
    <mergeCell ref="AQ316:AQ317"/>
    <mergeCell ref="BG314:BG315"/>
    <mergeCell ref="BG316:BG317"/>
    <mergeCell ref="BG312:BG313"/>
    <mergeCell ref="AO306:AO308"/>
    <mergeCell ref="A316:A317"/>
    <mergeCell ref="B316:B317"/>
    <mergeCell ref="C316:C317"/>
    <mergeCell ref="D316:D317"/>
    <mergeCell ref="E316:E317"/>
    <mergeCell ref="H316:H317"/>
    <mergeCell ref="I316:I317"/>
    <mergeCell ref="J316:J317"/>
    <mergeCell ref="AX314:AX315"/>
    <mergeCell ref="AY314:AY315"/>
    <mergeCell ref="BA314:BA315"/>
    <mergeCell ref="BB314:BB315"/>
    <mergeCell ref="BD314:BD315"/>
    <mergeCell ref="BE314:BE315"/>
    <mergeCell ref="AO314:AO315"/>
    <mergeCell ref="AP314:AP315"/>
    <mergeCell ref="AR314:AR315"/>
    <mergeCell ref="AS314:AS315"/>
    <mergeCell ref="AG314:AG315"/>
    <mergeCell ref="AH314:AH315"/>
    <mergeCell ref="AI314:AI315"/>
    <mergeCell ref="AJ314:AJ315"/>
    <mergeCell ref="AM314:AM315"/>
    <mergeCell ref="AN314:AN315"/>
    <mergeCell ref="L314:L315"/>
    <mergeCell ref="M314:M315"/>
    <mergeCell ref="N314:N315"/>
    <mergeCell ref="O314:O315"/>
    <mergeCell ref="P314:P315"/>
    <mergeCell ref="Q314:Q315"/>
    <mergeCell ref="A314:A315"/>
    <mergeCell ref="B314:B315"/>
    <mergeCell ref="D314:D315"/>
    <mergeCell ref="E314:E315"/>
    <mergeCell ref="H314:H315"/>
    <mergeCell ref="I314:I315"/>
    <mergeCell ref="J314:J315"/>
    <mergeCell ref="K314:K315"/>
    <mergeCell ref="AY312:AY313"/>
    <mergeCell ref="BA312:BA313"/>
    <mergeCell ref="BB312:BB313"/>
    <mergeCell ref="BD312:BD313"/>
    <mergeCell ref="BE312:BE313"/>
    <mergeCell ref="BF312:BF313"/>
    <mergeCell ref="AP312:AP313"/>
    <mergeCell ref="AR312:AR313"/>
    <mergeCell ref="AS312:AS313"/>
    <mergeCell ref="AU312:AU313"/>
    <mergeCell ref="AJ312:AJ313"/>
    <mergeCell ref="AK312:AK313"/>
    <mergeCell ref="AL312:AL313"/>
    <mergeCell ref="AM312:AM313"/>
    <mergeCell ref="AN312:AN313"/>
    <mergeCell ref="AO312:AO313"/>
    <mergeCell ref="O312:O313"/>
    <mergeCell ref="P312:P313"/>
    <mergeCell ref="Q312:Q313"/>
    <mergeCell ref="AG312:AG313"/>
    <mergeCell ref="AH312:AH313"/>
    <mergeCell ref="AI312:AI313"/>
    <mergeCell ref="BC314:BC315"/>
    <mergeCell ref="AZ314:AZ315"/>
    <mergeCell ref="AW314:AW315"/>
    <mergeCell ref="A312:A313"/>
    <mergeCell ref="B312:B313"/>
    <mergeCell ref="C312:C313"/>
    <mergeCell ref="D312:D313"/>
    <mergeCell ref="E312:E313"/>
    <mergeCell ref="H312:H313"/>
    <mergeCell ref="K312:K313"/>
    <mergeCell ref="L312:L313"/>
    <mergeCell ref="J312:J313"/>
    <mergeCell ref="BB306:BB308"/>
    <mergeCell ref="BC306:BC308"/>
    <mergeCell ref="BD306:BD308"/>
    <mergeCell ref="BE306:BE308"/>
    <mergeCell ref="BF306:BF308"/>
    <mergeCell ref="BG306:BG308"/>
    <mergeCell ref="AV306:AV308"/>
    <mergeCell ref="AW306:AW308"/>
    <mergeCell ref="AX306:AX308"/>
    <mergeCell ref="AY306:AY308"/>
    <mergeCell ref="AZ306:AZ308"/>
    <mergeCell ref="BA306:BA308"/>
    <mergeCell ref="AP306:AP308"/>
    <mergeCell ref="AQ306:AQ308"/>
    <mergeCell ref="AR306:AR308"/>
    <mergeCell ref="AS306:AS308"/>
    <mergeCell ref="AT306:AT308"/>
    <mergeCell ref="AU306:AU308"/>
    <mergeCell ref="AJ306:AJ308"/>
    <mergeCell ref="AK306:AK308"/>
    <mergeCell ref="AL306:AL308"/>
    <mergeCell ref="AM306:AM308"/>
    <mergeCell ref="AN306:AN308"/>
    <mergeCell ref="O306:O308"/>
    <mergeCell ref="P306:P308"/>
    <mergeCell ref="AQ302:AQ305"/>
    <mergeCell ref="AR302:AR305"/>
    <mergeCell ref="AS302:AS305"/>
    <mergeCell ref="AH302:AH305"/>
    <mergeCell ref="AK302:AK305"/>
    <mergeCell ref="AL302:AL305"/>
    <mergeCell ref="AM302:AM305"/>
    <mergeCell ref="AG302:AG305"/>
    <mergeCell ref="Q306:Q308"/>
    <mergeCell ref="AG306:AG308"/>
    <mergeCell ref="AH306:AH308"/>
    <mergeCell ref="AI306:AI308"/>
    <mergeCell ref="O302:O305"/>
    <mergeCell ref="P302:P305"/>
    <mergeCell ref="Q302:Q305"/>
    <mergeCell ref="AI302:AI305"/>
    <mergeCell ref="AJ302:AJ305"/>
    <mergeCell ref="I306:I308"/>
    <mergeCell ref="J306:J308"/>
    <mergeCell ref="K306:K308"/>
    <mergeCell ref="L306:L308"/>
    <mergeCell ref="M306:M308"/>
    <mergeCell ref="N306:N308"/>
    <mergeCell ref="A302:A305"/>
    <mergeCell ref="B302:B305"/>
    <mergeCell ref="C302:C305"/>
    <mergeCell ref="D302:D305"/>
    <mergeCell ref="E302:E305"/>
    <mergeCell ref="F302:F303"/>
    <mergeCell ref="A306:A308"/>
    <mergeCell ref="B306:B308"/>
    <mergeCell ref="C306:C308"/>
    <mergeCell ref="D306:D308"/>
    <mergeCell ref="E306:E308"/>
    <mergeCell ref="H306:H308"/>
    <mergeCell ref="M302:M305"/>
    <mergeCell ref="N302:N305"/>
    <mergeCell ref="G302:G303"/>
    <mergeCell ref="BE298:BE300"/>
    <mergeCell ref="AT298:AT300"/>
    <mergeCell ref="AU298:AU300"/>
    <mergeCell ref="AV298:AV300"/>
    <mergeCell ref="AW298:AW300"/>
    <mergeCell ref="AX298:AX300"/>
    <mergeCell ref="AY298:AY300"/>
    <mergeCell ref="AN298:AN300"/>
    <mergeCell ref="AO298:AO300"/>
    <mergeCell ref="AP298:AP300"/>
    <mergeCell ref="AQ298:AQ300"/>
    <mergeCell ref="AR298:AR300"/>
    <mergeCell ref="AS298:AS300"/>
    <mergeCell ref="AH298:AH300"/>
    <mergeCell ref="AI298:AI300"/>
    <mergeCell ref="AJ298:AJ300"/>
    <mergeCell ref="AK298:AK300"/>
    <mergeCell ref="AL298:AL300"/>
    <mergeCell ref="AM298:AM300"/>
    <mergeCell ref="AZ298:AZ300"/>
    <mergeCell ref="BA298:BA300"/>
    <mergeCell ref="BB298:BB300"/>
    <mergeCell ref="BC298:BC300"/>
    <mergeCell ref="BD298:BD300"/>
    <mergeCell ref="M298:M300"/>
    <mergeCell ref="N298:N300"/>
    <mergeCell ref="O298:O300"/>
    <mergeCell ref="P298:P300"/>
    <mergeCell ref="Q298:Q300"/>
    <mergeCell ref="AG298:AG300"/>
    <mergeCell ref="G298:G299"/>
    <mergeCell ref="H298:H300"/>
    <mergeCell ref="I298:I300"/>
    <mergeCell ref="J298:J300"/>
    <mergeCell ref="K298:K300"/>
    <mergeCell ref="L298:L300"/>
    <mergeCell ref="H302:H305"/>
    <mergeCell ref="I302:I305"/>
    <mergeCell ref="J302:J305"/>
    <mergeCell ref="K302:K305"/>
    <mergeCell ref="L302:L305"/>
    <mergeCell ref="A298:A300"/>
    <mergeCell ref="B298:B300"/>
    <mergeCell ref="C298:C300"/>
    <mergeCell ref="D298:D300"/>
    <mergeCell ref="E298:E300"/>
    <mergeCell ref="F298:F299"/>
    <mergeCell ref="AE299:AE300"/>
    <mergeCell ref="AF299:AF300"/>
    <mergeCell ref="AX295:AX297"/>
    <mergeCell ref="AY295:AY297"/>
    <mergeCell ref="AZ295:AZ297"/>
    <mergeCell ref="BA295:BA297"/>
    <mergeCell ref="BB295:BB297"/>
    <mergeCell ref="BC295:BC297"/>
    <mergeCell ref="AR295:AR297"/>
    <mergeCell ref="AS295:AS297"/>
    <mergeCell ref="AT295:AT297"/>
    <mergeCell ref="AU295:AU297"/>
    <mergeCell ref="AV295:AV297"/>
    <mergeCell ref="AW295:AW297"/>
    <mergeCell ref="AJ295:AJ297"/>
    <mergeCell ref="AM295:AM297"/>
    <mergeCell ref="AN295:AN297"/>
    <mergeCell ref="AO295:AO297"/>
    <mergeCell ref="AP295:AP297"/>
    <mergeCell ref="AQ295:AQ297"/>
    <mergeCell ref="O295:O297"/>
    <mergeCell ref="P295:P297"/>
    <mergeCell ref="Q295:Q297"/>
    <mergeCell ref="AG295:AG297"/>
    <mergeCell ref="AH295:AH297"/>
    <mergeCell ref="AI295:AI297"/>
    <mergeCell ref="I295:I297"/>
    <mergeCell ref="J295:J297"/>
    <mergeCell ref="K295:K297"/>
    <mergeCell ref="L295:L297"/>
    <mergeCell ref="M295:M297"/>
    <mergeCell ref="N295:N297"/>
    <mergeCell ref="A295:A297"/>
    <mergeCell ref="B295:B297"/>
    <mergeCell ref="C295:C297"/>
    <mergeCell ref="D295:D297"/>
    <mergeCell ref="E295:E297"/>
    <mergeCell ref="H295:H297"/>
    <mergeCell ref="AD296:AD297"/>
    <mergeCell ref="AE296:AE297"/>
    <mergeCell ref="AF296:AF297"/>
    <mergeCell ref="BC292:BC294"/>
    <mergeCell ref="BD292:BD294"/>
    <mergeCell ref="O292:O294"/>
    <mergeCell ref="P292:P294"/>
    <mergeCell ref="Q292:Q294"/>
    <mergeCell ref="AG292:AG294"/>
    <mergeCell ref="AH292:AH294"/>
    <mergeCell ref="AI292:AI294"/>
    <mergeCell ref="AE293:AE294"/>
    <mergeCell ref="AF293:AF294"/>
    <mergeCell ref="I292:I294"/>
    <mergeCell ref="J292:J294"/>
    <mergeCell ref="K292:K294"/>
    <mergeCell ref="L292:L294"/>
    <mergeCell ref="M292:M294"/>
    <mergeCell ref="N292:N294"/>
    <mergeCell ref="A292:A294"/>
    <mergeCell ref="BE292:BE294"/>
    <mergeCell ref="BF292:BF294"/>
    <mergeCell ref="BG292:BG294"/>
    <mergeCell ref="AV292:AV294"/>
    <mergeCell ref="AW292:AW294"/>
    <mergeCell ref="AX292:AX294"/>
    <mergeCell ref="AY292:AY294"/>
    <mergeCell ref="AZ292:AZ294"/>
    <mergeCell ref="BA292:BA294"/>
    <mergeCell ref="AP292:AP294"/>
    <mergeCell ref="AQ292:AQ294"/>
    <mergeCell ref="AR292:AR294"/>
    <mergeCell ref="AS292:AS294"/>
    <mergeCell ref="AT292:AT294"/>
    <mergeCell ref="AU292:AU294"/>
    <mergeCell ref="AJ292:AJ294"/>
    <mergeCell ref="AK292:AK294"/>
    <mergeCell ref="AL292:AL294"/>
    <mergeCell ref="AM292:AM294"/>
    <mergeCell ref="AN292:AN294"/>
    <mergeCell ref="AO292:AO294"/>
    <mergeCell ref="B292:B294"/>
    <mergeCell ref="C292:C294"/>
    <mergeCell ref="D292:D294"/>
    <mergeCell ref="E292:E294"/>
    <mergeCell ref="H292:H294"/>
    <mergeCell ref="BB290:BB291"/>
    <mergeCell ref="BC290:BC291"/>
    <mergeCell ref="BD290:BD291"/>
    <mergeCell ref="BE290:BE291"/>
    <mergeCell ref="BF290:BF291"/>
    <mergeCell ref="BG290:BG291"/>
    <mergeCell ref="AV290:AV291"/>
    <mergeCell ref="AW290:AW291"/>
    <mergeCell ref="AX290:AX291"/>
    <mergeCell ref="AY290:AY291"/>
    <mergeCell ref="AZ290:AZ291"/>
    <mergeCell ref="BA290:BA291"/>
    <mergeCell ref="AP290:AP291"/>
    <mergeCell ref="AQ290:AQ291"/>
    <mergeCell ref="AR290:AR291"/>
    <mergeCell ref="AS290:AS291"/>
    <mergeCell ref="AT290:AT291"/>
    <mergeCell ref="AU290:AU291"/>
    <mergeCell ref="AJ290:AJ291"/>
    <mergeCell ref="AK290:AK291"/>
    <mergeCell ref="AL290:AL291"/>
    <mergeCell ref="AM290:AM291"/>
    <mergeCell ref="AN290:AN291"/>
    <mergeCell ref="AO290:AO291"/>
    <mergeCell ref="O290:O291"/>
    <mergeCell ref="P290:P291"/>
    <mergeCell ref="Q290:Q291"/>
    <mergeCell ref="AG290:AG291"/>
    <mergeCell ref="AH290:AH291"/>
    <mergeCell ref="AI290:AI291"/>
    <mergeCell ref="I290:I291"/>
    <mergeCell ref="J290:J291"/>
    <mergeCell ref="K290:K291"/>
    <mergeCell ref="L290:L291"/>
    <mergeCell ref="M290:M291"/>
    <mergeCell ref="N290:N291"/>
    <mergeCell ref="A290:A291"/>
    <mergeCell ref="B290:B291"/>
    <mergeCell ref="C290:C291"/>
    <mergeCell ref="D290:D291"/>
    <mergeCell ref="E290:E291"/>
    <mergeCell ref="H290:H291"/>
    <mergeCell ref="BB287:BB288"/>
    <mergeCell ref="AJ287:AJ288"/>
    <mergeCell ref="AK287:AK288"/>
    <mergeCell ref="AL287:AL288"/>
    <mergeCell ref="AM287:AM288"/>
    <mergeCell ref="AN287:AN288"/>
    <mergeCell ref="AO287:AO288"/>
    <mergeCell ref="O287:O288"/>
    <mergeCell ref="P287:P288"/>
    <mergeCell ref="Q287:Q288"/>
    <mergeCell ref="AG287:AG288"/>
    <mergeCell ref="AH287:AH288"/>
    <mergeCell ref="AI287:AI288"/>
    <mergeCell ref="I287:I288"/>
    <mergeCell ref="J287:J288"/>
    <mergeCell ref="K287:K288"/>
    <mergeCell ref="L287:L288"/>
    <mergeCell ref="O281:O286"/>
    <mergeCell ref="BC287:BC288"/>
    <mergeCell ref="BD287:BD288"/>
    <mergeCell ref="BE287:BE288"/>
    <mergeCell ref="BF287:BF288"/>
    <mergeCell ref="BG287:BG288"/>
    <mergeCell ref="AV287:AV288"/>
    <mergeCell ref="AW287:AW288"/>
    <mergeCell ref="AX287:AX288"/>
    <mergeCell ref="AY287:AY288"/>
    <mergeCell ref="AZ287:AZ288"/>
    <mergeCell ref="BA287:BA288"/>
    <mergeCell ref="AP287:AP288"/>
    <mergeCell ref="AQ287:AQ288"/>
    <mergeCell ref="AR287:AR288"/>
    <mergeCell ref="AS287:AS288"/>
    <mergeCell ref="AT287:AT288"/>
    <mergeCell ref="AU287:AU288"/>
    <mergeCell ref="AA282:AA283"/>
    <mergeCell ref="BE281:BE286"/>
    <mergeCell ref="BF281:BF286"/>
    <mergeCell ref="BG281:BG286"/>
    <mergeCell ref="R282:R283"/>
    <mergeCell ref="S282:S283"/>
    <mergeCell ref="T282:T283"/>
    <mergeCell ref="U282:U283"/>
    <mergeCell ref="V282:V283"/>
    <mergeCell ref="W282:W283"/>
    <mergeCell ref="AX281:AX286"/>
    <mergeCell ref="AY281:AY286"/>
    <mergeCell ref="AZ281:AZ286"/>
    <mergeCell ref="BA281:BA286"/>
    <mergeCell ref="M287:M288"/>
    <mergeCell ref="N287:N288"/>
    <mergeCell ref="AC284:AC286"/>
    <mergeCell ref="AD284:AD286"/>
    <mergeCell ref="AE284:AE286"/>
    <mergeCell ref="AF284:AF286"/>
    <mergeCell ref="A287:A288"/>
    <mergeCell ref="B287:B288"/>
    <mergeCell ref="C287:C288"/>
    <mergeCell ref="D287:D288"/>
    <mergeCell ref="E287:E288"/>
    <mergeCell ref="H287:H288"/>
    <mergeCell ref="W284:W286"/>
    <mergeCell ref="X284:X286"/>
    <mergeCell ref="Y284:Y286"/>
    <mergeCell ref="Z284:Z286"/>
    <mergeCell ref="AA284:AA286"/>
    <mergeCell ref="AB284:AB286"/>
    <mergeCell ref="Q281:Q286"/>
    <mergeCell ref="A281:A286"/>
    <mergeCell ref="B281:B286"/>
    <mergeCell ref="C281:C286"/>
    <mergeCell ref="D281:D286"/>
    <mergeCell ref="E281:E286"/>
    <mergeCell ref="H281:H286"/>
    <mergeCell ref="I281:I286"/>
    <mergeCell ref="J281:J286"/>
    <mergeCell ref="K281:K286"/>
    <mergeCell ref="L281:L286"/>
    <mergeCell ref="M281:M286"/>
    <mergeCell ref="N281:N286"/>
    <mergeCell ref="Z282:Z283"/>
    <mergeCell ref="BC281:BC286"/>
    <mergeCell ref="AR281:AR286"/>
    <mergeCell ref="AS281:AS286"/>
    <mergeCell ref="AT281:AT286"/>
    <mergeCell ref="AU281:AU286"/>
    <mergeCell ref="AV281:AV286"/>
    <mergeCell ref="AW281:AW286"/>
    <mergeCell ref="AL281:AL286"/>
    <mergeCell ref="AM281:AM286"/>
    <mergeCell ref="AN281:AN286"/>
    <mergeCell ref="AO281:AO286"/>
    <mergeCell ref="AP281:AP286"/>
    <mergeCell ref="AQ281:AQ286"/>
    <mergeCell ref="AG281:AG286"/>
    <mergeCell ref="AH281:AH286"/>
    <mergeCell ref="AI281:AI286"/>
    <mergeCell ref="AJ281:AJ286"/>
    <mergeCell ref="P281:P286"/>
    <mergeCell ref="AB282:AB283"/>
    <mergeCell ref="AC282:AC283"/>
    <mergeCell ref="AD282:AD283"/>
    <mergeCell ref="AE282:AE283"/>
    <mergeCell ref="AF282:AF283"/>
    <mergeCell ref="R284:R286"/>
    <mergeCell ref="S284:S286"/>
    <mergeCell ref="T284:T286"/>
    <mergeCell ref="U284:U286"/>
    <mergeCell ref="V284:V286"/>
    <mergeCell ref="BD281:BD286"/>
    <mergeCell ref="AU261:AU269"/>
    <mergeCell ref="AV261:AV269"/>
    <mergeCell ref="AW261:AW269"/>
    <mergeCell ref="AX261:AX269"/>
    <mergeCell ref="AY261:AY269"/>
    <mergeCell ref="AZ261:AZ269"/>
    <mergeCell ref="AA268:AA269"/>
    <mergeCell ref="AB268:AB269"/>
    <mergeCell ref="AC268:AC269"/>
    <mergeCell ref="AD268:AD269"/>
    <mergeCell ref="AE268:AE269"/>
    <mergeCell ref="AF268:AF269"/>
    <mergeCell ref="AF266:AF267"/>
    <mergeCell ref="R268:R269"/>
    <mergeCell ref="S268:S269"/>
    <mergeCell ref="T268:T269"/>
    <mergeCell ref="AK281:AK286"/>
    <mergeCell ref="X282:X283"/>
    <mergeCell ref="Y282:Y283"/>
    <mergeCell ref="BB281:BB286"/>
    <mergeCell ref="BG261:BG269"/>
    <mergeCell ref="R263:R264"/>
    <mergeCell ref="S263:S264"/>
    <mergeCell ref="T263:T264"/>
    <mergeCell ref="U263:U264"/>
    <mergeCell ref="V263:V264"/>
    <mergeCell ref="W263:W264"/>
    <mergeCell ref="X263:X264"/>
    <mergeCell ref="Y263:Y264"/>
    <mergeCell ref="Z263:Z264"/>
    <mergeCell ref="BA261:BA269"/>
    <mergeCell ref="BB261:BB269"/>
    <mergeCell ref="BC261:BC269"/>
    <mergeCell ref="BD261:BD269"/>
    <mergeCell ref="BE261:BE269"/>
    <mergeCell ref="BF261:BF269"/>
    <mergeCell ref="H261:H269"/>
    <mergeCell ref="I261:I269"/>
    <mergeCell ref="J261:J269"/>
    <mergeCell ref="K261:K269"/>
    <mergeCell ref="L261:L269"/>
    <mergeCell ref="M261:M269"/>
    <mergeCell ref="V268:V269"/>
    <mergeCell ref="AC263:AC264"/>
    <mergeCell ref="AD263:AD264"/>
    <mergeCell ref="AE263:AE264"/>
    <mergeCell ref="AF263:AF264"/>
    <mergeCell ref="R266:R267"/>
    <mergeCell ref="S266:S267"/>
    <mergeCell ref="T266:T267"/>
    <mergeCell ref="U266:U267"/>
    <mergeCell ref="V266:V267"/>
    <mergeCell ref="L259:L260"/>
    <mergeCell ref="M259:M260"/>
    <mergeCell ref="N259:N260"/>
    <mergeCell ref="AS261:AS269"/>
    <mergeCell ref="AT261:AT269"/>
    <mergeCell ref="AI261:AI269"/>
    <mergeCell ref="AJ261:AJ269"/>
    <mergeCell ref="AK261:AK269"/>
    <mergeCell ref="AL261:AL269"/>
    <mergeCell ref="AM261:AM269"/>
    <mergeCell ref="AN261:AN269"/>
    <mergeCell ref="U268:U269"/>
    <mergeCell ref="N261:N269"/>
    <mergeCell ref="O261:O269"/>
    <mergeCell ref="P261:P269"/>
    <mergeCell ref="Q261:Q269"/>
    <mergeCell ref="AG261:AG269"/>
    <mergeCell ref="AH261:AH269"/>
    <mergeCell ref="AA263:AA264"/>
    <mergeCell ref="AB263:AB264"/>
    <mergeCell ref="W266:W267"/>
    <mergeCell ref="X266:X267"/>
    <mergeCell ref="Y266:Y267"/>
    <mergeCell ref="AB266:AB267"/>
    <mergeCell ref="AC266:AC267"/>
    <mergeCell ref="AD266:AD267"/>
    <mergeCell ref="BG259:BG260"/>
    <mergeCell ref="A261:A269"/>
    <mergeCell ref="B261:B269"/>
    <mergeCell ref="C261:C269"/>
    <mergeCell ref="D261:D269"/>
    <mergeCell ref="E261:E269"/>
    <mergeCell ref="AW259:AW260"/>
    <mergeCell ref="AX259:AX260"/>
    <mergeCell ref="AY259:AY260"/>
    <mergeCell ref="AZ259:AZ260"/>
    <mergeCell ref="BA259:BA260"/>
    <mergeCell ref="BB259:BB260"/>
    <mergeCell ref="AQ259:AQ260"/>
    <mergeCell ref="AR259:AR260"/>
    <mergeCell ref="AS259:AS260"/>
    <mergeCell ref="AT259:AT260"/>
    <mergeCell ref="AU259:AU260"/>
    <mergeCell ref="AV259:AV260"/>
    <mergeCell ref="AK259:AK260"/>
    <mergeCell ref="AL259:AL260"/>
    <mergeCell ref="AM259:AM260"/>
    <mergeCell ref="AN259:AN260"/>
    <mergeCell ref="AO259:AO260"/>
    <mergeCell ref="AP259:AP260"/>
    <mergeCell ref="AG259:AG260"/>
    <mergeCell ref="AH259:AH260"/>
    <mergeCell ref="AI259:AI260"/>
    <mergeCell ref="AJ259:AJ260"/>
    <mergeCell ref="O259:O260"/>
    <mergeCell ref="P259:P260"/>
    <mergeCell ref="Q259:Q260"/>
    <mergeCell ref="A259:A260"/>
    <mergeCell ref="B259:B260"/>
    <mergeCell ref="C259:C260"/>
    <mergeCell ref="D259:D260"/>
    <mergeCell ref="E259:E260"/>
    <mergeCell ref="H259:H260"/>
    <mergeCell ref="AH257:AH258"/>
    <mergeCell ref="AI257:AI258"/>
    <mergeCell ref="AJ257:AJ258"/>
    <mergeCell ref="AM257:AM258"/>
    <mergeCell ref="AN257:AN258"/>
    <mergeCell ref="AO257:AO258"/>
    <mergeCell ref="AK257:AK258"/>
    <mergeCell ref="AL257:AL258"/>
    <mergeCell ref="D257:D258"/>
    <mergeCell ref="E257:E258"/>
    <mergeCell ref="F257:F258"/>
    <mergeCell ref="BB257:BB258"/>
    <mergeCell ref="M257:M258"/>
    <mergeCell ref="N257:N258"/>
    <mergeCell ref="O257:O258"/>
    <mergeCell ref="P257:P258"/>
    <mergeCell ref="Q257:Q258"/>
    <mergeCell ref="AG257:AG258"/>
    <mergeCell ref="G257:G258"/>
    <mergeCell ref="H257:H258"/>
    <mergeCell ref="I257:I258"/>
    <mergeCell ref="J257:J258"/>
    <mergeCell ref="K257:K258"/>
    <mergeCell ref="L257:L258"/>
    <mergeCell ref="I259:I260"/>
    <mergeCell ref="J259:J260"/>
    <mergeCell ref="K259:K260"/>
    <mergeCell ref="AY255:AY256"/>
    <mergeCell ref="AZ255:AZ256"/>
    <mergeCell ref="BA255:BA256"/>
    <mergeCell ref="BB255:BB256"/>
    <mergeCell ref="AQ255:AQ256"/>
    <mergeCell ref="AR255:AR256"/>
    <mergeCell ref="AS255:AS256"/>
    <mergeCell ref="AT255:AT256"/>
    <mergeCell ref="AU255:AU256"/>
    <mergeCell ref="AV255:AV256"/>
    <mergeCell ref="A257:A258"/>
    <mergeCell ref="B257:B258"/>
    <mergeCell ref="C257:C258"/>
    <mergeCell ref="BG257:BG258"/>
    <mergeCell ref="AV257:AV258"/>
    <mergeCell ref="AW257:AW258"/>
    <mergeCell ref="AX257:AX258"/>
    <mergeCell ref="AY257:AY258"/>
    <mergeCell ref="AZ257:AZ258"/>
    <mergeCell ref="BA257:BA258"/>
    <mergeCell ref="AP257:AP258"/>
    <mergeCell ref="AQ257:AQ258"/>
    <mergeCell ref="AR257:AR258"/>
    <mergeCell ref="AS257:AS258"/>
    <mergeCell ref="AT257:AT258"/>
    <mergeCell ref="AU257:AU258"/>
    <mergeCell ref="BC255:BC256"/>
    <mergeCell ref="K255:K256"/>
    <mergeCell ref="L255:L256"/>
    <mergeCell ref="F252:F253"/>
    <mergeCell ref="A255:A256"/>
    <mergeCell ref="B255:B256"/>
    <mergeCell ref="C255:C256"/>
    <mergeCell ref="D255:D256"/>
    <mergeCell ref="E255:E256"/>
    <mergeCell ref="H255:H256"/>
    <mergeCell ref="I255:I256"/>
    <mergeCell ref="AZ250:AZ253"/>
    <mergeCell ref="BA250:BA253"/>
    <mergeCell ref="BB250:BB253"/>
    <mergeCell ref="BC250:BC253"/>
    <mergeCell ref="AK255:AK256"/>
    <mergeCell ref="AL255:AL256"/>
    <mergeCell ref="M250:M253"/>
    <mergeCell ref="N250:N253"/>
    <mergeCell ref="O250:O253"/>
    <mergeCell ref="P250:P253"/>
    <mergeCell ref="Q250:Q253"/>
    <mergeCell ref="AP250:AP253"/>
    <mergeCell ref="AQ250:AQ253"/>
    <mergeCell ref="AR250:AR253"/>
    <mergeCell ref="AS250:AS253"/>
    <mergeCell ref="AH250:AH253"/>
    <mergeCell ref="AI250:AI253"/>
    <mergeCell ref="AJ250:AJ253"/>
    <mergeCell ref="AK250:AK253"/>
    <mergeCell ref="AL250:AL253"/>
    <mergeCell ref="AM250:AM253"/>
    <mergeCell ref="P255:P256"/>
    <mergeCell ref="Q255:Q256"/>
    <mergeCell ref="J255:J256"/>
    <mergeCell ref="M255:M256"/>
    <mergeCell ref="N255:N256"/>
    <mergeCell ref="O255:O256"/>
    <mergeCell ref="G250:G251"/>
    <mergeCell ref="H250:H253"/>
    <mergeCell ref="I250:I253"/>
    <mergeCell ref="J250:J253"/>
    <mergeCell ref="K250:K253"/>
    <mergeCell ref="L250:L253"/>
    <mergeCell ref="BF244:BF249"/>
    <mergeCell ref="BG244:BG249"/>
    <mergeCell ref="G246:G247"/>
    <mergeCell ref="G248:G249"/>
    <mergeCell ref="O244:O249"/>
    <mergeCell ref="P244:P249"/>
    <mergeCell ref="Q244:Q249"/>
    <mergeCell ref="AG244:AG249"/>
    <mergeCell ref="G244:G245"/>
    <mergeCell ref="H244:H249"/>
    <mergeCell ref="I244:I249"/>
    <mergeCell ref="J244:J249"/>
    <mergeCell ref="K244:K249"/>
    <mergeCell ref="L244:L249"/>
    <mergeCell ref="BF250:BF253"/>
    <mergeCell ref="BG250:BG253"/>
    <mergeCell ref="BD250:BD253"/>
    <mergeCell ref="BE250:BE253"/>
    <mergeCell ref="AT250:AT253"/>
    <mergeCell ref="AU250:AU253"/>
    <mergeCell ref="BG255:BG256"/>
    <mergeCell ref="AW255:AW256"/>
    <mergeCell ref="AX255:AX256"/>
    <mergeCell ref="A250:A253"/>
    <mergeCell ref="B250:B253"/>
    <mergeCell ref="C250:C253"/>
    <mergeCell ref="D250:D253"/>
    <mergeCell ref="E250:E253"/>
    <mergeCell ref="F250:F251"/>
    <mergeCell ref="AZ244:AZ249"/>
    <mergeCell ref="BA244:BA249"/>
    <mergeCell ref="BB244:BB249"/>
    <mergeCell ref="BC244:BC249"/>
    <mergeCell ref="BD244:BD249"/>
    <mergeCell ref="BE244:BE249"/>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M244:M249"/>
    <mergeCell ref="N244:N249"/>
    <mergeCell ref="A244:A249"/>
    <mergeCell ref="B244:B249"/>
    <mergeCell ref="C244:C249"/>
    <mergeCell ref="D244:D249"/>
    <mergeCell ref="E244:E249"/>
    <mergeCell ref="F244:F249"/>
    <mergeCell ref="BB242:BB243"/>
    <mergeCell ref="BC242:BC243"/>
    <mergeCell ref="BD242:BD243"/>
    <mergeCell ref="BE242:BE243"/>
    <mergeCell ref="BF242:BF243"/>
    <mergeCell ref="BG242:BG243"/>
    <mergeCell ref="AV242:AV243"/>
    <mergeCell ref="AW242:AW243"/>
    <mergeCell ref="AX242:AX243"/>
    <mergeCell ref="AY242:AY243"/>
    <mergeCell ref="AZ242:AZ243"/>
    <mergeCell ref="BA242:BA243"/>
    <mergeCell ref="AP242:AP243"/>
    <mergeCell ref="AQ242:AQ243"/>
    <mergeCell ref="AR242:AR243"/>
    <mergeCell ref="AS242:AS243"/>
    <mergeCell ref="AT242:AT243"/>
    <mergeCell ref="AU242:AU243"/>
    <mergeCell ref="AJ242:AJ243"/>
    <mergeCell ref="AK242:AK243"/>
    <mergeCell ref="AL242:AL243"/>
    <mergeCell ref="AM242:AM243"/>
    <mergeCell ref="AN242:AN243"/>
    <mergeCell ref="AO242:AO243"/>
    <mergeCell ref="O242:O243"/>
    <mergeCell ref="P242:P243"/>
    <mergeCell ref="Q242:Q243"/>
    <mergeCell ref="I242:I243"/>
    <mergeCell ref="J242:J243"/>
    <mergeCell ref="K242:K243"/>
    <mergeCell ref="L242:L243"/>
    <mergeCell ref="M242:M243"/>
    <mergeCell ref="N242:N243"/>
    <mergeCell ref="BE240:BE241"/>
    <mergeCell ref="BF240:BF241"/>
    <mergeCell ref="BG240:BG241"/>
    <mergeCell ref="A242:A243"/>
    <mergeCell ref="B242:B243"/>
    <mergeCell ref="C242:C243"/>
    <mergeCell ref="D242:D243"/>
    <mergeCell ref="E242:E243"/>
    <mergeCell ref="F242:F243"/>
    <mergeCell ref="H242:H243"/>
    <mergeCell ref="AY240:AY241"/>
    <mergeCell ref="AZ240:AZ241"/>
    <mergeCell ref="BA240:BA241"/>
    <mergeCell ref="BB240:BB241"/>
    <mergeCell ref="BC240:BC241"/>
    <mergeCell ref="BD240:BD241"/>
    <mergeCell ref="AS240:AS241"/>
    <mergeCell ref="AT240:AT241"/>
    <mergeCell ref="AU240:AU241"/>
    <mergeCell ref="AV240:AV241"/>
    <mergeCell ref="AW240:AW241"/>
    <mergeCell ref="AX240:AX241"/>
    <mergeCell ref="AA240:AA241"/>
    <mergeCell ref="AB240:AB241"/>
    <mergeCell ref="AC240:AC241"/>
    <mergeCell ref="AD240:AD241"/>
    <mergeCell ref="U240:U241"/>
    <mergeCell ref="V240:V241"/>
    <mergeCell ref="W240:W241"/>
    <mergeCell ref="X240:X241"/>
    <mergeCell ref="Y240:Y241"/>
    <mergeCell ref="Z240:Z241"/>
    <mergeCell ref="O240:O241"/>
    <mergeCell ref="P240:P241"/>
    <mergeCell ref="Q240:Q241"/>
    <mergeCell ref="R240:R241"/>
    <mergeCell ref="S240:S241"/>
    <mergeCell ref="T240:T241"/>
    <mergeCell ref="AR240:AR241"/>
    <mergeCell ref="AI240:AI241"/>
    <mergeCell ref="AJ240:AJ241"/>
    <mergeCell ref="AK240:AK241"/>
    <mergeCell ref="I240:I241"/>
    <mergeCell ref="J240:J241"/>
    <mergeCell ref="K240:K241"/>
    <mergeCell ref="L240:L241"/>
    <mergeCell ref="M240:M241"/>
    <mergeCell ref="N240:N241"/>
    <mergeCell ref="BG235:BG239"/>
    <mergeCell ref="F236:F239"/>
    <mergeCell ref="G236:G239"/>
    <mergeCell ref="A240:A241"/>
    <mergeCell ref="B240:B241"/>
    <mergeCell ref="C240:C241"/>
    <mergeCell ref="D240:D241"/>
    <mergeCell ref="E240:E241"/>
    <mergeCell ref="F240:F241"/>
    <mergeCell ref="H240:H241"/>
    <mergeCell ref="BA235:BA239"/>
    <mergeCell ref="BB235:BB239"/>
    <mergeCell ref="BC235:BC239"/>
    <mergeCell ref="BD235:BD239"/>
    <mergeCell ref="BE235:BE239"/>
    <mergeCell ref="BF235:BF239"/>
    <mergeCell ref="AU235:AU239"/>
    <mergeCell ref="AV235:AV239"/>
    <mergeCell ref="AW235:AW239"/>
    <mergeCell ref="AX235:AX239"/>
    <mergeCell ref="AY235:AY239"/>
    <mergeCell ref="AZ235:AZ239"/>
    <mergeCell ref="AO235:AO239"/>
    <mergeCell ref="AP235:AP239"/>
    <mergeCell ref="AQ235:AQ239"/>
    <mergeCell ref="AR235:AR239"/>
    <mergeCell ref="AS235:AS239"/>
    <mergeCell ref="AT235:AT239"/>
    <mergeCell ref="AI235:AI239"/>
    <mergeCell ref="AJ235:AJ239"/>
    <mergeCell ref="AK235:AK239"/>
    <mergeCell ref="AL235:AL239"/>
    <mergeCell ref="N235:N239"/>
    <mergeCell ref="O235:O239"/>
    <mergeCell ref="P235:P239"/>
    <mergeCell ref="Q235:Q239"/>
    <mergeCell ref="AG235:AG239"/>
    <mergeCell ref="AH235:AH239"/>
    <mergeCell ref="H235:H239"/>
    <mergeCell ref="I235:I239"/>
    <mergeCell ref="J235:J239"/>
    <mergeCell ref="K235:K239"/>
    <mergeCell ref="L235:L239"/>
    <mergeCell ref="M235:M239"/>
    <mergeCell ref="A235:A239"/>
    <mergeCell ref="B235:B239"/>
    <mergeCell ref="C235:C239"/>
    <mergeCell ref="D235:D239"/>
    <mergeCell ref="E235:E239"/>
    <mergeCell ref="A225:A234"/>
    <mergeCell ref="B225:B234"/>
    <mergeCell ref="C225:C234"/>
    <mergeCell ref="D225:D234"/>
    <mergeCell ref="E225:E234"/>
    <mergeCell ref="G225:G226"/>
    <mergeCell ref="H225:H234"/>
    <mergeCell ref="I225:I234"/>
    <mergeCell ref="BE225:BE234"/>
    <mergeCell ref="BF225:BF234"/>
    <mergeCell ref="BG225:BG234"/>
    <mergeCell ref="F227:F229"/>
    <mergeCell ref="G227:G229"/>
    <mergeCell ref="F230:F231"/>
    <mergeCell ref="G230:G231"/>
    <mergeCell ref="F232:F234"/>
    <mergeCell ref="AW225:AW234"/>
    <mergeCell ref="AX225:AX234"/>
    <mergeCell ref="AY225:AY234"/>
    <mergeCell ref="AZ225:AZ234"/>
    <mergeCell ref="BA225:BA234"/>
    <mergeCell ref="BB225:BB234"/>
    <mergeCell ref="AQ225:AQ234"/>
    <mergeCell ref="AR225:AR234"/>
    <mergeCell ref="AS225:AS234"/>
    <mergeCell ref="AT225:AT234"/>
    <mergeCell ref="AO225:AO234"/>
    <mergeCell ref="AP225:AP234"/>
    <mergeCell ref="P225:P234"/>
    <mergeCell ref="Q225:Q234"/>
    <mergeCell ref="AG225:AG234"/>
    <mergeCell ref="AH225:AH234"/>
    <mergeCell ref="F225:F226"/>
    <mergeCell ref="G232:G234"/>
    <mergeCell ref="BC225:BC234"/>
    <mergeCell ref="N220:N224"/>
    <mergeCell ref="O220:O224"/>
    <mergeCell ref="P220:P224"/>
    <mergeCell ref="Q220:Q224"/>
    <mergeCell ref="BC211:BC219"/>
    <mergeCell ref="BD211:BD219"/>
    <mergeCell ref="BE211:BE219"/>
    <mergeCell ref="BF211:BF219"/>
    <mergeCell ref="BD225:BD234"/>
    <mergeCell ref="J225:J234"/>
    <mergeCell ref="K225:K234"/>
    <mergeCell ref="L225:L234"/>
    <mergeCell ref="M225:M234"/>
    <mergeCell ref="N225:N234"/>
    <mergeCell ref="O225:O234"/>
    <mergeCell ref="AJ211:AJ219"/>
    <mergeCell ref="BG211:BG219"/>
    <mergeCell ref="N211:N219"/>
    <mergeCell ref="O211:O219"/>
    <mergeCell ref="BG220:BG224"/>
    <mergeCell ref="BA220:BA224"/>
    <mergeCell ref="BB220:BB224"/>
    <mergeCell ref="BC220:BC224"/>
    <mergeCell ref="BD220:BD224"/>
    <mergeCell ref="BE220:BE224"/>
    <mergeCell ref="BF220:BF224"/>
    <mergeCell ref="AU220:AU224"/>
    <mergeCell ref="AV220:AV224"/>
    <mergeCell ref="AW220:AW224"/>
    <mergeCell ref="AX220:AX224"/>
    <mergeCell ref="AY220:AY224"/>
    <mergeCell ref="AZ220:AZ224"/>
    <mergeCell ref="AO220:AO224"/>
    <mergeCell ref="AP220:AP224"/>
    <mergeCell ref="AQ220:AQ224"/>
    <mergeCell ref="AR220:AR224"/>
    <mergeCell ref="AS220:AS224"/>
    <mergeCell ref="AT220:AT224"/>
    <mergeCell ref="A220:A224"/>
    <mergeCell ref="C220:C224"/>
    <mergeCell ref="D220:D224"/>
    <mergeCell ref="E220:E224"/>
    <mergeCell ref="AW211:AW219"/>
    <mergeCell ref="AX211:AX219"/>
    <mergeCell ref="AY211:AY219"/>
    <mergeCell ref="AZ211:AZ219"/>
    <mergeCell ref="BA211:BA219"/>
    <mergeCell ref="BB211:BB219"/>
    <mergeCell ref="AQ211:AQ219"/>
    <mergeCell ref="AR211:AR219"/>
    <mergeCell ref="AS211:AS219"/>
    <mergeCell ref="AT211:AT219"/>
    <mergeCell ref="AU211:AU219"/>
    <mergeCell ref="AV211:AV219"/>
    <mergeCell ref="AK211:AK219"/>
    <mergeCell ref="AL211:AL219"/>
    <mergeCell ref="AM211:AM219"/>
    <mergeCell ref="AN211:AN219"/>
    <mergeCell ref="AO211:AO219"/>
    <mergeCell ref="AP211:AP219"/>
    <mergeCell ref="P211:P219"/>
    <mergeCell ref="Q211:Q219"/>
    <mergeCell ref="L211:L219"/>
    <mergeCell ref="M211:M219"/>
    <mergeCell ref="AI220:AI224"/>
    <mergeCell ref="AK220:AK223"/>
    <mergeCell ref="AL220:AL223"/>
    <mergeCell ref="AM220:AM224"/>
    <mergeCell ref="M220:M224"/>
    <mergeCell ref="K211:K219"/>
    <mergeCell ref="BG208:BG210"/>
    <mergeCell ref="A211:A219"/>
    <mergeCell ref="B211:B219"/>
    <mergeCell ref="C211:C219"/>
    <mergeCell ref="D211:D219"/>
    <mergeCell ref="E211:E219"/>
    <mergeCell ref="F211:F219"/>
    <mergeCell ref="G211:G219"/>
    <mergeCell ref="H211:H219"/>
    <mergeCell ref="I211:I219"/>
    <mergeCell ref="BA208:BA210"/>
    <mergeCell ref="BB208:BB210"/>
    <mergeCell ref="BC208:BC210"/>
    <mergeCell ref="BD208:BD210"/>
    <mergeCell ref="BE208:BE210"/>
    <mergeCell ref="BF208:BF210"/>
    <mergeCell ref="AU208:AU210"/>
    <mergeCell ref="AV208:AV210"/>
    <mergeCell ref="AW208:AW210"/>
    <mergeCell ref="AX208:AX210"/>
    <mergeCell ref="AY208:AY210"/>
    <mergeCell ref="AZ208:AZ210"/>
    <mergeCell ref="AO208:AO210"/>
    <mergeCell ref="AP208:AP210"/>
    <mergeCell ref="AQ208:AQ210"/>
    <mergeCell ref="AR208:AR210"/>
    <mergeCell ref="AS208:AS210"/>
    <mergeCell ref="AT208:AT210"/>
    <mergeCell ref="AI208:AI210"/>
    <mergeCell ref="AJ208:AJ210"/>
    <mergeCell ref="AK208:AK210"/>
    <mergeCell ref="AL208:AL210"/>
    <mergeCell ref="AM208:AM210"/>
    <mergeCell ref="AN208:AN210"/>
    <mergeCell ref="N208:N210"/>
    <mergeCell ref="O208:O210"/>
    <mergeCell ref="P208:P210"/>
    <mergeCell ref="Q208:Q210"/>
    <mergeCell ref="AG208:AG210"/>
    <mergeCell ref="AH208:AH210"/>
    <mergeCell ref="H208:H210"/>
    <mergeCell ref="I208:I210"/>
    <mergeCell ref="J208:J210"/>
    <mergeCell ref="K208:K210"/>
    <mergeCell ref="L208:L210"/>
    <mergeCell ref="M208:M210"/>
    <mergeCell ref="BC206:BC207"/>
    <mergeCell ref="P206:P207"/>
    <mergeCell ref="Q206:Q207"/>
    <mergeCell ref="AG206:AG207"/>
    <mergeCell ref="AH206:AH207"/>
    <mergeCell ref="AI206:AI207"/>
    <mergeCell ref="AJ206:AJ207"/>
    <mergeCell ref="J206:J207"/>
    <mergeCell ref="BD206:BD207"/>
    <mergeCell ref="BE206:BE207"/>
    <mergeCell ref="K206:K207"/>
    <mergeCell ref="L206:L207"/>
    <mergeCell ref="M206:M207"/>
    <mergeCell ref="N206:N207"/>
    <mergeCell ref="O206:O207"/>
    <mergeCell ref="BF206:BF207"/>
    <mergeCell ref="BG206:BG207"/>
    <mergeCell ref="A208:A210"/>
    <mergeCell ref="B208:B210"/>
    <mergeCell ref="C208:C210"/>
    <mergeCell ref="D208:D210"/>
    <mergeCell ref="E208:E210"/>
    <mergeCell ref="AW206:AW207"/>
    <mergeCell ref="AX206:AX207"/>
    <mergeCell ref="AY206:AY207"/>
    <mergeCell ref="AZ206:AZ207"/>
    <mergeCell ref="BA206:BA207"/>
    <mergeCell ref="BB206:BB207"/>
    <mergeCell ref="AQ206:AQ207"/>
    <mergeCell ref="AR206:AR207"/>
    <mergeCell ref="AS206:AS207"/>
    <mergeCell ref="AT206:AT207"/>
    <mergeCell ref="AU206:AU207"/>
    <mergeCell ref="AV206:AV207"/>
    <mergeCell ref="AK206:AK207"/>
    <mergeCell ref="AL206:AL207"/>
    <mergeCell ref="AM206:AM207"/>
    <mergeCell ref="AN206:AN207"/>
    <mergeCell ref="AO206:AO207"/>
    <mergeCell ref="AP206:AP207"/>
    <mergeCell ref="BF201:BF205"/>
    <mergeCell ref="BG201:BG205"/>
    <mergeCell ref="G203:G204"/>
    <mergeCell ref="N201:N205"/>
    <mergeCell ref="O201:O205"/>
    <mergeCell ref="P201:P205"/>
    <mergeCell ref="Q201:Q205"/>
    <mergeCell ref="AG201:AG205"/>
    <mergeCell ref="G201:G202"/>
    <mergeCell ref="H201:H205"/>
    <mergeCell ref="I201:I205"/>
    <mergeCell ref="J201:J205"/>
    <mergeCell ref="K201:K205"/>
    <mergeCell ref="L201:L205"/>
    <mergeCell ref="A206:A207"/>
    <mergeCell ref="B206:B207"/>
    <mergeCell ref="C206:C207"/>
    <mergeCell ref="D206:D207"/>
    <mergeCell ref="E206:E207"/>
    <mergeCell ref="H206:H207"/>
    <mergeCell ref="I206:I207"/>
    <mergeCell ref="AZ201:AZ205"/>
    <mergeCell ref="BA201:BA205"/>
    <mergeCell ref="BB201:BB205"/>
    <mergeCell ref="BC201:BC205"/>
    <mergeCell ref="BD201:BD205"/>
    <mergeCell ref="BE201:BE205"/>
    <mergeCell ref="AT201:AT205"/>
    <mergeCell ref="AU201:AU205"/>
    <mergeCell ref="AV201:AV205"/>
    <mergeCell ref="AW201:AW205"/>
    <mergeCell ref="AX201:AX205"/>
    <mergeCell ref="AY201:AY205"/>
    <mergeCell ref="AN201:AN205"/>
    <mergeCell ref="AO201:AO205"/>
    <mergeCell ref="AP201:AP205"/>
    <mergeCell ref="AQ201:AQ205"/>
    <mergeCell ref="AR201:AR205"/>
    <mergeCell ref="AS201:AS205"/>
    <mergeCell ref="AH201:AH205"/>
    <mergeCell ref="AI201:AI205"/>
    <mergeCell ref="AJ201:AJ205"/>
    <mergeCell ref="AK201:AK205"/>
    <mergeCell ref="AL201:AL205"/>
    <mergeCell ref="AM201:AM205"/>
    <mergeCell ref="M201:M205"/>
    <mergeCell ref="A201:A205"/>
    <mergeCell ref="B201:B205"/>
    <mergeCell ref="C201:C205"/>
    <mergeCell ref="D201:D205"/>
    <mergeCell ref="E201:E205"/>
    <mergeCell ref="F201:F205"/>
    <mergeCell ref="BB194:BB200"/>
    <mergeCell ref="BC194:BC200"/>
    <mergeCell ref="BD194:BD200"/>
    <mergeCell ref="BE194:BE200"/>
    <mergeCell ref="BF194:BF200"/>
    <mergeCell ref="BG194:BG200"/>
    <mergeCell ref="AV194:AV200"/>
    <mergeCell ref="AW194:AW200"/>
    <mergeCell ref="AX194:AX200"/>
    <mergeCell ref="AY194:AY200"/>
    <mergeCell ref="AZ194:AZ200"/>
    <mergeCell ref="BA194:BA200"/>
    <mergeCell ref="AP194:AP200"/>
    <mergeCell ref="AQ194:AQ200"/>
    <mergeCell ref="AR194:AR200"/>
    <mergeCell ref="AS194:AS200"/>
    <mergeCell ref="AT194:AT200"/>
    <mergeCell ref="AU194:AU200"/>
    <mergeCell ref="AJ194:AJ200"/>
    <mergeCell ref="AK194:AK200"/>
    <mergeCell ref="AL194:AL200"/>
    <mergeCell ref="AM194:AM200"/>
    <mergeCell ref="AN194:AN200"/>
    <mergeCell ref="AO194:AO200"/>
    <mergeCell ref="O194:O200"/>
    <mergeCell ref="P194:P200"/>
    <mergeCell ref="Q194:Q200"/>
    <mergeCell ref="AG194:AG200"/>
    <mergeCell ref="AH194:AH200"/>
    <mergeCell ref="AI194:AI200"/>
    <mergeCell ref="I194:I200"/>
    <mergeCell ref="J194:J200"/>
    <mergeCell ref="K194:K200"/>
    <mergeCell ref="L194:L200"/>
    <mergeCell ref="M194:M200"/>
    <mergeCell ref="N194:N200"/>
    <mergeCell ref="BF188:BF193"/>
    <mergeCell ref="BG188:BG193"/>
    <mergeCell ref="A194:A200"/>
    <mergeCell ref="B194:B200"/>
    <mergeCell ref="C194:C200"/>
    <mergeCell ref="D194:D200"/>
    <mergeCell ref="E194:E200"/>
    <mergeCell ref="F194:F200"/>
    <mergeCell ref="G194:G200"/>
    <mergeCell ref="H194:H200"/>
    <mergeCell ref="AZ188:AZ193"/>
    <mergeCell ref="BA188:BA193"/>
    <mergeCell ref="BB188:BB193"/>
    <mergeCell ref="BC188:BC193"/>
    <mergeCell ref="BD188:BD193"/>
    <mergeCell ref="BE188:BE193"/>
    <mergeCell ref="AT188:AT193"/>
    <mergeCell ref="AU188:AU193"/>
    <mergeCell ref="AV188:AV193"/>
    <mergeCell ref="AW188:AW193"/>
    <mergeCell ref="AX188:AX193"/>
    <mergeCell ref="AY188:AY193"/>
    <mergeCell ref="AN188:AN193"/>
    <mergeCell ref="AO188:AO193"/>
    <mergeCell ref="AP188:AP193"/>
    <mergeCell ref="AQ188:AQ193"/>
    <mergeCell ref="AR188:AR193"/>
    <mergeCell ref="AS188:AS193"/>
    <mergeCell ref="AH188:AH193"/>
    <mergeCell ref="AI188:AI193"/>
    <mergeCell ref="AJ188:AJ193"/>
    <mergeCell ref="AK188:AK193"/>
    <mergeCell ref="AL188:AL193"/>
    <mergeCell ref="AM188:AM193"/>
    <mergeCell ref="M188:M193"/>
    <mergeCell ref="N188:N193"/>
    <mergeCell ref="O188:O193"/>
    <mergeCell ref="P188:P193"/>
    <mergeCell ref="Q188:Q193"/>
    <mergeCell ref="AG188:AG193"/>
    <mergeCell ref="F188:F193"/>
    <mergeCell ref="H188:H193"/>
    <mergeCell ref="I188:I193"/>
    <mergeCell ref="J188:J193"/>
    <mergeCell ref="K188:K193"/>
    <mergeCell ref="L188:L193"/>
    <mergeCell ref="BC186:BC187"/>
    <mergeCell ref="BD186:BD187"/>
    <mergeCell ref="BE186:BE187"/>
    <mergeCell ref="K186:K187"/>
    <mergeCell ref="L186:L187"/>
    <mergeCell ref="M186:M187"/>
    <mergeCell ref="N186:N187"/>
    <mergeCell ref="O186:O187"/>
    <mergeCell ref="BF186:BF187"/>
    <mergeCell ref="BG186:BG187"/>
    <mergeCell ref="A188:A193"/>
    <mergeCell ref="B188:B193"/>
    <mergeCell ref="C188:C193"/>
    <mergeCell ref="D188:D193"/>
    <mergeCell ref="E188:E193"/>
    <mergeCell ref="AW186:AW187"/>
    <mergeCell ref="AX186:AX187"/>
    <mergeCell ref="AY186:AY187"/>
    <mergeCell ref="AZ186:AZ187"/>
    <mergeCell ref="BA186:BA187"/>
    <mergeCell ref="BB186:BB187"/>
    <mergeCell ref="AQ186:AQ187"/>
    <mergeCell ref="AR186:AR187"/>
    <mergeCell ref="AS186:AS187"/>
    <mergeCell ref="AT186:AT187"/>
    <mergeCell ref="AU186:AU187"/>
    <mergeCell ref="AV186:AV187"/>
    <mergeCell ref="AK186:AK187"/>
    <mergeCell ref="AL186:AL187"/>
    <mergeCell ref="AM186:AM187"/>
    <mergeCell ref="AN186:AN187"/>
    <mergeCell ref="AO186:AO187"/>
    <mergeCell ref="AP186:AP187"/>
    <mergeCell ref="P186:P187"/>
    <mergeCell ref="Q186:Q187"/>
    <mergeCell ref="AG186:AG187"/>
    <mergeCell ref="AH186:AH187"/>
    <mergeCell ref="AI186:AI187"/>
    <mergeCell ref="AJ186:AJ187"/>
    <mergeCell ref="J186:J187"/>
    <mergeCell ref="BF184:BF185"/>
    <mergeCell ref="BG184:BG185"/>
    <mergeCell ref="A186:A187"/>
    <mergeCell ref="B186:B187"/>
    <mergeCell ref="C186:C187"/>
    <mergeCell ref="D186:D187"/>
    <mergeCell ref="E186:E187"/>
    <mergeCell ref="F186:F187"/>
    <mergeCell ref="H186:H187"/>
    <mergeCell ref="I186:I187"/>
    <mergeCell ref="AZ184:AZ185"/>
    <mergeCell ref="BA184:BA185"/>
    <mergeCell ref="BB184:BB185"/>
    <mergeCell ref="BC184:BC185"/>
    <mergeCell ref="BD184:BD185"/>
    <mergeCell ref="BE184:BE185"/>
    <mergeCell ref="AT184:AT185"/>
    <mergeCell ref="AU184:AU185"/>
    <mergeCell ref="AV184:AV185"/>
    <mergeCell ref="AW184:AW185"/>
    <mergeCell ref="AX184:AX185"/>
    <mergeCell ref="AY184:AY185"/>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M184:M185"/>
    <mergeCell ref="N184:N185"/>
    <mergeCell ref="O184:O185"/>
    <mergeCell ref="P184:P185"/>
    <mergeCell ref="Q184:Q185"/>
    <mergeCell ref="AG184:AG185"/>
    <mergeCell ref="F184:F185"/>
    <mergeCell ref="H184:H185"/>
    <mergeCell ref="I184:I185"/>
    <mergeCell ref="J184:J185"/>
    <mergeCell ref="K184:K185"/>
    <mergeCell ref="L184:L185"/>
    <mergeCell ref="BC181:BC182"/>
    <mergeCell ref="BD181:BD182"/>
    <mergeCell ref="BE181:BE182"/>
    <mergeCell ref="K181:K182"/>
    <mergeCell ref="L181:L182"/>
    <mergeCell ref="M181:M182"/>
    <mergeCell ref="N181:N182"/>
    <mergeCell ref="O181:O182"/>
    <mergeCell ref="BF181:BF182"/>
    <mergeCell ref="BG181:BG182"/>
    <mergeCell ref="A184:A185"/>
    <mergeCell ref="B184:B185"/>
    <mergeCell ref="C184:C185"/>
    <mergeCell ref="D184:D185"/>
    <mergeCell ref="E184:E185"/>
    <mergeCell ref="AW181:AW182"/>
    <mergeCell ref="AX181:AX182"/>
    <mergeCell ref="AY181:AY182"/>
    <mergeCell ref="AZ181:AZ182"/>
    <mergeCell ref="BA181:BA182"/>
    <mergeCell ref="BB181:BB182"/>
    <mergeCell ref="AQ181:AQ182"/>
    <mergeCell ref="AR181:AR182"/>
    <mergeCell ref="AS181:AS182"/>
    <mergeCell ref="AT181:AT182"/>
    <mergeCell ref="AU181:AU182"/>
    <mergeCell ref="AV181:AV182"/>
    <mergeCell ref="AK181:AK182"/>
    <mergeCell ref="AL181:AL182"/>
    <mergeCell ref="AM181:AM182"/>
    <mergeCell ref="AN181:AN182"/>
    <mergeCell ref="AO181:AO182"/>
    <mergeCell ref="AP181:AP182"/>
    <mergeCell ref="P181:P182"/>
    <mergeCell ref="Q181:Q182"/>
    <mergeCell ref="AG181:AG182"/>
    <mergeCell ref="AH181:AH182"/>
    <mergeCell ref="AI181:AI182"/>
    <mergeCell ref="AJ181:AJ182"/>
    <mergeCell ref="J181:J182"/>
    <mergeCell ref="BF171:BF172"/>
    <mergeCell ref="BG171:BG172"/>
    <mergeCell ref="A181:A182"/>
    <mergeCell ref="B181:B182"/>
    <mergeCell ref="C181:C182"/>
    <mergeCell ref="D181:D182"/>
    <mergeCell ref="E181:E182"/>
    <mergeCell ref="F181:F182"/>
    <mergeCell ref="H181:H182"/>
    <mergeCell ref="I181:I182"/>
    <mergeCell ref="AZ171:AZ172"/>
    <mergeCell ref="BA171:BA172"/>
    <mergeCell ref="BB171:BB172"/>
    <mergeCell ref="BC171:BC172"/>
    <mergeCell ref="BD171:BD172"/>
    <mergeCell ref="BE171:BE172"/>
    <mergeCell ref="AT171:AT172"/>
    <mergeCell ref="AU171:AU172"/>
    <mergeCell ref="AV171:AV172"/>
    <mergeCell ref="AW171:AW172"/>
    <mergeCell ref="AX171:AX172"/>
    <mergeCell ref="AY171:AY172"/>
    <mergeCell ref="AN171:AN172"/>
    <mergeCell ref="AO171:AO172"/>
    <mergeCell ref="AP171:AP172"/>
    <mergeCell ref="AQ171:AQ172"/>
    <mergeCell ref="AR171:AR172"/>
    <mergeCell ref="AS171:AS172"/>
    <mergeCell ref="AH171:AH172"/>
    <mergeCell ref="AI171:AI172"/>
    <mergeCell ref="AJ171:AJ172"/>
    <mergeCell ref="AK171:AK172"/>
    <mergeCell ref="AL171:AL172"/>
    <mergeCell ref="AM171:AM172"/>
    <mergeCell ref="G171:G172"/>
    <mergeCell ref="H171:H172"/>
    <mergeCell ref="I171:I172"/>
    <mergeCell ref="K171:K172"/>
    <mergeCell ref="P171:P172"/>
    <mergeCell ref="AG171:AG172"/>
    <mergeCell ref="M171:M172"/>
    <mergeCell ref="N171:N172"/>
    <mergeCell ref="O171:O172"/>
    <mergeCell ref="Q171:Q172"/>
    <mergeCell ref="A171:A172"/>
    <mergeCell ref="B171:B172"/>
    <mergeCell ref="C171:C172"/>
    <mergeCell ref="D171:D172"/>
    <mergeCell ref="E171:E172"/>
    <mergeCell ref="F171:F172"/>
    <mergeCell ref="BB167:BB170"/>
    <mergeCell ref="BC167:BC170"/>
    <mergeCell ref="BD167:BD170"/>
    <mergeCell ref="BE167:BE170"/>
    <mergeCell ref="BF167:BF170"/>
    <mergeCell ref="BG167:BG170"/>
    <mergeCell ref="AV167:AV170"/>
    <mergeCell ref="AW167:AW170"/>
    <mergeCell ref="AX167:AX170"/>
    <mergeCell ref="AY167:AY170"/>
    <mergeCell ref="AZ167:AZ170"/>
    <mergeCell ref="BA167:BA170"/>
    <mergeCell ref="AP167:AP170"/>
    <mergeCell ref="AQ167:AQ170"/>
    <mergeCell ref="AR167:AR170"/>
    <mergeCell ref="AS167:AS170"/>
    <mergeCell ref="AT167:AT170"/>
    <mergeCell ref="AU167:AU170"/>
    <mergeCell ref="AJ167:AJ170"/>
    <mergeCell ref="AK167:AK170"/>
    <mergeCell ref="AL167:AL170"/>
    <mergeCell ref="AM167:AM170"/>
    <mergeCell ref="AN167:AN170"/>
    <mergeCell ref="AO167:AO170"/>
    <mergeCell ref="I167:I170"/>
    <mergeCell ref="K167:K170"/>
    <mergeCell ref="P167:P170"/>
    <mergeCell ref="AG167:AG170"/>
    <mergeCell ref="AH167:AH170"/>
    <mergeCell ref="AI167:AI170"/>
    <mergeCell ref="BF158:BF166"/>
    <mergeCell ref="BG158:BG166"/>
    <mergeCell ref="F163:F166"/>
    <mergeCell ref="G163:G166"/>
    <mergeCell ref="A167:A170"/>
    <mergeCell ref="B167:B170"/>
    <mergeCell ref="C167:C170"/>
    <mergeCell ref="D167:D170"/>
    <mergeCell ref="E167:E170"/>
    <mergeCell ref="H167:H170"/>
    <mergeCell ref="AZ158:AZ166"/>
    <mergeCell ref="BA158:BA166"/>
    <mergeCell ref="BB158:BB166"/>
    <mergeCell ref="BC158:BC166"/>
    <mergeCell ref="BD158:BD166"/>
    <mergeCell ref="BE158:BE166"/>
    <mergeCell ref="AT158:AT166"/>
    <mergeCell ref="AU158:AU166"/>
    <mergeCell ref="AV158:AV166"/>
    <mergeCell ref="AW158:AW166"/>
    <mergeCell ref="AX158:AX166"/>
    <mergeCell ref="AY158:AY166"/>
    <mergeCell ref="AN158:AN166"/>
    <mergeCell ref="AO158:AO166"/>
    <mergeCell ref="AP158:AP166"/>
    <mergeCell ref="AQ158:AQ166"/>
    <mergeCell ref="AR158:AR166"/>
    <mergeCell ref="AS158:AS166"/>
    <mergeCell ref="AH158:AH166"/>
    <mergeCell ref="AI158:AI166"/>
    <mergeCell ref="AJ158:AJ166"/>
    <mergeCell ref="AK158:AK166"/>
    <mergeCell ref="AL158:AL166"/>
    <mergeCell ref="AM158:AM166"/>
    <mergeCell ref="H158:H166"/>
    <mergeCell ref="I158:I166"/>
    <mergeCell ref="J158:J166"/>
    <mergeCell ref="K158:K166"/>
    <mergeCell ref="P158:P166"/>
    <mergeCell ref="AG158:AG166"/>
    <mergeCell ref="BG155:BG157"/>
    <mergeCell ref="F156:F157"/>
    <mergeCell ref="G156:G157"/>
    <mergeCell ref="A158:A166"/>
    <mergeCell ref="B158:B166"/>
    <mergeCell ref="C158:C166"/>
    <mergeCell ref="D158:D166"/>
    <mergeCell ref="E158:E166"/>
    <mergeCell ref="F158:F162"/>
    <mergeCell ref="G158:G162"/>
    <mergeCell ref="BA155:BA157"/>
    <mergeCell ref="BB155:BB157"/>
    <mergeCell ref="BC155:BC157"/>
    <mergeCell ref="BD155:BD157"/>
    <mergeCell ref="BE155:BE157"/>
    <mergeCell ref="BF155:BF157"/>
    <mergeCell ref="AU155:AU157"/>
    <mergeCell ref="AV155:AV157"/>
    <mergeCell ref="AW155:AW157"/>
    <mergeCell ref="AX155:AX157"/>
    <mergeCell ref="AY155:AY157"/>
    <mergeCell ref="AZ155:AZ157"/>
    <mergeCell ref="AO155:AO157"/>
    <mergeCell ref="AP155:AP157"/>
    <mergeCell ref="AQ155:AQ157"/>
    <mergeCell ref="AR155:AR157"/>
    <mergeCell ref="AS155:AS157"/>
    <mergeCell ref="AT155:AT157"/>
    <mergeCell ref="AI155:AI157"/>
    <mergeCell ref="AJ155:AJ157"/>
    <mergeCell ref="AK155:AK157"/>
    <mergeCell ref="AL155:AL157"/>
    <mergeCell ref="AM155:AM157"/>
    <mergeCell ref="AN155:AN157"/>
    <mergeCell ref="I155:I157"/>
    <mergeCell ref="J155:J157"/>
    <mergeCell ref="K155:K157"/>
    <mergeCell ref="P155:P157"/>
    <mergeCell ref="AG155:AG157"/>
    <mergeCell ref="AH155:AH157"/>
    <mergeCell ref="A155:A157"/>
    <mergeCell ref="B155:B157"/>
    <mergeCell ref="C155:C157"/>
    <mergeCell ref="D155:D157"/>
    <mergeCell ref="E155:E157"/>
    <mergeCell ref="H155:H157"/>
    <mergeCell ref="BB150:BB154"/>
    <mergeCell ref="BC150:BC154"/>
    <mergeCell ref="BD150:BD154"/>
    <mergeCell ref="I150:I154"/>
    <mergeCell ref="J150:J154"/>
    <mergeCell ref="K150:K154"/>
    <mergeCell ref="P150:P154"/>
    <mergeCell ref="AG150:AG154"/>
    <mergeCell ref="AI150:AI154"/>
    <mergeCell ref="A150:A154"/>
    <mergeCell ref="B150:B154"/>
    <mergeCell ref="C150:C154"/>
    <mergeCell ref="D150:D154"/>
    <mergeCell ref="E150:E154"/>
    <mergeCell ref="H150:H154"/>
    <mergeCell ref="F153:F154"/>
    <mergeCell ref="G153:G154"/>
    <mergeCell ref="Q155:Q157"/>
    <mergeCell ref="BE150:BE154"/>
    <mergeCell ref="BF150:BF154"/>
    <mergeCell ref="BG150:BG154"/>
    <mergeCell ref="AV150:AV154"/>
    <mergeCell ref="AW150:AW154"/>
    <mergeCell ref="AX150:AX154"/>
    <mergeCell ref="AY150:AY154"/>
    <mergeCell ref="AZ150:AZ154"/>
    <mergeCell ref="BA150:BA154"/>
    <mergeCell ref="AP150:AP154"/>
    <mergeCell ref="AQ150:AQ154"/>
    <mergeCell ref="AR150:AR154"/>
    <mergeCell ref="AS150:AS154"/>
    <mergeCell ref="AT150:AT154"/>
    <mergeCell ref="AU150:AU154"/>
    <mergeCell ref="AJ150:AJ154"/>
    <mergeCell ref="AK150:AK154"/>
    <mergeCell ref="AL150:AL154"/>
    <mergeCell ref="AM150:AM154"/>
    <mergeCell ref="AN150:AN154"/>
    <mergeCell ref="AO150:AO154"/>
    <mergeCell ref="BD147:BD149"/>
    <mergeCell ref="BE147:BE149"/>
    <mergeCell ref="BF147:BF149"/>
    <mergeCell ref="BG147:BG149"/>
    <mergeCell ref="F148:F149"/>
    <mergeCell ref="G148:G149"/>
    <mergeCell ref="AW147:AW149"/>
    <mergeCell ref="AX147:AX149"/>
    <mergeCell ref="AY147:AY149"/>
    <mergeCell ref="AZ147:AZ149"/>
    <mergeCell ref="BA147:BA149"/>
    <mergeCell ref="BB147:BB149"/>
    <mergeCell ref="AQ147:AQ149"/>
    <mergeCell ref="AR147:AR149"/>
    <mergeCell ref="AS147:AS149"/>
    <mergeCell ref="AT147:AT149"/>
    <mergeCell ref="AU147:AU149"/>
    <mergeCell ref="AV147:AV149"/>
    <mergeCell ref="AK147:AK149"/>
    <mergeCell ref="AL147:AL149"/>
    <mergeCell ref="AM147:AM149"/>
    <mergeCell ref="AN147:AN149"/>
    <mergeCell ref="AO147:AO149"/>
    <mergeCell ref="AP147:AP149"/>
    <mergeCell ref="K147:K149"/>
    <mergeCell ref="P147:P149"/>
    <mergeCell ref="AG147:AG149"/>
    <mergeCell ref="AH147:AH149"/>
    <mergeCell ref="AI147:AI149"/>
    <mergeCell ref="AJ147:AJ149"/>
    <mergeCell ref="L110:L111"/>
    <mergeCell ref="M110:M111"/>
    <mergeCell ref="N110:N111"/>
    <mergeCell ref="BC147:BC149"/>
    <mergeCell ref="A136:A137"/>
    <mergeCell ref="B136:B137"/>
    <mergeCell ref="C136:C137"/>
    <mergeCell ref="D136:D137"/>
    <mergeCell ref="E136:E137"/>
    <mergeCell ref="F136:F137"/>
    <mergeCell ref="H136:H137"/>
    <mergeCell ref="I136:I137"/>
    <mergeCell ref="J136:J137"/>
    <mergeCell ref="K136:K137"/>
    <mergeCell ref="L136:L137"/>
    <mergeCell ref="M136:M137"/>
    <mergeCell ref="N136:N137"/>
    <mergeCell ref="O136:O137"/>
    <mergeCell ref="P136:P137"/>
    <mergeCell ref="AZ141:AZ142"/>
    <mergeCell ref="Q110:Q111"/>
    <mergeCell ref="BA141:BA142"/>
    <mergeCell ref="BB141:BB142"/>
    <mergeCell ref="BC141:BC142"/>
    <mergeCell ref="AI139:AI140"/>
    <mergeCell ref="AJ139:AJ140"/>
    <mergeCell ref="AK139:AK140"/>
    <mergeCell ref="AL139:AL140"/>
    <mergeCell ref="AM139:AM140"/>
    <mergeCell ref="AN139:AN140"/>
    <mergeCell ref="AG141:AG142"/>
    <mergeCell ref="AH141:AH142"/>
    <mergeCell ref="A101:A109"/>
    <mergeCell ref="B101:B109"/>
    <mergeCell ref="C101:C109"/>
    <mergeCell ref="D101:D109"/>
    <mergeCell ref="E101:E109"/>
    <mergeCell ref="H101:H109"/>
    <mergeCell ref="I101:I109"/>
    <mergeCell ref="J101:J109"/>
    <mergeCell ref="K101:K109"/>
    <mergeCell ref="A147:A149"/>
    <mergeCell ref="B147:B149"/>
    <mergeCell ref="C147:C149"/>
    <mergeCell ref="D147:D149"/>
    <mergeCell ref="E147:E149"/>
    <mergeCell ref="H147:H149"/>
    <mergeCell ref="I147:I149"/>
    <mergeCell ref="J147:J149"/>
    <mergeCell ref="A110:A111"/>
    <mergeCell ref="B110:B111"/>
    <mergeCell ref="C110:C111"/>
    <mergeCell ref="D110:D111"/>
    <mergeCell ref="E110:E111"/>
    <mergeCell ref="H110:H111"/>
    <mergeCell ref="I110:I111"/>
    <mergeCell ref="J110:J111"/>
    <mergeCell ref="K110:K111"/>
    <mergeCell ref="A139:A140"/>
    <mergeCell ref="B139:B140"/>
    <mergeCell ref="C139:C140"/>
    <mergeCell ref="D139:D140"/>
    <mergeCell ref="E139:E140"/>
    <mergeCell ref="F139:F140"/>
    <mergeCell ref="AI95:AI100"/>
    <mergeCell ref="AJ95:AJ100"/>
    <mergeCell ref="AK95:AK100"/>
    <mergeCell ref="L101:L109"/>
    <mergeCell ref="M101:M109"/>
    <mergeCell ref="N101:N109"/>
    <mergeCell ref="O101:O109"/>
    <mergeCell ref="P101:P109"/>
    <mergeCell ref="Q101:Q109"/>
    <mergeCell ref="T104:T106"/>
    <mergeCell ref="U104:U106"/>
    <mergeCell ref="V104:V106"/>
    <mergeCell ref="W104:W106"/>
    <mergeCell ref="R101:R102"/>
    <mergeCell ref="V101:V102"/>
    <mergeCell ref="W101:W102"/>
    <mergeCell ref="N95:N100"/>
    <mergeCell ref="O95:O100"/>
    <mergeCell ref="P95:P100"/>
    <mergeCell ref="Q95:Q100"/>
    <mergeCell ref="AG95:AG100"/>
    <mergeCell ref="BE88:BE94"/>
    <mergeCell ref="AY88:AY94"/>
    <mergeCell ref="BA88:BA94"/>
    <mergeCell ref="BB88:BB94"/>
    <mergeCell ref="BD88:BD94"/>
    <mergeCell ref="AS88:AS94"/>
    <mergeCell ref="AU88:AU94"/>
    <mergeCell ref="AV88:AV94"/>
    <mergeCell ref="AX88:AX94"/>
    <mergeCell ref="AM88:AM94"/>
    <mergeCell ref="AN88:AN94"/>
    <mergeCell ref="AO88:AO94"/>
    <mergeCell ref="AP88:AP94"/>
    <mergeCell ref="AR88:AR94"/>
    <mergeCell ref="AR95:AR100"/>
    <mergeCell ref="AS95:AS100"/>
    <mergeCell ref="L88:L94"/>
    <mergeCell ref="M88:M94"/>
    <mergeCell ref="N88:N94"/>
    <mergeCell ref="O88:O94"/>
    <mergeCell ref="P88:P94"/>
    <mergeCell ref="Q88:Q94"/>
    <mergeCell ref="AL95:AL100"/>
    <mergeCell ref="AM95:AM100"/>
    <mergeCell ref="AN95:AN100"/>
    <mergeCell ref="AP95:AP100"/>
    <mergeCell ref="AY95:AY100"/>
    <mergeCell ref="BA95:BA100"/>
    <mergeCell ref="BB95:BB100"/>
    <mergeCell ref="BD95:BD100"/>
    <mergeCell ref="BE95:BE100"/>
    <mergeCell ref="AU95:AU100"/>
    <mergeCell ref="AN101:AN109"/>
    <mergeCell ref="AO101:AO109"/>
    <mergeCell ref="AD101:AD102"/>
    <mergeCell ref="H95:H100"/>
    <mergeCell ref="I95:I100"/>
    <mergeCell ref="J95:J100"/>
    <mergeCell ref="K95:K100"/>
    <mergeCell ref="L95:L100"/>
    <mergeCell ref="X104:X106"/>
    <mergeCell ref="Y104:Y106"/>
    <mergeCell ref="Z104:Z106"/>
    <mergeCell ref="AA104:AA106"/>
    <mergeCell ref="AB104:AB106"/>
    <mergeCell ref="AC104:AC106"/>
    <mergeCell ref="R104:R106"/>
    <mergeCell ref="S104:S106"/>
    <mergeCell ref="AO95:AO100"/>
    <mergeCell ref="AE101:AE102"/>
    <mergeCell ref="AF101:AF102"/>
    <mergeCell ref="AG101:AG109"/>
    <mergeCell ref="AH95:AH100"/>
    <mergeCell ref="AH101:AH109"/>
    <mergeCell ref="AI101:AI109"/>
    <mergeCell ref="AD104:AD106"/>
    <mergeCell ref="AE104:AE106"/>
    <mergeCell ref="AF104:AF106"/>
    <mergeCell ref="X101:X102"/>
    <mergeCell ref="Y101:Y102"/>
    <mergeCell ref="Z101:Z102"/>
    <mergeCell ref="AA101:AA102"/>
    <mergeCell ref="AB101:AB102"/>
    <mergeCell ref="AC101:AC102"/>
    <mergeCell ref="A83:A84"/>
    <mergeCell ref="B83:B84"/>
    <mergeCell ref="C83:C84"/>
    <mergeCell ref="D83:D84"/>
    <mergeCell ref="E83:E84"/>
    <mergeCell ref="H83:H84"/>
    <mergeCell ref="I83:I84"/>
    <mergeCell ref="M95:M100"/>
    <mergeCell ref="N85:N87"/>
    <mergeCell ref="O85:O87"/>
    <mergeCell ref="AG88:AG94"/>
    <mergeCell ref="AH88:AH94"/>
    <mergeCell ref="AI88:AI94"/>
    <mergeCell ref="AJ88:AJ94"/>
    <mergeCell ref="AK88:AK94"/>
    <mergeCell ref="AL88:AL94"/>
    <mergeCell ref="A95:A100"/>
    <mergeCell ref="B95:B100"/>
    <mergeCell ref="C95:C100"/>
    <mergeCell ref="D95:D100"/>
    <mergeCell ref="E95:E100"/>
    <mergeCell ref="AH83:AH84"/>
    <mergeCell ref="AI83:AI84"/>
    <mergeCell ref="A88:A94"/>
    <mergeCell ref="B88:B94"/>
    <mergeCell ref="C88:C94"/>
    <mergeCell ref="D88:D94"/>
    <mergeCell ref="E88:E94"/>
    <mergeCell ref="H88:H94"/>
    <mergeCell ref="I88:I94"/>
    <mergeCell ref="J88:J94"/>
    <mergeCell ref="K88:K94"/>
    <mergeCell ref="AK85:AK87"/>
    <mergeCell ref="AL85:AL87"/>
    <mergeCell ref="A85:A87"/>
    <mergeCell ref="B85:B87"/>
    <mergeCell ref="C85:C87"/>
    <mergeCell ref="D85:D87"/>
    <mergeCell ref="E85:E87"/>
    <mergeCell ref="F85:F86"/>
    <mergeCell ref="G85:G86"/>
    <mergeCell ref="H85:H87"/>
    <mergeCell ref="I85:I87"/>
    <mergeCell ref="F93:F94"/>
    <mergeCell ref="G93:G94"/>
    <mergeCell ref="AM85:AM87"/>
    <mergeCell ref="AN85:AN87"/>
    <mergeCell ref="AO85:AO87"/>
    <mergeCell ref="AP85:AP87"/>
    <mergeCell ref="P85:P87"/>
    <mergeCell ref="Q85:Q87"/>
    <mergeCell ref="AG85:AG87"/>
    <mergeCell ref="AH85:AH87"/>
    <mergeCell ref="AI85:AI87"/>
    <mergeCell ref="AJ85:AJ87"/>
    <mergeCell ref="J85:J87"/>
    <mergeCell ref="K85:K87"/>
    <mergeCell ref="L85:L87"/>
    <mergeCell ref="M85:M87"/>
    <mergeCell ref="AJ83:AJ84"/>
    <mergeCell ref="J83:J84"/>
    <mergeCell ref="K83:K84"/>
    <mergeCell ref="L83:L84"/>
    <mergeCell ref="M83:M84"/>
    <mergeCell ref="N83:N84"/>
    <mergeCell ref="O83:O84"/>
    <mergeCell ref="BD83:BD84"/>
    <mergeCell ref="BE83:BE84"/>
    <mergeCell ref="BF83:BF84"/>
    <mergeCell ref="AR83:AR84"/>
    <mergeCell ref="AS83:AS84"/>
    <mergeCell ref="AU83:AU84"/>
    <mergeCell ref="AV83:AV84"/>
    <mergeCell ref="AX83:AX84"/>
    <mergeCell ref="AY83:AY84"/>
    <mergeCell ref="AK83:AK84"/>
    <mergeCell ref="AL83:AL84"/>
    <mergeCell ref="AM83:AM84"/>
    <mergeCell ref="BF61:BF62"/>
    <mergeCell ref="BG61:BG62"/>
    <mergeCell ref="BG69:BG75"/>
    <mergeCell ref="AZ76:AZ78"/>
    <mergeCell ref="BA76:BA78"/>
    <mergeCell ref="BB76:BB78"/>
    <mergeCell ref="BC76:BC78"/>
    <mergeCell ref="BD76:BD78"/>
    <mergeCell ref="BE76:BE78"/>
    <mergeCell ref="BF76:BF78"/>
    <mergeCell ref="BG76:BG78"/>
    <mergeCell ref="AS76:AS78"/>
    <mergeCell ref="AT76:AT78"/>
    <mergeCell ref="AP83:AP84"/>
    <mergeCell ref="AW83:AW84"/>
    <mergeCell ref="BC83:BC84"/>
    <mergeCell ref="AN83:AN84"/>
    <mergeCell ref="AO79:AO81"/>
    <mergeCell ref="AP79:AP81"/>
    <mergeCell ref="AQ79:AQ81"/>
    <mergeCell ref="BE69:BE75"/>
    <mergeCell ref="BE65:BE68"/>
    <mergeCell ref="BF69:BF75"/>
    <mergeCell ref="BF65:BF68"/>
    <mergeCell ref="AZ83:AZ84"/>
    <mergeCell ref="BA83:BA84"/>
    <mergeCell ref="BB83:BB84"/>
    <mergeCell ref="AO83:AO84"/>
    <mergeCell ref="AS79:AS81"/>
    <mergeCell ref="AT79:AT81"/>
    <mergeCell ref="AU79:AU81"/>
    <mergeCell ref="AV79:AV81"/>
    <mergeCell ref="A63:A64"/>
    <mergeCell ref="B63:B64"/>
    <mergeCell ref="C63:C64"/>
    <mergeCell ref="D63:D64"/>
    <mergeCell ref="E63:E64"/>
    <mergeCell ref="H63:H64"/>
    <mergeCell ref="I63:I64"/>
    <mergeCell ref="AY61:AY62"/>
    <mergeCell ref="AZ61:AZ62"/>
    <mergeCell ref="BA61:BA62"/>
    <mergeCell ref="BB61:BB62"/>
    <mergeCell ref="BC61:BC62"/>
    <mergeCell ref="BD61:BD62"/>
    <mergeCell ref="AS61:AS62"/>
    <mergeCell ref="AT61:AT62"/>
    <mergeCell ref="AU61:AU62"/>
    <mergeCell ref="AV61:AV62"/>
    <mergeCell ref="AW61:AW62"/>
    <mergeCell ref="AX61:AX62"/>
    <mergeCell ref="AM61:AM62"/>
    <mergeCell ref="AN61:AN62"/>
    <mergeCell ref="AO61:AO62"/>
    <mergeCell ref="AP61:AP62"/>
    <mergeCell ref="AJ61:AJ62"/>
    <mergeCell ref="A61:A62"/>
    <mergeCell ref="B61:B62"/>
    <mergeCell ref="C61:C62"/>
    <mergeCell ref="D61:D62"/>
    <mergeCell ref="E61:E62"/>
    <mergeCell ref="F61:F62"/>
    <mergeCell ref="AG61:AG62"/>
    <mergeCell ref="AH61:AH62"/>
    <mergeCell ref="BE59:BE60"/>
    <mergeCell ref="AX59:AX60"/>
    <mergeCell ref="AY59:AY60"/>
    <mergeCell ref="AZ59:AZ60"/>
    <mergeCell ref="BA59:BA60"/>
    <mergeCell ref="AP59:AP60"/>
    <mergeCell ref="AQ59:AQ60"/>
    <mergeCell ref="AR59:AR60"/>
    <mergeCell ref="AS59:AS60"/>
    <mergeCell ref="AT59:AT60"/>
    <mergeCell ref="AU59:AU60"/>
    <mergeCell ref="M56:M58"/>
    <mergeCell ref="N56:N58"/>
    <mergeCell ref="O56:O58"/>
    <mergeCell ref="AH56:AH58"/>
    <mergeCell ref="AI56:AI58"/>
    <mergeCell ref="AJ56:AJ58"/>
    <mergeCell ref="BB59:BB60"/>
    <mergeCell ref="A56:A58"/>
    <mergeCell ref="B56:B58"/>
    <mergeCell ref="C56:C58"/>
    <mergeCell ref="D56:D58"/>
    <mergeCell ref="E56:E58"/>
    <mergeCell ref="H56:H58"/>
    <mergeCell ref="I56:I58"/>
    <mergeCell ref="K59:K60"/>
    <mergeCell ref="L59:L60"/>
    <mergeCell ref="M59:M60"/>
    <mergeCell ref="AJ59:AJ60"/>
    <mergeCell ref="AK59:AK60"/>
    <mergeCell ref="AL59:AL60"/>
    <mergeCell ref="AM59:AM60"/>
    <mergeCell ref="AN59:AN60"/>
    <mergeCell ref="AO59:AO60"/>
    <mergeCell ref="O59:O60"/>
    <mergeCell ref="P59:P60"/>
    <mergeCell ref="Q59:Q60"/>
    <mergeCell ref="AG59:AG60"/>
    <mergeCell ref="AH59:AH60"/>
    <mergeCell ref="AI59:AI60"/>
    <mergeCell ref="I59:I60"/>
    <mergeCell ref="J59:J60"/>
    <mergeCell ref="A59:A60"/>
    <mergeCell ref="B59:B60"/>
    <mergeCell ref="C59:C60"/>
    <mergeCell ref="D59:D60"/>
    <mergeCell ref="E59:E60"/>
    <mergeCell ref="H59:H60"/>
    <mergeCell ref="L56:L58"/>
    <mergeCell ref="F57:F58"/>
    <mergeCell ref="AI61:AI62"/>
    <mergeCell ref="Q61:Q62"/>
    <mergeCell ref="AE61:AE62"/>
    <mergeCell ref="AF61:AF62"/>
    <mergeCell ref="H61:H62"/>
    <mergeCell ref="I61:I62"/>
    <mergeCell ref="J61:J62"/>
    <mergeCell ref="K61:K62"/>
    <mergeCell ref="L61:L62"/>
    <mergeCell ref="M61:M62"/>
    <mergeCell ref="AK61:AK62"/>
    <mergeCell ref="AL61:AL62"/>
    <mergeCell ref="N61:N62"/>
    <mergeCell ref="O61:O62"/>
    <mergeCell ref="P61:P62"/>
    <mergeCell ref="G57:G58"/>
    <mergeCell ref="P56:P58"/>
    <mergeCell ref="Q56:Q58"/>
    <mergeCell ref="AG56:AG58"/>
    <mergeCell ref="AH54:AH55"/>
    <mergeCell ref="AI54:AI55"/>
    <mergeCell ref="AJ54:AJ55"/>
    <mergeCell ref="BD56:BD58"/>
    <mergeCell ref="AU56:AU58"/>
    <mergeCell ref="AV56:AV58"/>
    <mergeCell ref="AK56:AK58"/>
    <mergeCell ref="AL56:AL58"/>
    <mergeCell ref="AM56:AM58"/>
    <mergeCell ref="AN56:AN58"/>
    <mergeCell ref="AO56:AO58"/>
    <mergeCell ref="AP56:AP58"/>
    <mergeCell ref="BC56:BC58"/>
    <mergeCell ref="AK54:AK55"/>
    <mergeCell ref="AL54:AL55"/>
    <mergeCell ref="J56:J58"/>
    <mergeCell ref="K56:K58"/>
    <mergeCell ref="AW56:AW58"/>
    <mergeCell ref="AX56:AX58"/>
    <mergeCell ref="AY56:AY58"/>
    <mergeCell ref="AZ56:AZ58"/>
    <mergeCell ref="BA56:BA58"/>
    <mergeCell ref="BB56:BB58"/>
    <mergeCell ref="AQ56:AQ58"/>
    <mergeCell ref="AR56:AR58"/>
    <mergeCell ref="AS56:AS58"/>
    <mergeCell ref="AT56:AT58"/>
    <mergeCell ref="BG54:BG55"/>
    <mergeCell ref="AT52:AT53"/>
    <mergeCell ref="AI52:AI53"/>
    <mergeCell ref="AJ52:AJ53"/>
    <mergeCell ref="AS54:AS55"/>
    <mergeCell ref="AT54:AT55"/>
    <mergeCell ref="AU54:AU55"/>
    <mergeCell ref="AV54:AV55"/>
    <mergeCell ref="AW54:AW55"/>
    <mergeCell ref="AX54:AX55"/>
    <mergeCell ref="AM54:AM55"/>
    <mergeCell ref="AN54:AN55"/>
    <mergeCell ref="AO54:AO55"/>
    <mergeCell ref="AP54:AP55"/>
    <mergeCell ref="AQ54:AQ55"/>
    <mergeCell ref="AR54:AR55"/>
    <mergeCell ref="AN52:AN53"/>
    <mergeCell ref="AZ52:AZ53"/>
    <mergeCell ref="AH52:AH53"/>
    <mergeCell ref="AQ52:AQ53"/>
    <mergeCell ref="AK52:AK53"/>
    <mergeCell ref="AL52:AL53"/>
    <mergeCell ref="AR52:AR53"/>
    <mergeCell ref="AS52:AS53"/>
    <mergeCell ref="BG52:BG53"/>
    <mergeCell ref="A54:A55"/>
    <mergeCell ref="B54:B55"/>
    <mergeCell ref="C54:C55"/>
    <mergeCell ref="D54:D55"/>
    <mergeCell ref="E54:E55"/>
    <mergeCell ref="H54:H55"/>
    <mergeCell ref="I54:I55"/>
    <mergeCell ref="J54:J55"/>
    <mergeCell ref="K54:K55"/>
    <mergeCell ref="BA52:BA53"/>
    <mergeCell ref="BB52:BB53"/>
    <mergeCell ref="BC52:BC53"/>
    <mergeCell ref="BD52:BD53"/>
    <mergeCell ref="BE52:BE53"/>
    <mergeCell ref="BF52:BF53"/>
    <mergeCell ref="AU52:AU53"/>
    <mergeCell ref="AV52:AV53"/>
    <mergeCell ref="AW52:AW53"/>
    <mergeCell ref="AX52:AX53"/>
    <mergeCell ref="E52:E53"/>
    <mergeCell ref="AY52:AY53"/>
    <mergeCell ref="AO52:AO53"/>
    <mergeCell ref="AP52:AP53"/>
    <mergeCell ref="BE54:BE55"/>
    <mergeCell ref="BF54:BF55"/>
    <mergeCell ref="AW50:AW51"/>
    <mergeCell ref="AL50:AL51"/>
    <mergeCell ref="AM50:AM51"/>
    <mergeCell ref="AN50:AN51"/>
    <mergeCell ref="A50:A51"/>
    <mergeCell ref="B50:B51"/>
    <mergeCell ref="C50:C51"/>
    <mergeCell ref="D50:D51"/>
    <mergeCell ref="E50:E51"/>
    <mergeCell ref="BF173:BF179"/>
    <mergeCell ref="BG173:BG179"/>
    <mergeCell ref="F176:F177"/>
    <mergeCell ref="G176:G177"/>
    <mergeCell ref="AZ173:AZ179"/>
    <mergeCell ref="BA173:BA179"/>
    <mergeCell ref="BB173:BB179"/>
    <mergeCell ref="BC173:BC179"/>
    <mergeCell ref="BD173:BD179"/>
    <mergeCell ref="BE173:BE179"/>
    <mergeCell ref="AT173:AT179"/>
    <mergeCell ref="AU173:AU179"/>
    <mergeCell ref="AV173:AV179"/>
    <mergeCell ref="AW173:AW179"/>
    <mergeCell ref="AX173:AX179"/>
    <mergeCell ref="AY173:AY179"/>
    <mergeCell ref="AN173:AN179"/>
    <mergeCell ref="O52:O53"/>
    <mergeCell ref="P52:P53"/>
    <mergeCell ref="BG50:BG51"/>
    <mergeCell ref="A52:A53"/>
    <mergeCell ref="B52:B53"/>
    <mergeCell ref="C52:C53"/>
    <mergeCell ref="D52:D53"/>
    <mergeCell ref="Q50:Q51"/>
    <mergeCell ref="AH50:AH51"/>
    <mergeCell ref="AI50:AI51"/>
    <mergeCell ref="F52:F53"/>
    <mergeCell ref="BD50:BD51"/>
    <mergeCell ref="AX50:AX51"/>
    <mergeCell ref="AE38:AE39"/>
    <mergeCell ref="AQ173:AQ179"/>
    <mergeCell ref="AR173:AR179"/>
    <mergeCell ref="AS173:AS179"/>
    <mergeCell ref="AH173:AH179"/>
    <mergeCell ref="AI173:AI179"/>
    <mergeCell ref="AJ173:AJ179"/>
    <mergeCell ref="AK173:AK179"/>
    <mergeCell ref="AL173:AL179"/>
    <mergeCell ref="AM173:AM179"/>
    <mergeCell ref="M173:M179"/>
    <mergeCell ref="N173:N179"/>
    <mergeCell ref="O173:O179"/>
    <mergeCell ref="P173:P179"/>
    <mergeCell ref="Q173:Q179"/>
    <mergeCell ref="AG173:AG179"/>
    <mergeCell ref="AN65:AN68"/>
    <mergeCell ref="AO65:AO68"/>
    <mergeCell ref="AP65:AP68"/>
    <mergeCell ref="BC50:BC51"/>
    <mergeCell ref="AR50:AR51"/>
    <mergeCell ref="AP69:AP75"/>
    <mergeCell ref="G173:G175"/>
    <mergeCell ref="H173:H179"/>
    <mergeCell ref="I173:I179"/>
    <mergeCell ref="J173:J179"/>
    <mergeCell ref="K173:K179"/>
    <mergeCell ref="L173:L179"/>
    <mergeCell ref="R50:R51"/>
    <mergeCell ref="S50:S51"/>
    <mergeCell ref="H50:H51"/>
    <mergeCell ref="I50:I51"/>
    <mergeCell ref="J50:J51"/>
    <mergeCell ref="K50:K51"/>
    <mergeCell ref="L50:L51"/>
    <mergeCell ref="M50:M51"/>
    <mergeCell ref="AF50:AF51"/>
    <mergeCell ref="AG50:AG51"/>
    <mergeCell ref="M65:M68"/>
    <mergeCell ref="N65:N68"/>
    <mergeCell ref="O65:O68"/>
    <mergeCell ref="P65:P68"/>
    <mergeCell ref="Q65:Q68"/>
    <mergeCell ref="AG65:AG68"/>
    <mergeCell ref="L54:L55"/>
    <mergeCell ref="M54:M55"/>
    <mergeCell ref="N54:N55"/>
    <mergeCell ref="O54:O55"/>
    <mergeCell ref="P54:P55"/>
    <mergeCell ref="Q54:Q55"/>
    <mergeCell ref="AG54:AG55"/>
    <mergeCell ref="X50:X51"/>
    <mergeCell ref="Y50:Y51"/>
    <mergeCell ref="N59:N60"/>
    <mergeCell ref="P83:P84"/>
    <mergeCell ref="Q83:Q84"/>
    <mergeCell ref="AG83:AG84"/>
    <mergeCell ref="AO173:AO179"/>
    <mergeCell ref="AP173:AP179"/>
    <mergeCell ref="P63:P64"/>
    <mergeCell ref="Q63:Q64"/>
    <mergeCell ref="AG63:AG64"/>
    <mergeCell ref="N52:N53"/>
    <mergeCell ref="H36:H39"/>
    <mergeCell ref="I36:I39"/>
    <mergeCell ref="J36:J39"/>
    <mergeCell ref="K36:K39"/>
    <mergeCell ref="L36:L39"/>
    <mergeCell ref="M36:M39"/>
    <mergeCell ref="Z50:Z51"/>
    <mergeCell ref="H52:H53"/>
    <mergeCell ref="I52:I53"/>
    <mergeCell ref="J52:J53"/>
    <mergeCell ref="K52:K53"/>
    <mergeCell ref="L52:L53"/>
    <mergeCell ref="M52:M53"/>
    <mergeCell ref="N50:N51"/>
    <mergeCell ref="O50:O51"/>
    <mergeCell ref="P50:P51"/>
    <mergeCell ref="Q52:Q53"/>
    <mergeCell ref="AG52:AG53"/>
    <mergeCell ref="N45:N47"/>
    <mergeCell ref="O45:O47"/>
    <mergeCell ref="P45:P47"/>
    <mergeCell ref="Q45:Q47"/>
    <mergeCell ref="T50:T51"/>
    <mergeCell ref="U50:U51"/>
    <mergeCell ref="V50:V51"/>
    <mergeCell ref="W50:W51"/>
    <mergeCell ref="A173:A179"/>
    <mergeCell ref="B173:B179"/>
    <mergeCell ref="C173:C179"/>
    <mergeCell ref="D173:D179"/>
    <mergeCell ref="E173:E179"/>
    <mergeCell ref="F173:F175"/>
    <mergeCell ref="A65:A68"/>
    <mergeCell ref="B65:B68"/>
    <mergeCell ref="C65:C68"/>
    <mergeCell ref="D65:D68"/>
    <mergeCell ref="E65:E68"/>
    <mergeCell ref="H65:H68"/>
    <mergeCell ref="I65:I68"/>
    <mergeCell ref="J65:J68"/>
    <mergeCell ref="K65:K68"/>
    <mergeCell ref="L65:L68"/>
    <mergeCell ref="BE31:BE35"/>
    <mergeCell ref="AF38:AF39"/>
    <mergeCell ref="N36:N39"/>
    <mergeCell ref="O36:O39"/>
    <mergeCell ref="P36:P39"/>
    <mergeCell ref="Q36:Q39"/>
    <mergeCell ref="AG36:AG39"/>
    <mergeCell ref="AH36:AH39"/>
    <mergeCell ref="AA38:AA39"/>
    <mergeCell ref="AB38:AB39"/>
    <mergeCell ref="AC38:AC39"/>
    <mergeCell ref="AJ31:AJ35"/>
    <mergeCell ref="J31:J35"/>
    <mergeCell ref="K31:K35"/>
    <mergeCell ref="M31:M35"/>
    <mergeCell ref="N31:N35"/>
    <mergeCell ref="BG36:BG39"/>
    <mergeCell ref="R38:R39"/>
    <mergeCell ref="S38:S39"/>
    <mergeCell ref="T38:T39"/>
    <mergeCell ref="U38:U39"/>
    <mergeCell ref="V38:V39"/>
    <mergeCell ref="W38:W39"/>
    <mergeCell ref="X38:X39"/>
    <mergeCell ref="Y38:Y39"/>
    <mergeCell ref="Z38:Z39"/>
    <mergeCell ref="BA36:BA39"/>
    <mergeCell ref="BB36:BB39"/>
    <mergeCell ref="BC36:BC39"/>
    <mergeCell ref="BD36:BD39"/>
    <mergeCell ref="BE36:BE39"/>
    <mergeCell ref="BF36:BF39"/>
    <mergeCell ref="AU36:AU39"/>
    <mergeCell ref="AR36:AR39"/>
    <mergeCell ref="AS36:AS39"/>
    <mergeCell ref="AT36:AT39"/>
    <mergeCell ref="AD38:AD39"/>
    <mergeCell ref="O31:O35"/>
    <mergeCell ref="AV36:AV39"/>
    <mergeCell ref="AW36:AW39"/>
    <mergeCell ref="AX36:AX39"/>
    <mergeCell ref="AY36:AY39"/>
    <mergeCell ref="AZ36:AZ39"/>
    <mergeCell ref="AO36:AO39"/>
    <mergeCell ref="AP36:AP39"/>
    <mergeCell ref="AQ36:AQ39"/>
    <mergeCell ref="AI36:AI39"/>
    <mergeCell ref="AJ36:AJ39"/>
    <mergeCell ref="AK36:AK39"/>
    <mergeCell ref="AL36:AL39"/>
    <mergeCell ref="AM36:AM39"/>
    <mergeCell ref="AP31:AP35"/>
    <mergeCell ref="P31:P35"/>
    <mergeCell ref="Q31:Q35"/>
    <mergeCell ref="AG31:AG35"/>
    <mergeCell ref="AH31:AH35"/>
    <mergeCell ref="AI31:AI35"/>
    <mergeCell ref="AO50:AO51"/>
    <mergeCell ref="AP50:AP51"/>
    <mergeCell ref="AQ50:AQ51"/>
    <mergeCell ref="AJ50:AJ51"/>
    <mergeCell ref="AK50:AK51"/>
    <mergeCell ref="AM52:AM53"/>
    <mergeCell ref="BF31:BF35"/>
    <mergeCell ref="A36:A39"/>
    <mergeCell ref="B36:B39"/>
    <mergeCell ref="C36:C39"/>
    <mergeCell ref="D36:D39"/>
    <mergeCell ref="E36:E39"/>
    <mergeCell ref="F36:F39"/>
    <mergeCell ref="G36:G37"/>
    <mergeCell ref="AX31:AX35"/>
    <mergeCell ref="AY31:AY35"/>
    <mergeCell ref="AZ31:AZ35"/>
    <mergeCell ref="BA31:BA35"/>
    <mergeCell ref="BB31:BB35"/>
    <mergeCell ref="BC31:BC35"/>
    <mergeCell ref="AR31:AR35"/>
    <mergeCell ref="AS31:AS35"/>
    <mergeCell ref="AT31:AT35"/>
    <mergeCell ref="AU31:AU35"/>
    <mergeCell ref="AV31:AV35"/>
    <mergeCell ref="AW31:AW35"/>
    <mergeCell ref="AK31:AK35"/>
    <mergeCell ref="AL31:AL35"/>
    <mergeCell ref="AM31:AM35"/>
    <mergeCell ref="AN31:AN35"/>
    <mergeCell ref="AO31:AO35"/>
    <mergeCell ref="L31:L35"/>
    <mergeCell ref="BD31:BD35"/>
    <mergeCell ref="BG29:BG30"/>
    <mergeCell ref="A31:A35"/>
    <mergeCell ref="B31:B35"/>
    <mergeCell ref="C31:C35"/>
    <mergeCell ref="D31:D35"/>
    <mergeCell ref="E31:E35"/>
    <mergeCell ref="F31:F35"/>
    <mergeCell ref="G31:G32"/>
    <mergeCell ref="H31:H35"/>
    <mergeCell ref="I31:I35"/>
    <mergeCell ref="BA29:BA30"/>
    <mergeCell ref="BB29:BB30"/>
    <mergeCell ref="BC29:BC30"/>
    <mergeCell ref="BD29:BD30"/>
    <mergeCell ref="BE29:BE30"/>
    <mergeCell ref="BF29:BF30"/>
    <mergeCell ref="AU29:AU30"/>
    <mergeCell ref="AV29:AV30"/>
    <mergeCell ref="AW29:AW30"/>
    <mergeCell ref="AX29:AX30"/>
    <mergeCell ref="AY29:AY30"/>
    <mergeCell ref="AZ29:AZ30"/>
    <mergeCell ref="AO29:AO30"/>
    <mergeCell ref="AP29:AP30"/>
    <mergeCell ref="AQ29:AQ30"/>
    <mergeCell ref="AR29:AR30"/>
    <mergeCell ref="AS29:AS30"/>
    <mergeCell ref="AT29:AT30"/>
    <mergeCell ref="AI29:AI30"/>
    <mergeCell ref="AJ29:AJ30"/>
    <mergeCell ref="AK29:AK30"/>
    <mergeCell ref="AL29:AL30"/>
    <mergeCell ref="AM29:AM30"/>
    <mergeCell ref="N29:N30"/>
    <mergeCell ref="O29:O30"/>
    <mergeCell ref="P29:P30"/>
    <mergeCell ref="Q29:Q30"/>
    <mergeCell ref="AG29:AG30"/>
    <mergeCell ref="AH29:AH30"/>
    <mergeCell ref="H29:H30"/>
    <mergeCell ref="I29:I30"/>
    <mergeCell ref="J29:J30"/>
    <mergeCell ref="K29:K30"/>
    <mergeCell ref="L29:L30"/>
    <mergeCell ref="M29:M30"/>
    <mergeCell ref="A29:A30"/>
    <mergeCell ref="B29:B30"/>
    <mergeCell ref="C29:C30"/>
    <mergeCell ref="D29:D30"/>
    <mergeCell ref="E29:E30"/>
    <mergeCell ref="G29:G30"/>
    <mergeCell ref="BD22:BD26"/>
    <mergeCell ref="BE22:BE26"/>
    <mergeCell ref="BF22:BF26"/>
    <mergeCell ref="BG22:BG26"/>
    <mergeCell ref="AL22:AL26"/>
    <mergeCell ref="O22:O26"/>
    <mergeCell ref="P22:P26"/>
    <mergeCell ref="Q22:Q26"/>
    <mergeCell ref="AG22:AG26"/>
    <mergeCell ref="AH22:AH26"/>
    <mergeCell ref="AI22:AI26"/>
    <mergeCell ref="I22:I26"/>
    <mergeCell ref="J22:J26"/>
    <mergeCell ref="K22:K26"/>
    <mergeCell ref="L22:L26"/>
    <mergeCell ref="M22:M26"/>
    <mergeCell ref="N22:N26"/>
    <mergeCell ref="AO22:AO26"/>
    <mergeCell ref="AP22:AP26"/>
    <mergeCell ref="AQ22:AQ26"/>
    <mergeCell ref="AR22:AR26"/>
    <mergeCell ref="AS22:AS26"/>
    <mergeCell ref="AT22:AT26"/>
    <mergeCell ref="AU22:AU26"/>
    <mergeCell ref="AV22:AV26"/>
    <mergeCell ref="AW22:AW26"/>
    <mergeCell ref="AX22:AX26"/>
    <mergeCell ref="AY22:AY26"/>
    <mergeCell ref="AZ22:AZ26"/>
    <mergeCell ref="BA22:BA26"/>
    <mergeCell ref="BB22:BB26"/>
    <mergeCell ref="BC22:BC26"/>
    <mergeCell ref="A22:A26"/>
    <mergeCell ref="B22:B26"/>
    <mergeCell ref="C22:C26"/>
    <mergeCell ref="D22:D26"/>
    <mergeCell ref="E22:E26"/>
    <mergeCell ref="F22:F26"/>
    <mergeCell ref="G22:G26"/>
    <mergeCell ref="H22:H26"/>
    <mergeCell ref="AZ17:AZ21"/>
    <mergeCell ref="BA17:BA21"/>
    <mergeCell ref="BB17:BB21"/>
    <mergeCell ref="BC17:BC21"/>
    <mergeCell ref="BD17:BD21"/>
    <mergeCell ref="BE17:BE21"/>
    <mergeCell ref="AT17:AT21"/>
    <mergeCell ref="AU17:AU21"/>
    <mergeCell ref="AV17:AV21"/>
    <mergeCell ref="AW17:AW21"/>
    <mergeCell ref="AX17:AX21"/>
    <mergeCell ref="AY17:AY21"/>
    <mergeCell ref="AN17:AN21"/>
    <mergeCell ref="AO17:AO21"/>
    <mergeCell ref="AP17:AP21"/>
    <mergeCell ref="AQ17:AQ21"/>
    <mergeCell ref="AR17:AR21"/>
    <mergeCell ref="AS17:AS21"/>
    <mergeCell ref="AH17:AH21"/>
    <mergeCell ref="AI17:AI21"/>
    <mergeCell ref="AJ17:AJ21"/>
    <mergeCell ref="AK17:AK21"/>
    <mergeCell ref="AJ22:AJ26"/>
    <mergeCell ref="AK22:AK26"/>
    <mergeCell ref="O17:O21"/>
    <mergeCell ref="P17:P21"/>
    <mergeCell ref="Q17:Q21"/>
    <mergeCell ref="AG17:AG21"/>
    <mergeCell ref="G17:G19"/>
    <mergeCell ref="H17:H21"/>
    <mergeCell ref="I17:I21"/>
    <mergeCell ref="J17:J21"/>
    <mergeCell ref="K17:K21"/>
    <mergeCell ref="L17:L21"/>
    <mergeCell ref="BD14:BF14"/>
    <mergeCell ref="BG14:BG15"/>
    <mergeCell ref="V15:W15"/>
    <mergeCell ref="X15:Y15"/>
    <mergeCell ref="K14:K15"/>
    <mergeCell ref="L14:L15"/>
    <mergeCell ref="M14:M15"/>
    <mergeCell ref="N14:N15"/>
    <mergeCell ref="AK13:AK15"/>
    <mergeCell ref="AL13:AL15"/>
    <mergeCell ref="AM13:BG13"/>
    <mergeCell ref="BF17:BF21"/>
    <mergeCell ref="BG17:BG21"/>
    <mergeCell ref="E17:E21"/>
    <mergeCell ref="F17:F19"/>
    <mergeCell ref="AN14:AN15"/>
    <mergeCell ref="AO14:AQ14"/>
    <mergeCell ref="AR14:AT14"/>
    <mergeCell ref="AU14:AW14"/>
    <mergeCell ref="AX14:AZ14"/>
    <mergeCell ref="BA14:BC14"/>
    <mergeCell ref="AF14:AF15"/>
    <mergeCell ref="AG14:AG15"/>
    <mergeCell ref="AH14:AH15"/>
    <mergeCell ref="AI14:AI15"/>
    <mergeCell ref="AJ14:AJ15"/>
    <mergeCell ref="AM14:AM15"/>
    <mergeCell ref="V14:W14"/>
    <mergeCell ref="X14:Y14"/>
    <mergeCell ref="Z14:AA14"/>
    <mergeCell ref="AB14:AC14"/>
    <mergeCell ref="AD14:AD15"/>
    <mergeCell ref="AE14:AE15"/>
    <mergeCell ref="O14:O15"/>
    <mergeCell ref="P14:P15"/>
    <mergeCell ref="Q14:Q15"/>
    <mergeCell ref="R14:R15"/>
    <mergeCell ref="S14:T14"/>
    <mergeCell ref="U14:U15"/>
    <mergeCell ref="I14:I15"/>
    <mergeCell ref="J14:J15"/>
    <mergeCell ref="AL17:AL21"/>
    <mergeCell ref="AM17:AM21"/>
    <mergeCell ref="M17:M21"/>
    <mergeCell ref="N17:N21"/>
    <mergeCell ref="A1:D1"/>
    <mergeCell ref="E1:L1"/>
    <mergeCell ref="M1:P1"/>
    <mergeCell ref="AF1:AG1"/>
    <mergeCell ref="D3:H3"/>
    <mergeCell ref="X3:AJ3"/>
    <mergeCell ref="AJ220:AJ224"/>
    <mergeCell ref="A14:B14"/>
    <mergeCell ref="C14:C15"/>
    <mergeCell ref="D14:D15"/>
    <mergeCell ref="E14:E15"/>
    <mergeCell ref="F14:F15"/>
    <mergeCell ref="G14:G15"/>
    <mergeCell ref="H14:H15"/>
    <mergeCell ref="D9:E9"/>
    <mergeCell ref="G11:H11"/>
    <mergeCell ref="V11:AI11"/>
    <mergeCell ref="A13:K13"/>
    <mergeCell ref="L13:Q13"/>
    <mergeCell ref="R13:AD13"/>
    <mergeCell ref="AE13:AJ13"/>
    <mergeCell ref="C4:C7"/>
    <mergeCell ref="D4:E4"/>
    <mergeCell ref="G4:H4"/>
    <mergeCell ref="I4:K4"/>
    <mergeCell ref="G5:H5"/>
    <mergeCell ref="I5:P5"/>
    <mergeCell ref="D7:E7"/>
    <mergeCell ref="A17:A21"/>
    <mergeCell ref="B17:B21"/>
    <mergeCell ref="C17:C21"/>
    <mergeCell ref="D17:D21"/>
    <mergeCell ref="AV95:AV100"/>
    <mergeCell ref="AX95:AX100"/>
    <mergeCell ref="BB101:BB109"/>
    <mergeCell ref="BD101:BD109"/>
    <mergeCell ref="BE101:BE109"/>
    <mergeCell ref="AY101:AY109"/>
    <mergeCell ref="AV101:AV109"/>
    <mergeCell ref="AX101:AX109"/>
    <mergeCell ref="BA101:BA109"/>
    <mergeCell ref="BG65:BG68"/>
    <mergeCell ref="A69:A75"/>
    <mergeCell ref="B69:B75"/>
    <mergeCell ref="C69:C75"/>
    <mergeCell ref="D69:D75"/>
    <mergeCell ref="E69:E75"/>
    <mergeCell ref="F69:F72"/>
    <mergeCell ref="G69:G72"/>
    <mergeCell ref="H69:H75"/>
    <mergeCell ref="I69:I75"/>
    <mergeCell ref="J69:J75"/>
    <mergeCell ref="K69:K75"/>
    <mergeCell ref="L69:L75"/>
    <mergeCell ref="M69:M75"/>
    <mergeCell ref="N69:N75"/>
    <mergeCell ref="O69:O75"/>
    <mergeCell ref="P69:P75"/>
    <mergeCell ref="Q69:Q75"/>
    <mergeCell ref="AG69:AG75"/>
    <mergeCell ref="AH69:AH75"/>
    <mergeCell ref="AI69:AI75"/>
    <mergeCell ref="AJ69:AJ75"/>
    <mergeCell ref="AK69:AK75"/>
    <mergeCell ref="AI65:AI68"/>
    <mergeCell ref="AJ65:AJ68"/>
    <mergeCell ref="AK65:AK68"/>
    <mergeCell ref="AL65:AL68"/>
    <mergeCell ref="AM65:AM68"/>
    <mergeCell ref="AY65:AY68"/>
    <mergeCell ref="AH65:AH68"/>
    <mergeCell ref="AW69:AW75"/>
    <mergeCell ref="AX69:AX75"/>
    <mergeCell ref="AY69:AY75"/>
    <mergeCell ref="AZ69:AZ75"/>
    <mergeCell ref="BA69:BA75"/>
    <mergeCell ref="BB69:BB75"/>
    <mergeCell ref="BC69:BC75"/>
    <mergeCell ref="BD69:BD75"/>
    <mergeCell ref="AZ65:AZ68"/>
    <mergeCell ref="BA65:BA68"/>
    <mergeCell ref="BB65:BB68"/>
    <mergeCell ref="BC65:BC68"/>
    <mergeCell ref="BD65:BD68"/>
    <mergeCell ref="AW65:AW68"/>
    <mergeCell ref="AX65:AX68"/>
    <mergeCell ref="AQ69:AQ75"/>
    <mergeCell ref="AR69:AR75"/>
    <mergeCell ref="AS69:AS75"/>
    <mergeCell ref="AT69:AT75"/>
    <mergeCell ref="A76:A78"/>
    <mergeCell ref="B76:B78"/>
    <mergeCell ref="C76:C78"/>
    <mergeCell ref="D76:D78"/>
    <mergeCell ref="E76:E78"/>
    <mergeCell ref="H76:H78"/>
    <mergeCell ref="I76:I78"/>
    <mergeCell ref="J76:J78"/>
    <mergeCell ref="K76:K78"/>
    <mergeCell ref="L76:L78"/>
    <mergeCell ref="M76:M78"/>
    <mergeCell ref="N76:N78"/>
    <mergeCell ref="O76:O78"/>
    <mergeCell ref="P76:P78"/>
    <mergeCell ref="Q76:Q78"/>
    <mergeCell ref="R76:R78"/>
    <mergeCell ref="S76:S78"/>
    <mergeCell ref="T76:T78"/>
    <mergeCell ref="U76:U78"/>
    <mergeCell ref="V76:V78"/>
    <mergeCell ref="W76:W78"/>
    <mergeCell ref="X76:X78"/>
    <mergeCell ref="Y76:Y78"/>
    <mergeCell ref="Z76:Z78"/>
    <mergeCell ref="AA76:AA78"/>
    <mergeCell ref="AB76:AB78"/>
    <mergeCell ref="AC76:AC78"/>
    <mergeCell ref="AN69:AN75"/>
    <mergeCell ref="AO69:AO75"/>
    <mergeCell ref="AU76:AU78"/>
    <mergeCell ref="AV76:AV78"/>
    <mergeCell ref="AW76:AW78"/>
    <mergeCell ref="AX76:AX78"/>
    <mergeCell ref="AY76:AY78"/>
    <mergeCell ref="AD76:AD78"/>
    <mergeCell ref="AE76:AE78"/>
    <mergeCell ref="AF76:AF78"/>
    <mergeCell ref="AG76:AG78"/>
    <mergeCell ref="AH76:AH78"/>
    <mergeCell ref="AI76:AI78"/>
    <mergeCell ref="AJ76:AJ78"/>
    <mergeCell ref="AK76:AK78"/>
    <mergeCell ref="AL76:AL78"/>
    <mergeCell ref="AM76:AM78"/>
    <mergeCell ref="AN76:AN78"/>
    <mergeCell ref="AO76:AO78"/>
    <mergeCell ref="AP76:AP78"/>
    <mergeCell ref="AQ76:AQ78"/>
    <mergeCell ref="AR76:AR78"/>
  </mergeCells>
  <conditionalFormatting sqref="I29">
    <cfRule type="cellIs" dxfId="6287" priority="8365" operator="equal">
      <formula>#REF!</formula>
    </cfRule>
  </conditionalFormatting>
  <conditionalFormatting sqref="AE27 AE82:AE95 AE173:AE178">
    <cfRule type="cellIs" dxfId="6286" priority="8360" operator="equal">
      <formula>"MUY ALTA"</formula>
    </cfRule>
    <cfRule type="cellIs" dxfId="6285" priority="8361" operator="equal">
      <formula>"ALTA"</formula>
    </cfRule>
    <cfRule type="cellIs" dxfId="6284" priority="8362" operator="equal">
      <formula>"MEDIA"</formula>
    </cfRule>
    <cfRule type="cellIs" dxfId="6283" priority="8363" operator="equal">
      <formula>"BAJA"</formula>
    </cfRule>
    <cfRule type="cellIs" dxfId="6282" priority="8364" operator="equal">
      <formula>"MUY BAJA"</formula>
    </cfRule>
  </conditionalFormatting>
  <conditionalFormatting sqref="Q28:Q29">
    <cfRule type="cellIs" dxfId="6281" priority="8322" operator="equal">
      <formula>#REF!</formula>
    </cfRule>
    <cfRule type="cellIs" dxfId="6280" priority="8324" operator="equal">
      <formula>#REF!</formula>
    </cfRule>
    <cfRule type="cellIs" dxfId="6279" priority="8325" operator="equal">
      <formula>#REF!</formula>
    </cfRule>
    <cfRule type="cellIs" dxfId="6278" priority="8326" operator="equal">
      <formula>#REF!</formula>
    </cfRule>
    <cfRule type="cellIs" dxfId="6277" priority="8327" operator="equal">
      <formula>#REF!</formula>
    </cfRule>
    <cfRule type="cellIs" dxfId="6276" priority="8328" operator="equal">
      <formula>#REF!</formula>
    </cfRule>
    <cfRule type="cellIs" dxfId="6275" priority="8329" operator="equal">
      <formula>#REF!</formula>
    </cfRule>
    <cfRule type="cellIs" dxfId="6274" priority="8330" operator="equal">
      <formula>#REF!</formula>
    </cfRule>
    <cfRule type="cellIs" dxfId="6273" priority="8331" operator="equal">
      <formula>#REF!</formula>
    </cfRule>
    <cfRule type="cellIs" dxfId="6272" priority="8332" operator="equal">
      <formula>#REF!</formula>
    </cfRule>
    <cfRule type="cellIs" dxfId="6271" priority="8333" operator="equal">
      <formula>#REF!</formula>
    </cfRule>
    <cfRule type="cellIs" dxfId="6270" priority="8334" operator="equal">
      <formula>#REF!</formula>
    </cfRule>
    <cfRule type="cellIs" dxfId="6269" priority="8335" operator="equal">
      <formula>#REF!</formula>
    </cfRule>
    <cfRule type="cellIs" dxfId="6268" priority="8336" operator="equal">
      <formula>#REF!</formula>
    </cfRule>
    <cfRule type="cellIs" dxfId="6267" priority="8337" operator="equal">
      <formula>#REF!</formula>
    </cfRule>
    <cfRule type="cellIs" dxfId="6266" priority="8338" operator="equal">
      <formula>#REF!</formula>
    </cfRule>
    <cfRule type="cellIs" dxfId="6265" priority="8339" operator="equal">
      <formula>#REF!</formula>
    </cfRule>
    <cfRule type="cellIs" dxfId="6264" priority="8340" operator="equal">
      <formula>#REF!</formula>
    </cfRule>
    <cfRule type="cellIs" dxfId="6263" priority="8341" operator="equal">
      <formula>#REF!</formula>
    </cfRule>
    <cfRule type="cellIs" dxfId="6262" priority="8342" operator="equal">
      <formula>#REF!</formula>
    </cfRule>
    <cfRule type="cellIs" dxfId="6261" priority="8343" operator="equal">
      <formula>#REF!</formula>
    </cfRule>
    <cfRule type="cellIs" dxfId="6260" priority="8344" operator="equal">
      <formula>#REF!</formula>
    </cfRule>
    <cfRule type="cellIs" dxfId="6259" priority="8345" operator="equal">
      <formula>#REF!</formula>
    </cfRule>
    <cfRule type="cellIs" dxfId="6258" priority="8346" operator="equal">
      <formula>#REF!</formula>
    </cfRule>
    <cfRule type="cellIs" dxfId="6257" priority="8347" operator="equal">
      <formula>#REF!</formula>
    </cfRule>
    <cfRule type="cellIs" dxfId="6256" priority="8348" operator="equal">
      <formula>#REF!</formula>
    </cfRule>
    <cfRule type="cellIs" dxfId="6255" priority="8349" operator="equal">
      <formula>#REF!</formula>
    </cfRule>
    <cfRule type="cellIs" dxfId="6254" priority="8350" operator="equal">
      <formula>#REF!</formula>
    </cfRule>
    <cfRule type="cellIs" dxfId="6253" priority="8351" operator="equal">
      <formula>#REF!</formula>
    </cfRule>
    <cfRule type="cellIs" dxfId="6252" priority="8352" operator="equal">
      <formula>#REF!</formula>
    </cfRule>
    <cfRule type="cellIs" dxfId="6251" priority="8353" operator="equal">
      <formula>#REF!</formula>
    </cfRule>
    <cfRule type="cellIs" dxfId="6250" priority="8354" operator="equal">
      <formula>#REF!</formula>
    </cfRule>
    <cfRule type="cellIs" dxfId="6249" priority="8355" operator="equal">
      <formula>#REF!</formula>
    </cfRule>
    <cfRule type="cellIs" dxfId="6248" priority="8356" operator="equal">
      <formula>#REF!</formula>
    </cfRule>
    <cfRule type="cellIs" dxfId="6247" priority="8357" operator="equal">
      <formula>#REF!</formula>
    </cfRule>
    <cfRule type="cellIs" dxfId="6246" priority="8358" operator="equal">
      <formula>#REF!</formula>
    </cfRule>
    <cfRule type="cellIs" dxfId="6245" priority="8359" operator="equal">
      <formula>#REF!</formula>
    </cfRule>
  </conditionalFormatting>
  <conditionalFormatting sqref="N28:N29 N155 N167 N158 N171">
    <cfRule type="cellIs" dxfId="6244" priority="8323" operator="equal">
      <formula>#REF!</formula>
    </cfRule>
  </conditionalFormatting>
  <conditionalFormatting sqref="L28:L29 L155 L167 L158 L171">
    <cfRule type="cellIs" dxfId="6243" priority="8317" operator="equal">
      <formula>"ALTA"</formula>
    </cfRule>
    <cfRule type="cellIs" dxfId="6242" priority="8318" operator="equal">
      <formula>"MUY ALTA"</formula>
    </cfRule>
    <cfRule type="cellIs" dxfId="6241" priority="8319" operator="equal">
      <formula>"MEDIA"</formula>
    </cfRule>
    <cfRule type="cellIs" dxfId="6240" priority="8320" operator="equal">
      <formula>"BAJA"</formula>
    </cfRule>
    <cfRule type="cellIs" dxfId="6239" priority="8321" operator="equal">
      <formula>"MUY BAJA"</formula>
    </cfRule>
  </conditionalFormatting>
  <conditionalFormatting sqref="N28:N29 N155 N167 N158 N171">
    <cfRule type="cellIs" dxfId="6238" priority="8309" operator="equal">
      <formula>"CATASTRÓFICO (RC-F)"</formula>
    </cfRule>
    <cfRule type="cellIs" dxfId="6237" priority="8310" operator="equal">
      <formula>"MAYOR (RC-F)"</formula>
    </cfRule>
    <cfRule type="cellIs" dxfId="6236" priority="8311" operator="equal">
      <formula>"MODERADO (RC-F)"</formula>
    </cfRule>
    <cfRule type="cellIs" dxfId="6235" priority="8312" operator="equal">
      <formula>"CATASTRÓFICO"</formula>
    </cfRule>
    <cfRule type="cellIs" dxfId="6234" priority="8313" operator="equal">
      <formula>"MAYOR"</formula>
    </cfRule>
    <cfRule type="cellIs" dxfId="6233" priority="8314" operator="equal">
      <formula>"MODERADO"</formula>
    </cfRule>
    <cfRule type="cellIs" dxfId="6232" priority="8315" operator="equal">
      <formula>"MENOR"</formula>
    </cfRule>
    <cfRule type="cellIs" dxfId="6231" priority="8316" operator="equal">
      <formula>"LEVE"</formula>
    </cfRule>
  </conditionalFormatting>
  <conditionalFormatting sqref="Q28:Q29 Q155 Q167 Q158 Q171">
    <cfRule type="cellIs" dxfId="6230" priority="8302" operator="equal">
      <formula>"EXTREMO (RC/F)"</formula>
    </cfRule>
    <cfRule type="cellIs" dxfId="6229" priority="8303" operator="equal">
      <formula>"ALTO (RC/F)"</formula>
    </cfRule>
    <cfRule type="cellIs" dxfId="6228" priority="8304" operator="equal">
      <formula>"MODERADO (RC/F)"</formula>
    </cfRule>
    <cfRule type="cellIs" dxfId="6227" priority="8305" operator="equal">
      <formula>"EXTREMO"</formula>
    </cfRule>
    <cfRule type="cellIs" dxfId="6226" priority="8306" operator="equal">
      <formula>"ALTO"</formula>
    </cfRule>
    <cfRule type="cellIs" dxfId="6225" priority="8307" operator="equal">
      <formula>"MODERADO"</formula>
    </cfRule>
    <cfRule type="cellIs" dxfId="6224" priority="8308" operator="equal">
      <formula>"BAJO"</formula>
    </cfRule>
  </conditionalFormatting>
  <conditionalFormatting sqref="Q16">
    <cfRule type="cellIs" dxfId="6223" priority="8264" operator="equal">
      <formula>#REF!</formula>
    </cfRule>
    <cfRule type="cellIs" dxfId="6222" priority="8266" operator="equal">
      <formula>#REF!</formula>
    </cfRule>
    <cfRule type="cellIs" dxfId="6221" priority="8267" operator="equal">
      <formula>#REF!</formula>
    </cfRule>
    <cfRule type="cellIs" dxfId="6220" priority="8268" operator="equal">
      <formula>#REF!</formula>
    </cfRule>
    <cfRule type="cellIs" dxfId="6219" priority="8269" operator="equal">
      <formula>#REF!</formula>
    </cfRule>
    <cfRule type="cellIs" dxfId="6218" priority="8270" operator="equal">
      <formula>#REF!</formula>
    </cfRule>
    <cfRule type="cellIs" dxfId="6217" priority="8271" operator="equal">
      <formula>#REF!</formula>
    </cfRule>
    <cfRule type="cellIs" dxfId="6216" priority="8272" operator="equal">
      <formula>#REF!</formula>
    </cfRule>
    <cfRule type="cellIs" dxfId="6215" priority="8273" operator="equal">
      <formula>#REF!</formula>
    </cfRule>
    <cfRule type="cellIs" dxfId="6214" priority="8274" operator="equal">
      <formula>#REF!</formula>
    </cfRule>
    <cfRule type="cellIs" dxfId="6213" priority="8275" operator="equal">
      <formula>#REF!</formula>
    </cfRule>
    <cfRule type="cellIs" dxfId="6212" priority="8276" operator="equal">
      <formula>#REF!</formula>
    </cfRule>
    <cfRule type="cellIs" dxfId="6211" priority="8277" operator="equal">
      <formula>#REF!</formula>
    </cfRule>
    <cfRule type="cellIs" dxfId="6210" priority="8278" operator="equal">
      <formula>#REF!</formula>
    </cfRule>
    <cfRule type="cellIs" dxfId="6209" priority="8279" operator="equal">
      <formula>#REF!</formula>
    </cfRule>
    <cfRule type="cellIs" dxfId="6208" priority="8280" operator="equal">
      <formula>#REF!</formula>
    </cfRule>
    <cfRule type="cellIs" dxfId="6207" priority="8281" operator="equal">
      <formula>#REF!</formula>
    </cfRule>
    <cfRule type="cellIs" dxfId="6206" priority="8282" operator="equal">
      <formula>#REF!</formula>
    </cfRule>
    <cfRule type="cellIs" dxfId="6205" priority="8283" operator="equal">
      <formula>#REF!</formula>
    </cfRule>
    <cfRule type="cellIs" dxfId="6204" priority="8284" operator="equal">
      <formula>#REF!</formula>
    </cfRule>
    <cfRule type="cellIs" dxfId="6203" priority="8285" operator="equal">
      <formula>#REF!</formula>
    </cfRule>
    <cfRule type="cellIs" dxfId="6202" priority="8286" operator="equal">
      <formula>#REF!</formula>
    </cfRule>
    <cfRule type="cellIs" dxfId="6201" priority="8287" operator="equal">
      <formula>#REF!</formula>
    </cfRule>
    <cfRule type="cellIs" dxfId="6200" priority="8288" operator="equal">
      <formula>#REF!</formula>
    </cfRule>
    <cfRule type="cellIs" dxfId="6199" priority="8289" operator="equal">
      <formula>#REF!</formula>
    </cfRule>
    <cfRule type="cellIs" dxfId="6198" priority="8290" operator="equal">
      <formula>#REF!</formula>
    </cfRule>
    <cfRule type="cellIs" dxfId="6197" priority="8291" operator="equal">
      <formula>#REF!</formula>
    </cfRule>
    <cfRule type="cellIs" dxfId="6196" priority="8292" operator="equal">
      <formula>#REF!</formula>
    </cfRule>
    <cfRule type="cellIs" dxfId="6195" priority="8293" operator="equal">
      <formula>#REF!</formula>
    </cfRule>
    <cfRule type="cellIs" dxfId="6194" priority="8294" operator="equal">
      <formula>#REF!</formula>
    </cfRule>
    <cfRule type="cellIs" dxfId="6193" priority="8295" operator="equal">
      <formula>#REF!</formula>
    </cfRule>
    <cfRule type="cellIs" dxfId="6192" priority="8296" operator="equal">
      <formula>#REF!</formula>
    </cfRule>
    <cfRule type="cellIs" dxfId="6191" priority="8297" operator="equal">
      <formula>#REF!</formula>
    </cfRule>
    <cfRule type="cellIs" dxfId="6190" priority="8298" operator="equal">
      <formula>#REF!</formula>
    </cfRule>
    <cfRule type="cellIs" dxfId="6189" priority="8299" operator="equal">
      <formula>#REF!</formula>
    </cfRule>
    <cfRule type="cellIs" dxfId="6188" priority="8300" operator="equal">
      <formula>#REF!</formula>
    </cfRule>
    <cfRule type="cellIs" dxfId="6187" priority="8301" operator="equal">
      <formula>#REF!</formula>
    </cfRule>
  </conditionalFormatting>
  <conditionalFormatting sqref="N16">
    <cfRule type="cellIs" dxfId="6186" priority="8265" operator="equal">
      <formula>#REF!</formula>
    </cfRule>
  </conditionalFormatting>
  <conditionalFormatting sqref="L16">
    <cfRule type="cellIs" dxfId="6185" priority="8259" operator="equal">
      <formula>"ALTA"</formula>
    </cfRule>
    <cfRule type="cellIs" dxfId="6184" priority="8260" operator="equal">
      <formula>"MUY ALTA"</formula>
    </cfRule>
    <cfRule type="cellIs" dxfId="6183" priority="8261" operator="equal">
      <formula>"MEDIA"</formula>
    </cfRule>
    <cfRule type="cellIs" dxfId="6182" priority="8262" operator="equal">
      <formula>"BAJA"</formula>
    </cfRule>
    <cfRule type="cellIs" dxfId="6181" priority="8263" operator="equal">
      <formula>"MUY BAJA"</formula>
    </cfRule>
  </conditionalFormatting>
  <conditionalFormatting sqref="N16">
    <cfRule type="cellIs" dxfId="6180" priority="8251" operator="equal">
      <formula>"CATASTRÓFICO (RC-F)"</formula>
    </cfRule>
    <cfRule type="cellIs" dxfId="6179" priority="8252" operator="equal">
      <formula>"MAYOR (RC-F)"</formula>
    </cfRule>
    <cfRule type="cellIs" dxfId="6178" priority="8253" operator="equal">
      <formula>"MODERADO (RC-F)"</formula>
    </cfRule>
    <cfRule type="cellIs" dxfId="6177" priority="8254" operator="equal">
      <formula>"CATASTRÓFICO"</formula>
    </cfRule>
    <cfRule type="cellIs" dxfId="6176" priority="8255" operator="equal">
      <formula>"MAYOR"</formula>
    </cfRule>
    <cfRule type="cellIs" dxfId="6175" priority="8256" operator="equal">
      <formula>"MODERADO"</formula>
    </cfRule>
    <cfRule type="cellIs" dxfId="6174" priority="8257" operator="equal">
      <formula>"MENOR"</formula>
    </cfRule>
    <cfRule type="cellIs" dxfId="6173" priority="8258" operator="equal">
      <formula>"LEVE"</formula>
    </cfRule>
  </conditionalFormatting>
  <conditionalFormatting sqref="Q16">
    <cfRule type="cellIs" dxfId="6172" priority="8244" operator="equal">
      <formula>"EXTREMO (RC/F)"</formula>
    </cfRule>
    <cfRule type="cellIs" dxfId="6171" priority="8245" operator="equal">
      <formula>"ALTO (RC/F)"</formula>
    </cfRule>
    <cfRule type="cellIs" dxfId="6170" priority="8246" operator="equal">
      <formula>"MODERADO (RC/F)"</formula>
    </cfRule>
    <cfRule type="cellIs" dxfId="6169" priority="8247" operator="equal">
      <formula>"EXTREMO"</formula>
    </cfRule>
    <cfRule type="cellIs" dxfId="6168" priority="8248" operator="equal">
      <formula>"ALTO"</formula>
    </cfRule>
    <cfRule type="cellIs" dxfId="6167" priority="8249" operator="equal">
      <formula>"MODERADO"</formula>
    </cfRule>
    <cfRule type="cellIs" dxfId="6166" priority="8250" operator="equal">
      <formula>"BAJO"</formula>
    </cfRule>
  </conditionalFormatting>
  <conditionalFormatting sqref="AE16">
    <cfRule type="cellIs" dxfId="6165" priority="8239" operator="equal">
      <formula>"MUY ALTA"</formula>
    </cfRule>
    <cfRule type="cellIs" dxfId="6164" priority="8240" operator="equal">
      <formula>"ALTA"</formula>
    </cfRule>
    <cfRule type="cellIs" dxfId="6163" priority="8241" operator="equal">
      <formula>"MEDIA"</formula>
    </cfRule>
    <cfRule type="cellIs" dxfId="6162" priority="8242" operator="equal">
      <formula>"BAJA"</formula>
    </cfRule>
    <cfRule type="cellIs" dxfId="6161" priority="8243" operator="equal">
      <formula>"MUY BAJA"</formula>
    </cfRule>
  </conditionalFormatting>
  <conditionalFormatting sqref="AG16">
    <cfRule type="cellIs" dxfId="6160" priority="8234" operator="equal">
      <formula>"CATASTROFICO"</formula>
    </cfRule>
    <cfRule type="cellIs" dxfId="6159" priority="8235" operator="equal">
      <formula>"MAYOR"</formula>
    </cfRule>
    <cfRule type="cellIs" dxfId="6158" priority="8236" operator="equal">
      <formula>"MODERADO"</formula>
    </cfRule>
    <cfRule type="cellIs" dxfId="6157" priority="8237" operator="equal">
      <formula>"MENOR"</formula>
    </cfRule>
    <cfRule type="cellIs" dxfId="6156" priority="8238" operator="equal">
      <formula>"LEVE"</formula>
    </cfRule>
  </conditionalFormatting>
  <conditionalFormatting sqref="AI16 Q155 Q167 Q158 Q171">
    <cfRule type="cellIs" dxfId="6155" priority="8197" operator="equal">
      <formula>#REF!</formula>
    </cfRule>
    <cfRule type="cellIs" dxfId="6154" priority="8198" operator="equal">
      <formula>#REF!</formula>
    </cfRule>
    <cfRule type="cellIs" dxfId="6153" priority="8199" operator="equal">
      <formula>#REF!</formula>
    </cfRule>
    <cfRule type="cellIs" dxfId="6152" priority="8200" operator="equal">
      <formula>#REF!</formula>
    </cfRule>
    <cfRule type="cellIs" dxfId="6151" priority="8201" operator="equal">
      <formula>#REF!</formula>
    </cfRule>
    <cfRule type="cellIs" dxfId="6150" priority="8202" operator="equal">
      <formula>#REF!</formula>
    </cfRule>
    <cfRule type="cellIs" dxfId="6149" priority="8203" operator="equal">
      <formula>#REF!</formula>
    </cfRule>
    <cfRule type="cellIs" dxfId="6148" priority="8204" operator="equal">
      <formula>#REF!</formula>
    </cfRule>
    <cfRule type="cellIs" dxfId="6147" priority="8205" operator="equal">
      <formula>#REF!</formula>
    </cfRule>
    <cfRule type="cellIs" dxfId="6146" priority="8206" operator="equal">
      <formula>#REF!</formula>
    </cfRule>
    <cfRule type="cellIs" dxfId="6145" priority="8207" operator="equal">
      <formula>#REF!</formula>
    </cfRule>
    <cfRule type="cellIs" dxfId="6144" priority="8208" operator="equal">
      <formula>#REF!</formula>
    </cfRule>
    <cfRule type="cellIs" dxfId="6143" priority="8209" operator="equal">
      <formula>#REF!</formula>
    </cfRule>
    <cfRule type="cellIs" dxfId="6142" priority="8210" operator="equal">
      <formula>#REF!</formula>
    </cfRule>
    <cfRule type="cellIs" dxfId="6141" priority="8211" operator="equal">
      <formula>#REF!</formula>
    </cfRule>
    <cfRule type="cellIs" dxfId="6140" priority="8212" operator="equal">
      <formula>#REF!</formula>
    </cfRule>
    <cfRule type="cellIs" dxfId="6139" priority="8213" operator="equal">
      <formula>#REF!</formula>
    </cfRule>
    <cfRule type="cellIs" dxfId="6138" priority="8214" operator="equal">
      <formula>#REF!</formula>
    </cfRule>
    <cfRule type="cellIs" dxfId="6137" priority="8215" operator="equal">
      <formula>#REF!</formula>
    </cfRule>
    <cfRule type="cellIs" dxfId="6136" priority="8216" operator="equal">
      <formula>#REF!</formula>
    </cfRule>
    <cfRule type="cellIs" dxfId="6135" priority="8217" operator="equal">
      <formula>#REF!</formula>
    </cfRule>
    <cfRule type="cellIs" dxfId="6134" priority="8218" operator="equal">
      <formula>#REF!</formula>
    </cfRule>
    <cfRule type="cellIs" dxfId="6133" priority="8219" operator="equal">
      <formula>#REF!</formula>
    </cfRule>
    <cfRule type="cellIs" dxfId="6132" priority="8220" operator="equal">
      <formula>#REF!</formula>
    </cfRule>
    <cfRule type="cellIs" dxfId="6131" priority="8221" operator="equal">
      <formula>#REF!</formula>
    </cfRule>
    <cfRule type="cellIs" dxfId="6130" priority="8222" operator="equal">
      <formula>#REF!</formula>
    </cfRule>
    <cfRule type="cellIs" dxfId="6129" priority="8223" operator="equal">
      <formula>#REF!</formula>
    </cfRule>
    <cfRule type="cellIs" dxfId="6128" priority="8224" operator="equal">
      <formula>#REF!</formula>
    </cfRule>
    <cfRule type="cellIs" dxfId="6127" priority="8225" operator="equal">
      <formula>#REF!</formula>
    </cfRule>
    <cfRule type="cellIs" dxfId="6126" priority="8226" operator="equal">
      <formula>#REF!</formula>
    </cfRule>
    <cfRule type="cellIs" dxfId="6125" priority="8227" operator="equal">
      <formula>#REF!</formula>
    </cfRule>
    <cfRule type="cellIs" dxfId="6124" priority="8228" operator="equal">
      <formula>#REF!</formula>
    </cfRule>
    <cfRule type="cellIs" dxfId="6123" priority="8229" operator="equal">
      <formula>#REF!</formula>
    </cfRule>
    <cfRule type="cellIs" dxfId="6122" priority="8230" operator="equal">
      <formula>#REF!</formula>
    </cfRule>
    <cfRule type="cellIs" dxfId="6121" priority="8231" operator="equal">
      <formula>#REF!</formula>
    </cfRule>
    <cfRule type="cellIs" dxfId="6120" priority="8232" operator="equal">
      <formula>#REF!</formula>
    </cfRule>
    <cfRule type="cellIs" dxfId="6119" priority="8233" operator="equal">
      <formula>#REF!</formula>
    </cfRule>
  </conditionalFormatting>
  <conditionalFormatting sqref="AI16">
    <cfRule type="cellIs" dxfId="6118" priority="8190" operator="equal">
      <formula>"EXTREMO (RC/F)"</formula>
    </cfRule>
    <cfRule type="cellIs" dxfId="6117" priority="8191" operator="equal">
      <formula>"ALTO (RC/F)"</formula>
    </cfRule>
    <cfRule type="cellIs" dxfId="6116" priority="8192" operator="equal">
      <formula>"MODERADO (RC/F)"</formula>
    </cfRule>
    <cfRule type="cellIs" dxfId="6115" priority="8193" operator="equal">
      <formula>"EXTREMO"</formula>
    </cfRule>
    <cfRule type="cellIs" dxfId="6114" priority="8194" operator="equal">
      <formula>"ALTO"</formula>
    </cfRule>
    <cfRule type="cellIs" dxfId="6113" priority="8195" operator="equal">
      <formula>"MODERADO"</formula>
    </cfRule>
    <cfRule type="cellIs" dxfId="6112" priority="8196" operator="equal">
      <formula>"BAJO"</formula>
    </cfRule>
  </conditionalFormatting>
  <conditionalFormatting sqref="L27">
    <cfRule type="cellIs" dxfId="6111" priority="8185" operator="equal">
      <formula>"ALTA"</formula>
    </cfRule>
    <cfRule type="cellIs" dxfId="6110" priority="8186" operator="equal">
      <formula>"MUY ALTA"</formula>
    </cfRule>
    <cfRule type="cellIs" dxfId="6109" priority="8187" operator="equal">
      <formula>"MEDIA"</formula>
    </cfRule>
    <cfRule type="cellIs" dxfId="6108" priority="8188" operator="equal">
      <formula>"BAJA"</formula>
    </cfRule>
    <cfRule type="cellIs" dxfId="6107" priority="8189" operator="equal">
      <formula>"MUY BAJA"</formula>
    </cfRule>
  </conditionalFormatting>
  <conditionalFormatting sqref="N27">
    <cfRule type="cellIs" dxfId="6106" priority="8184" operator="equal">
      <formula>#REF!</formula>
    </cfRule>
  </conditionalFormatting>
  <conditionalFormatting sqref="N27">
    <cfRule type="cellIs" dxfId="6105" priority="8176" operator="equal">
      <formula>"CATASTRÓFICO (RC-F)"</formula>
    </cfRule>
    <cfRule type="cellIs" dxfId="6104" priority="8177" operator="equal">
      <formula>"MAYOR (RC-F)"</formula>
    </cfRule>
    <cfRule type="cellIs" dxfId="6103" priority="8178" operator="equal">
      <formula>"MODERADO (RC-F)"</formula>
    </cfRule>
    <cfRule type="cellIs" dxfId="6102" priority="8179" operator="equal">
      <formula>"CATASTRÓFICO"</formula>
    </cfRule>
    <cfRule type="cellIs" dxfId="6101" priority="8180" operator="equal">
      <formula>"MAYOR"</formula>
    </cfRule>
    <cfRule type="cellIs" dxfId="6100" priority="8181" operator="equal">
      <formula>"MODERADO"</formula>
    </cfRule>
    <cfRule type="cellIs" dxfId="6099" priority="8182" operator="equal">
      <formula>"MENOR"</formula>
    </cfRule>
    <cfRule type="cellIs" dxfId="6098" priority="8183" operator="equal">
      <formula>"LEVE"</formula>
    </cfRule>
  </conditionalFormatting>
  <conditionalFormatting sqref="AG27">
    <cfRule type="cellIs" dxfId="6097" priority="8127" operator="equal">
      <formula>"CATASTROFICO"</formula>
    </cfRule>
    <cfRule type="cellIs" dxfId="6096" priority="8128" operator="equal">
      <formula>"MAYOR"</formula>
    </cfRule>
    <cfRule type="cellIs" dxfId="6095" priority="8129" operator="equal">
      <formula>"MODERADO"</formula>
    </cfRule>
    <cfRule type="cellIs" dxfId="6094" priority="8130" operator="equal">
      <formula>"MENOR"</formula>
    </cfRule>
    <cfRule type="cellIs" dxfId="6093" priority="8131" operator="equal">
      <formula>"LEVE"</formula>
    </cfRule>
  </conditionalFormatting>
  <conditionalFormatting sqref="AI27">
    <cfRule type="cellIs" dxfId="6092" priority="8090" operator="equal">
      <formula>#REF!</formula>
    </cfRule>
    <cfRule type="cellIs" dxfId="6091" priority="8091" operator="equal">
      <formula>#REF!</formula>
    </cfRule>
    <cfRule type="cellIs" dxfId="6090" priority="8092" operator="equal">
      <formula>#REF!</formula>
    </cfRule>
    <cfRule type="cellIs" dxfId="6089" priority="8093" operator="equal">
      <formula>#REF!</formula>
    </cfRule>
    <cfRule type="cellIs" dxfId="6088" priority="8094" operator="equal">
      <formula>#REF!</formula>
    </cfRule>
    <cfRule type="cellIs" dxfId="6087" priority="8095" operator="equal">
      <formula>#REF!</formula>
    </cfRule>
    <cfRule type="cellIs" dxfId="6086" priority="8096" operator="equal">
      <formula>#REF!</formula>
    </cfRule>
    <cfRule type="cellIs" dxfId="6085" priority="8097" operator="equal">
      <formula>#REF!</formula>
    </cfRule>
    <cfRule type="cellIs" dxfId="6084" priority="8098" operator="equal">
      <formula>#REF!</formula>
    </cfRule>
    <cfRule type="cellIs" dxfId="6083" priority="8099" operator="equal">
      <formula>#REF!</formula>
    </cfRule>
    <cfRule type="cellIs" dxfId="6082" priority="8100" operator="equal">
      <formula>#REF!</formula>
    </cfRule>
    <cfRule type="cellIs" dxfId="6081" priority="8101" operator="equal">
      <formula>#REF!</formula>
    </cfRule>
    <cfRule type="cellIs" dxfId="6080" priority="8102" operator="equal">
      <formula>#REF!</formula>
    </cfRule>
    <cfRule type="cellIs" dxfId="6079" priority="8103" operator="equal">
      <formula>#REF!</formula>
    </cfRule>
    <cfRule type="cellIs" dxfId="6078" priority="8104" operator="equal">
      <formula>#REF!</formula>
    </cfRule>
    <cfRule type="cellIs" dxfId="6077" priority="8105" operator="equal">
      <formula>#REF!</formula>
    </cfRule>
    <cfRule type="cellIs" dxfId="6076" priority="8106" operator="equal">
      <formula>#REF!</formula>
    </cfRule>
    <cfRule type="cellIs" dxfId="6075" priority="8107" operator="equal">
      <formula>#REF!</formula>
    </cfRule>
    <cfRule type="cellIs" dxfId="6074" priority="8108" operator="equal">
      <formula>#REF!</formula>
    </cfRule>
    <cfRule type="cellIs" dxfId="6073" priority="8109" operator="equal">
      <formula>#REF!</formula>
    </cfRule>
    <cfRule type="cellIs" dxfId="6072" priority="8110" operator="equal">
      <formula>#REF!</formula>
    </cfRule>
    <cfRule type="cellIs" dxfId="6071" priority="8111" operator="equal">
      <formula>#REF!</formula>
    </cfRule>
    <cfRule type="cellIs" dxfId="6070" priority="8112" operator="equal">
      <formula>#REF!</formula>
    </cfRule>
    <cfRule type="cellIs" dxfId="6069" priority="8113" operator="equal">
      <formula>#REF!</formula>
    </cfRule>
    <cfRule type="cellIs" dxfId="6068" priority="8114" operator="equal">
      <formula>#REF!</formula>
    </cfRule>
    <cfRule type="cellIs" dxfId="6067" priority="8115" operator="equal">
      <formula>#REF!</formula>
    </cfRule>
    <cfRule type="cellIs" dxfId="6066" priority="8116" operator="equal">
      <formula>#REF!</formula>
    </cfRule>
    <cfRule type="cellIs" dxfId="6065" priority="8117" operator="equal">
      <formula>#REF!</formula>
    </cfRule>
    <cfRule type="cellIs" dxfId="6064" priority="8118" operator="equal">
      <formula>#REF!</formula>
    </cfRule>
    <cfRule type="cellIs" dxfId="6063" priority="8119" operator="equal">
      <formula>#REF!</formula>
    </cfRule>
    <cfRule type="cellIs" dxfId="6062" priority="8120" operator="equal">
      <formula>#REF!</formula>
    </cfRule>
    <cfRule type="cellIs" dxfId="6061" priority="8121" operator="equal">
      <formula>#REF!</formula>
    </cfRule>
    <cfRule type="cellIs" dxfId="6060" priority="8122" operator="equal">
      <formula>#REF!</formula>
    </cfRule>
    <cfRule type="cellIs" dxfId="6059" priority="8123" operator="equal">
      <formula>#REF!</formula>
    </cfRule>
    <cfRule type="cellIs" dxfId="6058" priority="8124" operator="equal">
      <formula>#REF!</formula>
    </cfRule>
    <cfRule type="cellIs" dxfId="6057" priority="8125" operator="equal">
      <formula>#REF!</formula>
    </cfRule>
    <cfRule type="cellIs" dxfId="6056" priority="8126" operator="equal">
      <formula>#REF!</formula>
    </cfRule>
  </conditionalFormatting>
  <conditionalFormatting sqref="AI27">
    <cfRule type="cellIs" dxfId="6055" priority="8083" operator="equal">
      <formula>"EXTREMO (RC/F)"</formula>
    </cfRule>
    <cfRule type="cellIs" dxfId="6054" priority="8084" operator="equal">
      <formula>"ALTO (RC/F)"</formula>
    </cfRule>
    <cfRule type="cellIs" dxfId="6053" priority="8085" operator="equal">
      <formula>"MODERADO (RC/F)"</formula>
    </cfRule>
    <cfRule type="cellIs" dxfId="6052" priority="8086" operator="equal">
      <formula>"EXTREMO"</formula>
    </cfRule>
    <cfRule type="cellIs" dxfId="6051" priority="8087" operator="equal">
      <formula>"ALTO"</formula>
    </cfRule>
    <cfRule type="cellIs" dxfId="6050" priority="8088" operator="equal">
      <formula>"MODERADO"</formula>
    </cfRule>
    <cfRule type="cellIs" dxfId="6049" priority="8089" operator="equal">
      <formula>"BAJO"</formula>
    </cfRule>
  </conditionalFormatting>
  <conditionalFormatting sqref="AE28:AE30">
    <cfRule type="cellIs" dxfId="6048" priority="8078" operator="equal">
      <formula>"MUY ALTA"</formula>
    </cfRule>
    <cfRule type="cellIs" dxfId="6047" priority="8079" operator="equal">
      <formula>"ALTA"</formula>
    </cfRule>
    <cfRule type="cellIs" dxfId="6046" priority="8080" operator="equal">
      <formula>"MEDIA"</formula>
    </cfRule>
    <cfRule type="cellIs" dxfId="6045" priority="8081" operator="equal">
      <formula>"BAJA"</formula>
    </cfRule>
    <cfRule type="cellIs" dxfId="6044" priority="8082" operator="equal">
      <formula>"MUY BAJA"</formula>
    </cfRule>
  </conditionalFormatting>
  <conditionalFormatting sqref="AG28:AG29">
    <cfRule type="cellIs" dxfId="6043" priority="8073" operator="equal">
      <formula>"CATASTROFICO"</formula>
    </cfRule>
    <cfRule type="cellIs" dxfId="6042" priority="8074" operator="equal">
      <formula>"MAYOR"</formula>
    </cfRule>
    <cfRule type="cellIs" dxfId="6041" priority="8075" operator="equal">
      <formula>"MODERADO"</formula>
    </cfRule>
    <cfRule type="cellIs" dxfId="6040" priority="8076" operator="equal">
      <formula>"MENOR"</formula>
    </cfRule>
    <cfRule type="cellIs" dxfId="6039" priority="8077" operator="equal">
      <formula>"LEVE"</formula>
    </cfRule>
  </conditionalFormatting>
  <conditionalFormatting sqref="AI28:AI29">
    <cfRule type="cellIs" dxfId="6038" priority="8036" operator="equal">
      <formula>#REF!</formula>
    </cfRule>
    <cfRule type="cellIs" dxfId="6037" priority="8037" operator="equal">
      <formula>#REF!</formula>
    </cfRule>
    <cfRule type="cellIs" dxfId="6036" priority="8038" operator="equal">
      <formula>#REF!</formula>
    </cfRule>
    <cfRule type="cellIs" dxfId="6035" priority="8039" operator="equal">
      <formula>#REF!</formula>
    </cfRule>
    <cfRule type="cellIs" dxfId="6034" priority="8040" operator="equal">
      <formula>#REF!</formula>
    </cfRule>
    <cfRule type="cellIs" dxfId="6033" priority="8041" operator="equal">
      <formula>#REF!</formula>
    </cfRule>
    <cfRule type="cellIs" dxfId="6032" priority="8042" operator="equal">
      <formula>#REF!</formula>
    </cfRule>
    <cfRule type="cellIs" dxfId="6031" priority="8043" operator="equal">
      <formula>#REF!</formula>
    </cfRule>
    <cfRule type="cellIs" dxfId="6030" priority="8044" operator="equal">
      <formula>#REF!</formula>
    </cfRule>
    <cfRule type="cellIs" dxfId="6029" priority="8045" operator="equal">
      <formula>#REF!</formula>
    </cfRule>
    <cfRule type="cellIs" dxfId="6028" priority="8046" operator="equal">
      <formula>#REF!</formula>
    </cfRule>
    <cfRule type="cellIs" dxfId="6027" priority="8047" operator="equal">
      <formula>#REF!</formula>
    </cfRule>
    <cfRule type="cellIs" dxfId="6026" priority="8048" operator="equal">
      <formula>#REF!</formula>
    </cfRule>
    <cfRule type="cellIs" dxfId="6025" priority="8049" operator="equal">
      <formula>#REF!</formula>
    </cfRule>
    <cfRule type="cellIs" dxfId="6024" priority="8050" operator="equal">
      <formula>#REF!</formula>
    </cfRule>
    <cfRule type="cellIs" dxfId="6023" priority="8051" operator="equal">
      <formula>#REF!</formula>
    </cfRule>
    <cfRule type="cellIs" dxfId="6022" priority="8052" operator="equal">
      <formula>#REF!</formula>
    </cfRule>
    <cfRule type="cellIs" dxfId="6021" priority="8053" operator="equal">
      <formula>#REF!</formula>
    </cfRule>
    <cfRule type="cellIs" dxfId="6020" priority="8054" operator="equal">
      <formula>#REF!</formula>
    </cfRule>
    <cfRule type="cellIs" dxfId="6019" priority="8055" operator="equal">
      <formula>#REF!</formula>
    </cfRule>
    <cfRule type="cellIs" dxfId="6018" priority="8056" operator="equal">
      <formula>#REF!</formula>
    </cfRule>
    <cfRule type="cellIs" dxfId="6017" priority="8057" operator="equal">
      <formula>#REF!</formula>
    </cfRule>
    <cfRule type="cellIs" dxfId="6016" priority="8058" operator="equal">
      <formula>#REF!</formula>
    </cfRule>
    <cfRule type="cellIs" dxfId="6015" priority="8059" operator="equal">
      <formula>#REF!</formula>
    </cfRule>
    <cfRule type="cellIs" dxfId="6014" priority="8060" operator="equal">
      <formula>#REF!</formula>
    </cfRule>
    <cfRule type="cellIs" dxfId="6013" priority="8061" operator="equal">
      <formula>#REF!</formula>
    </cfRule>
    <cfRule type="cellIs" dxfId="6012" priority="8062" operator="equal">
      <formula>#REF!</formula>
    </cfRule>
    <cfRule type="cellIs" dxfId="6011" priority="8063" operator="equal">
      <formula>#REF!</formula>
    </cfRule>
    <cfRule type="cellIs" dxfId="6010" priority="8064" operator="equal">
      <formula>#REF!</formula>
    </cfRule>
    <cfRule type="cellIs" dxfId="6009" priority="8065" operator="equal">
      <formula>#REF!</formula>
    </cfRule>
    <cfRule type="cellIs" dxfId="6008" priority="8066" operator="equal">
      <formula>#REF!</formula>
    </cfRule>
    <cfRule type="cellIs" dxfId="6007" priority="8067" operator="equal">
      <formula>#REF!</formula>
    </cfRule>
    <cfRule type="cellIs" dxfId="6006" priority="8068" operator="equal">
      <formula>#REF!</formula>
    </cfRule>
    <cfRule type="cellIs" dxfId="6005" priority="8069" operator="equal">
      <formula>#REF!</formula>
    </cfRule>
    <cfRule type="cellIs" dxfId="6004" priority="8070" operator="equal">
      <formula>#REF!</formula>
    </cfRule>
    <cfRule type="cellIs" dxfId="6003" priority="8071" operator="equal">
      <formula>#REF!</formula>
    </cfRule>
    <cfRule type="cellIs" dxfId="6002" priority="8072" operator="equal">
      <formula>#REF!</formula>
    </cfRule>
  </conditionalFormatting>
  <conditionalFormatting sqref="AI28:AI29">
    <cfRule type="cellIs" dxfId="6001" priority="8029" operator="equal">
      <formula>"EXTREMO (RC/F)"</formula>
    </cfRule>
    <cfRule type="cellIs" dxfId="6000" priority="8030" operator="equal">
      <formula>"ALTO (RC/F)"</formula>
    </cfRule>
    <cfRule type="cellIs" dxfId="5999" priority="8031" operator="equal">
      <formula>"MODERADO (RC/F)"</formula>
    </cfRule>
    <cfRule type="cellIs" dxfId="5998" priority="8032" operator="equal">
      <formula>"EXTREMO"</formula>
    </cfRule>
    <cfRule type="cellIs" dxfId="5997" priority="8033" operator="equal">
      <formula>"ALTO"</formula>
    </cfRule>
    <cfRule type="cellIs" dxfId="5996" priority="8034" operator="equal">
      <formula>"MODERADO"</formula>
    </cfRule>
    <cfRule type="cellIs" dxfId="5995" priority="8035" operator="equal">
      <formula>"BAJO"</formula>
    </cfRule>
  </conditionalFormatting>
  <conditionalFormatting sqref="I17">
    <cfRule type="cellIs" dxfId="5994" priority="8028" operator="equal">
      <formula>#REF!</formula>
    </cfRule>
  </conditionalFormatting>
  <conditionalFormatting sqref="AI17:AI18">
    <cfRule type="cellIs" dxfId="5993" priority="8021" operator="equal">
      <formula>"EXTREMO (RC/F)"</formula>
    </cfRule>
    <cfRule type="cellIs" dxfId="5992" priority="8022" operator="equal">
      <formula>"ALTO (RC/F)"</formula>
    </cfRule>
    <cfRule type="cellIs" dxfId="5991" priority="8023" operator="equal">
      <formula>"MODERADO (RC/F)"</formula>
    </cfRule>
    <cfRule type="cellIs" dxfId="5990" priority="8024" operator="equal">
      <formula>"EXTREMO"</formula>
    </cfRule>
    <cfRule type="cellIs" dxfId="5989" priority="8025" operator="equal">
      <formula>"ALTO"</formula>
    </cfRule>
    <cfRule type="cellIs" dxfId="5988" priority="8026" operator="equal">
      <formula>"MODERADO"</formula>
    </cfRule>
    <cfRule type="cellIs" dxfId="5987" priority="8027" operator="equal">
      <formula>"BAJO"</formula>
    </cfRule>
  </conditionalFormatting>
  <conditionalFormatting sqref="AE17:AE21">
    <cfRule type="cellIs" dxfId="5986" priority="8016" operator="equal">
      <formula>"MUY ALTA"</formula>
    </cfRule>
    <cfRule type="cellIs" dxfId="5985" priority="8017" operator="equal">
      <formula>"ALTA"</formula>
    </cfRule>
    <cfRule type="cellIs" dxfId="5984" priority="8018" operator="equal">
      <formula>"MEDIA"</formula>
    </cfRule>
    <cfRule type="cellIs" dxfId="5983" priority="8019" operator="equal">
      <formula>"BAJA"</formula>
    </cfRule>
    <cfRule type="cellIs" dxfId="5982" priority="8020" operator="equal">
      <formula>"MUY BAJA"</formula>
    </cfRule>
  </conditionalFormatting>
  <conditionalFormatting sqref="AG17:AG18">
    <cfRule type="cellIs" dxfId="5981" priority="8011" operator="equal">
      <formula>"CATASTROFICO"</formula>
    </cfRule>
    <cfRule type="cellIs" dxfId="5980" priority="8012" operator="equal">
      <formula>"MAYOR"</formula>
    </cfRule>
    <cfRule type="cellIs" dxfId="5979" priority="8013" operator="equal">
      <formula>"MODERADO"</formula>
    </cfRule>
    <cfRule type="cellIs" dxfId="5978" priority="8014" operator="equal">
      <formula>"MENOR"</formula>
    </cfRule>
    <cfRule type="cellIs" dxfId="5977" priority="8015" operator="equal">
      <formula>"LEVE"</formula>
    </cfRule>
  </conditionalFormatting>
  <conditionalFormatting sqref="AI17:AI18">
    <cfRule type="cellIs" dxfId="5976" priority="7974" operator="equal">
      <formula>#REF!</formula>
    </cfRule>
    <cfRule type="cellIs" dxfId="5975" priority="7975" operator="equal">
      <formula>#REF!</formula>
    </cfRule>
    <cfRule type="cellIs" dxfId="5974" priority="7976" operator="equal">
      <formula>#REF!</formula>
    </cfRule>
    <cfRule type="cellIs" dxfId="5973" priority="7977" operator="equal">
      <formula>#REF!</formula>
    </cfRule>
    <cfRule type="cellIs" dxfId="5972" priority="7978" operator="equal">
      <formula>#REF!</formula>
    </cfRule>
    <cfRule type="cellIs" dxfId="5971" priority="7979" operator="equal">
      <formula>#REF!</formula>
    </cfRule>
    <cfRule type="cellIs" dxfId="5970" priority="7980" operator="equal">
      <formula>#REF!</formula>
    </cfRule>
    <cfRule type="cellIs" dxfId="5969" priority="7981" operator="equal">
      <formula>#REF!</formula>
    </cfRule>
    <cfRule type="cellIs" dxfId="5968" priority="7982" operator="equal">
      <formula>#REF!</formula>
    </cfRule>
    <cfRule type="cellIs" dxfId="5967" priority="7983" operator="equal">
      <formula>#REF!</formula>
    </cfRule>
    <cfRule type="cellIs" dxfId="5966" priority="7984" operator="equal">
      <formula>#REF!</formula>
    </cfRule>
    <cfRule type="cellIs" dxfId="5965" priority="7985" operator="equal">
      <formula>#REF!</formula>
    </cfRule>
    <cfRule type="cellIs" dxfId="5964" priority="7986" operator="equal">
      <formula>#REF!</formula>
    </cfRule>
    <cfRule type="cellIs" dxfId="5963" priority="7987" operator="equal">
      <formula>#REF!</formula>
    </cfRule>
    <cfRule type="cellIs" dxfId="5962" priority="7988" operator="equal">
      <formula>#REF!</formula>
    </cfRule>
    <cfRule type="cellIs" dxfId="5961" priority="7989" operator="equal">
      <formula>#REF!</formula>
    </cfRule>
    <cfRule type="cellIs" dxfId="5960" priority="7990" operator="equal">
      <formula>#REF!</formula>
    </cfRule>
    <cfRule type="cellIs" dxfId="5959" priority="7991" operator="equal">
      <formula>#REF!</formula>
    </cfRule>
    <cfRule type="cellIs" dxfId="5958" priority="7992" operator="equal">
      <formula>#REF!</formula>
    </cfRule>
    <cfRule type="cellIs" dxfId="5957" priority="7993" operator="equal">
      <formula>#REF!</formula>
    </cfRule>
    <cfRule type="cellIs" dxfId="5956" priority="7994" operator="equal">
      <formula>#REF!</formula>
    </cfRule>
    <cfRule type="cellIs" dxfId="5955" priority="7995" operator="equal">
      <formula>#REF!</formula>
    </cfRule>
    <cfRule type="cellIs" dxfId="5954" priority="7996" operator="equal">
      <formula>#REF!</formula>
    </cfRule>
    <cfRule type="cellIs" dxfId="5953" priority="7997" operator="equal">
      <formula>#REF!</formula>
    </cfRule>
    <cfRule type="cellIs" dxfId="5952" priority="7998" operator="equal">
      <formula>#REF!</formula>
    </cfRule>
    <cfRule type="cellIs" dxfId="5951" priority="7999" operator="equal">
      <formula>#REF!</formula>
    </cfRule>
    <cfRule type="cellIs" dxfId="5950" priority="8000" operator="equal">
      <formula>#REF!</formula>
    </cfRule>
    <cfRule type="cellIs" dxfId="5949" priority="8001" operator="equal">
      <formula>#REF!</formula>
    </cfRule>
    <cfRule type="cellIs" dxfId="5948" priority="8002" operator="equal">
      <formula>#REF!</formula>
    </cfRule>
    <cfRule type="cellIs" dxfId="5947" priority="8003" operator="equal">
      <formula>#REF!</formula>
    </cfRule>
    <cfRule type="cellIs" dxfId="5946" priority="8004" operator="equal">
      <formula>#REF!</formula>
    </cfRule>
    <cfRule type="cellIs" dxfId="5945" priority="8005" operator="equal">
      <formula>#REF!</formula>
    </cfRule>
    <cfRule type="cellIs" dxfId="5944" priority="8006" operator="equal">
      <formula>#REF!</formula>
    </cfRule>
    <cfRule type="cellIs" dxfId="5943" priority="8007" operator="equal">
      <formula>#REF!</formula>
    </cfRule>
    <cfRule type="cellIs" dxfId="5942" priority="8008" operator="equal">
      <formula>#REF!</formula>
    </cfRule>
    <cfRule type="cellIs" dxfId="5941" priority="8009" operator="equal">
      <formula>#REF!</formula>
    </cfRule>
    <cfRule type="cellIs" dxfId="5940" priority="8010" operator="equal">
      <formula>#REF!</formula>
    </cfRule>
  </conditionalFormatting>
  <conditionalFormatting sqref="N17">
    <cfRule type="cellIs" dxfId="5939" priority="7973" operator="equal">
      <formula>#REF!</formula>
    </cfRule>
  </conditionalFormatting>
  <conditionalFormatting sqref="L17">
    <cfRule type="cellIs" dxfId="5938" priority="7968" operator="equal">
      <formula>"ALTA"</formula>
    </cfRule>
    <cfRule type="cellIs" dxfId="5937" priority="7969" operator="equal">
      <formula>"MUY ALTA"</formula>
    </cfRule>
    <cfRule type="cellIs" dxfId="5936" priority="7970" operator="equal">
      <formula>"MEDIA"</formula>
    </cfRule>
    <cfRule type="cellIs" dxfId="5935" priority="7971" operator="equal">
      <formula>"BAJA"</formula>
    </cfRule>
    <cfRule type="cellIs" dxfId="5934" priority="7972" operator="equal">
      <formula>"MUY BAJA"</formula>
    </cfRule>
  </conditionalFormatting>
  <conditionalFormatting sqref="N17">
    <cfRule type="cellIs" dxfId="5933" priority="7960" operator="equal">
      <formula>"CATASTRÓFICO (RC-F)"</formula>
    </cfRule>
    <cfRule type="cellIs" dxfId="5932" priority="7961" operator="equal">
      <formula>"MAYOR (RC-F)"</formula>
    </cfRule>
    <cfRule type="cellIs" dxfId="5931" priority="7962" operator="equal">
      <formula>"MODERADO (RC-F)"</formula>
    </cfRule>
    <cfRule type="cellIs" dxfId="5930" priority="7963" operator="equal">
      <formula>"CATASTRÓFICO"</formula>
    </cfRule>
    <cfRule type="cellIs" dxfId="5929" priority="7964" operator="equal">
      <formula>"MAYOR"</formula>
    </cfRule>
    <cfRule type="cellIs" dxfId="5928" priority="7965" operator="equal">
      <formula>"MODERADO"</formula>
    </cfRule>
    <cfRule type="cellIs" dxfId="5927" priority="7966" operator="equal">
      <formula>"MENOR"</formula>
    </cfRule>
    <cfRule type="cellIs" dxfId="5926" priority="7967" operator="equal">
      <formula>"LEVE"</formula>
    </cfRule>
  </conditionalFormatting>
  <conditionalFormatting sqref="Q17">
    <cfRule type="cellIs" dxfId="5925" priority="7923" operator="equal">
      <formula>#REF!</formula>
    </cfRule>
    <cfRule type="cellIs" dxfId="5924" priority="7924" operator="equal">
      <formula>#REF!</formula>
    </cfRule>
    <cfRule type="cellIs" dxfId="5923" priority="7925" operator="equal">
      <formula>#REF!</formula>
    </cfRule>
    <cfRule type="cellIs" dxfId="5922" priority="7926" operator="equal">
      <formula>#REF!</formula>
    </cfRule>
    <cfRule type="cellIs" dxfId="5921" priority="7927" operator="equal">
      <formula>#REF!</formula>
    </cfRule>
    <cfRule type="cellIs" dxfId="5920" priority="7928" operator="equal">
      <formula>#REF!</formula>
    </cfRule>
    <cfRule type="cellIs" dxfId="5919" priority="7929" operator="equal">
      <formula>#REF!</formula>
    </cfRule>
    <cfRule type="cellIs" dxfId="5918" priority="7930" operator="equal">
      <formula>#REF!</formula>
    </cfRule>
    <cfRule type="cellIs" dxfId="5917" priority="7931" operator="equal">
      <formula>#REF!</formula>
    </cfRule>
    <cfRule type="cellIs" dxfId="5916" priority="7932" operator="equal">
      <formula>#REF!</formula>
    </cfRule>
    <cfRule type="cellIs" dxfId="5915" priority="7933" operator="equal">
      <formula>#REF!</formula>
    </cfRule>
    <cfRule type="cellIs" dxfId="5914" priority="7934" operator="equal">
      <formula>#REF!</formula>
    </cfRule>
    <cfRule type="cellIs" dxfId="5913" priority="7935" operator="equal">
      <formula>#REF!</formula>
    </cfRule>
    <cfRule type="cellIs" dxfId="5912" priority="7936" operator="equal">
      <formula>#REF!</formula>
    </cfRule>
    <cfRule type="cellIs" dxfId="5911" priority="7937" operator="equal">
      <formula>#REF!</formula>
    </cfRule>
    <cfRule type="cellIs" dxfId="5910" priority="7938" operator="equal">
      <formula>#REF!</formula>
    </cfRule>
    <cfRule type="cellIs" dxfId="5909" priority="7939" operator="equal">
      <formula>#REF!</formula>
    </cfRule>
    <cfRule type="cellIs" dxfId="5908" priority="7940" operator="equal">
      <formula>#REF!</formula>
    </cfRule>
    <cfRule type="cellIs" dxfId="5907" priority="7941" operator="equal">
      <formula>#REF!</formula>
    </cfRule>
    <cfRule type="cellIs" dxfId="5906" priority="7942" operator="equal">
      <formula>#REF!</formula>
    </cfRule>
    <cfRule type="cellIs" dxfId="5905" priority="7943" operator="equal">
      <formula>#REF!</formula>
    </cfRule>
    <cfRule type="cellIs" dxfId="5904" priority="7944" operator="equal">
      <formula>#REF!</formula>
    </cfRule>
    <cfRule type="cellIs" dxfId="5903" priority="7945" operator="equal">
      <formula>#REF!</formula>
    </cfRule>
    <cfRule type="cellIs" dxfId="5902" priority="7946" operator="equal">
      <formula>#REF!</formula>
    </cfRule>
    <cfRule type="cellIs" dxfId="5901" priority="7947" operator="equal">
      <formula>#REF!</formula>
    </cfRule>
    <cfRule type="cellIs" dxfId="5900" priority="7948" operator="equal">
      <formula>#REF!</formula>
    </cfRule>
    <cfRule type="cellIs" dxfId="5899" priority="7949" operator="equal">
      <formula>#REF!</formula>
    </cfRule>
    <cfRule type="cellIs" dxfId="5898" priority="7950" operator="equal">
      <formula>#REF!</formula>
    </cfRule>
    <cfRule type="cellIs" dxfId="5897" priority="7951" operator="equal">
      <formula>#REF!</formula>
    </cfRule>
    <cfRule type="cellIs" dxfId="5896" priority="7952" operator="equal">
      <formula>#REF!</formula>
    </cfRule>
    <cfRule type="cellIs" dxfId="5895" priority="7953" operator="equal">
      <formula>#REF!</formula>
    </cfRule>
    <cfRule type="cellIs" dxfId="5894" priority="7954" operator="equal">
      <formula>#REF!</formula>
    </cfRule>
    <cfRule type="cellIs" dxfId="5893" priority="7955" operator="equal">
      <formula>#REF!</formula>
    </cfRule>
    <cfRule type="cellIs" dxfId="5892" priority="7956" operator="equal">
      <formula>#REF!</formula>
    </cfRule>
    <cfRule type="cellIs" dxfId="5891" priority="7957" operator="equal">
      <formula>#REF!</formula>
    </cfRule>
    <cfRule type="cellIs" dxfId="5890" priority="7958" operator="equal">
      <formula>#REF!</formula>
    </cfRule>
    <cfRule type="cellIs" dxfId="5889" priority="7959" operator="equal">
      <formula>#REF!</formula>
    </cfRule>
  </conditionalFormatting>
  <conditionalFormatting sqref="Q17">
    <cfRule type="cellIs" dxfId="5888" priority="7916" operator="equal">
      <formula>"EXTREMO (RC/F)"</formula>
    </cfRule>
    <cfRule type="cellIs" dxfId="5887" priority="7917" operator="equal">
      <formula>"ALTO (RC/F)"</formula>
    </cfRule>
    <cfRule type="cellIs" dxfId="5886" priority="7918" operator="equal">
      <formula>"MODERADO (RC/F)"</formula>
    </cfRule>
    <cfRule type="cellIs" dxfId="5885" priority="7919" operator="equal">
      <formula>"EXTREMO"</formula>
    </cfRule>
    <cfRule type="cellIs" dxfId="5884" priority="7920" operator="equal">
      <formula>"ALTO"</formula>
    </cfRule>
    <cfRule type="cellIs" dxfId="5883" priority="7921" operator="equal">
      <formula>"MODERADO"</formula>
    </cfRule>
    <cfRule type="cellIs" dxfId="5882" priority="7922" operator="equal">
      <formula>"BAJO"</formula>
    </cfRule>
  </conditionalFormatting>
  <conditionalFormatting sqref="Q22">
    <cfRule type="cellIs" dxfId="5881" priority="7878" operator="equal">
      <formula>#REF!</formula>
    </cfRule>
    <cfRule type="cellIs" dxfId="5880" priority="7880" operator="equal">
      <formula>#REF!</formula>
    </cfRule>
    <cfRule type="cellIs" dxfId="5879" priority="7881" operator="equal">
      <formula>#REF!</formula>
    </cfRule>
    <cfRule type="cellIs" dxfId="5878" priority="7882" operator="equal">
      <formula>#REF!</formula>
    </cfRule>
    <cfRule type="cellIs" dxfId="5877" priority="7883" operator="equal">
      <formula>#REF!</formula>
    </cfRule>
    <cfRule type="cellIs" dxfId="5876" priority="7884" operator="equal">
      <formula>#REF!</formula>
    </cfRule>
    <cfRule type="cellIs" dxfId="5875" priority="7885" operator="equal">
      <formula>#REF!</formula>
    </cfRule>
    <cfRule type="cellIs" dxfId="5874" priority="7886" operator="equal">
      <formula>#REF!</formula>
    </cfRule>
    <cfRule type="cellIs" dxfId="5873" priority="7887" operator="equal">
      <formula>#REF!</formula>
    </cfRule>
    <cfRule type="cellIs" dxfId="5872" priority="7888" operator="equal">
      <formula>#REF!</formula>
    </cfRule>
    <cfRule type="cellIs" dxfId="5871" priority="7889" operator="equal">
      <formula>#REF!</formula>
    </cfRule>
    <cfRule type="cellIs" dxfId="5870" priority="7890" operator="equal">
      <formula>#REF!</formula>
    </cfRule>
    <cfRule type="cellIs" dxfId="5869" priority="7891" operator="equal">
      <formula>#REF!</formula>
    </cfRule>
    <cfRule type="cellIs" dxfId="5868" priority="7892" operator="equal">
      <formula>#REF!</formula>
    </cfRule>
    <cfRule type="cellIs" dxfId="5867" priority="7893" operator="equal">
      <formula>#REF!</formula>
    </cfRule>
    <cfRule type="cellIs" dxfId="5866" priority="7894" operator="equal">
      <formula>#REF!</formula>
    </cfRule>
    <cfRule type="cellIs" dxfId="5865" priority="7895" operator="equal">
      <formula>#REF!</formula>
    </cfRule>
    <cfRule type="cellIs" dxfId="5864" priority="7896" operator="equal">
      <formula>#REF!</formula>
    </cfRule>
    <cfRule type="cellIs" dxfId="5863" priority="7897" operator="equal">
      <formula>#REF!</formula>
    </cfRule>
    <cfRule type="cellIs" dxfId="5862" priority="7898" operator="equal">
      <formula>#REF!</formula>
    </cfRule>
    <cfRule type="cellIs" dxfId="5861" priority="7899" operator="equal">
      <formula>#REF!</formula>
    </cfRule>
    <cfRule type="cellIs" dxfId="5860" priority="7900" operator="equal">
      <formula>#REF!</formula>
    </cfRule>
    <cfRule type="cellIs" dxfId="5859" priority="7901" operator="equal">
      <formula>#REF!</formula>
    </cfRule>
    <cfRule type="cellIs" dxfId="5858" priority="7902" operator="equal">
      <formula>#REF!</formula>
    </cfRule>
    <cfRule type="cellIs" dxfId="5857" priority="7903" operator="equal">
      <formula>#REF!</formula>
    </cfRule>
    <cfRule type="cellIs" dxfId="5856" priority="7904" operator="equal">
      <formula>#REF!</formula>
    </cfRule>
    <cfRule type="cellIs" dxfId="5855" priority="7905" operator="equal">
      <formula>#REF!</formula>
    </cfRule>
    <cfRule type="cellIs" dxfId="5854" priority="7906" operator="equal">
      <formula>#REF!</formula>
    </cfRule>
    <cfRule type="cellIs" dxfId="5853" priority="7907" operator="equal">
      <formula>#REF!</formula>
    </cfRule>
    <cfRule type="cellIs" dxfId="5852" priority="7908" operator="equal">
      <formula>#REF!</formula>
    </cfRule>
    <cfRule type="cellIs" dxfId="5851" priority="7909" operator="equal">
      <formula>#REF!</formula>
    </cfRule>
    <cfRule type="cellIs" dxfId="5850" priority="7910" operator="equal">
      <formula>#REF!</formula>
    </cfRule>
    <cfRule type="cellIs" dxfId="5849" priority="7911" operator="equal">
      <formula>#REF!</formula>
    </cfRule>
    <cfRule type="cellIs" dxfId="5848" priority="7912" operator="equal">
      <formula>#REF!</formula>
    </cfRule>
    <cfRule type="cellIs" dxfId="5847" priority="7913" operator="equal">
      <formula>#REF!</formula>
    </cfRule>
    <cfRule type="cellIs" dxfId="5846" priority="7914" operator="equal">
      <formula>#REF!</formula>
    </cfRule>
    <cfRule type="cellIs" dxfId="5845" priority="7915" operator="equal">
      <formula>#REF!</formula>
    </cfRule>
  </conditionalFormatting>
  <conditionalFormatting sqref="N22">
    <cfRule type="cellIs" dxfId="5844" priority="7879" operator="equal">
      <formula>#REF!</formula>
    </cfRule>
  </conditionalFormatting>
  <conditionalFormatting sqref="L22">
    <cfRule type="cellIs" dxfId="5843" priority="7873" operator="equal">
      <formula>"ALTA"</formula>
    </cfRule>
    <cfRule type="cellIs" dxfId="5842" priority="7874" operator="equal">
      <formula>"MUY ALTA"</formula>
    </cfRule>
    <cfRule type="cellIs" dxfId="5841" priority="7875" operator="equal">
      <formula>"MEDIA"</formula>
    </cfRule>
    <cfRule type="cellIs" dxfId="5840" priority="7876" operator="equal">
      <formula>"BAJA"</formula>
    </cfRule>
    <cfRule type="cellIs" dxfId="5839" priority="7877" operator="equal">
      <formula>"MUY BAJA"</formula>
    </cfRule>
  </conditionalFormatting>
  <conditionalFormatting sqref="N22">
    <cfRule type="cellIs" dxfId="5838" priority="7865" operator="equal">
      <formula>"CATASTRÓFICO (RC-F)"</formula>
    </cfRule>
    <cfRule type="cellIs" dxfId="5837" priority="7866" operator="equal">
      <formula>"MAYOR (RC-F)"</formula>
    </cfRule>
    <cfRule type="cellIs" dxfId="5836" priority="7867" operator="equal">
      <formula>"MODERADO (RC-F)"</formula>
    </cfRule>
    <cfRule type="cellIs" dxfId="5835" priority="7868" operator="equal">
      <formula>"CATASTRÓFICO"</formula>
    </cfRule>
    <cfRule type="cellIs" dxfId="5834" priority="7869" operator="equal">
      <formula>"MAYOR"</formula>
    </cfRule>
    <cfRule type="cellIs" dxfId="5833" priority="7870" operator="equal">
      <formula>"MODERADO"</formula>
    </cfRule>
    <cfRule type="cellIs" dxfId="5832" priority="7871" operator="equal">
      <formula>"MENOR"</formula>
    </cfRule>
    <cfRule type="cellIs" dxfId="5831" priority="7872" operator="equal">
      <formula>"LEVE"</formula>
    </cfRule>
  </conditionalFormatting>
  <conditionalFormatting sqref="Q22">
    <cfRule type="cellIs" dxfId="5830" priority="7858" operator="equal">
      <formula>"EXTREMO (RC/F)"</formula>
    </cfRule>
    <cfRule type="cellIs" dxfId="5829" priority="7859" operator="equal">
      <formula>"ALTO (RC/F)"</formula>
    </cfRule>
    <cfRule type="cellIs" dxfId="5828" priority="7860" operator="equal">
      <formula>"MODERADO (RC/F)"</formula>
    </cfRule>
    <cfRule type="cellIs" dxfId="5827" priority="7861" operator="equal">
      <formula>"EXTREMO"</formula>
    </cfRule>
    <cfRule type="cellIs" dxfId="5826" priority="7862" operator="equal">
      <formula>"ALTO"</formula>
    </cfRule>
    <cfRule type="cellIs" dxfId="5825" priority="7863" operator="equal">
      <formula>"MODERADO"</formula>
    </cfRule>
    <cfRule type="cellIs" dxfId="5824" priority="7864" operator="equal">
      <formula>"BAJO"</formula>
    </cfRule>
  </conditionalFormatting>
  <conditionalFormatting sqref="AE22:AE26">
    <cfRule type="cellIs" dxfId="5823" priority="7853" operator="equal">
      <formula>"MUY ALTA"</formula>
    </cfRule>
    <cfRule type="cellIs" dxfId="5822" priority="7854" operator="equal">
      <formula>"ALTA"</formula>
    </cfRule>
    <cfRule type="cellIs" dxfId="5821" priority="7855" operator="equal">
      <formula>"MEDIA"</formula>
    </cfRule>
    <cfRule type="cellIs" dxfId="5820" priority="7856" operator="equal">
      <formula>"BAJA"</formula>
    </cfRule>
    <cfRule type="cellIs" dxfId="5819" priority="7857" operator="equal">
      <formula>"MUY BAJA"</formula>
    </cfRule>
  </conditionalFormatting>
  <conditionalFormatting sqref="AI22">
    <cfRule type="cellIs" dxfId="5818" priority="7846" operator="equal">
      <formula>"EXTREMO (RC/F)"</formula>
    </cfRule>
    <cfRule type="cellIs" dxfId="5817" priority="7847" operator="equal">
      <formula>"ALTO (RC/F)"</formula>
    </cfRule>
    <cfRule type="cellIs" dxfId="5816" priority="7848" operator="equal">
      <formula>"MODERADO (RC/F)"</formula>
    </cfRule>
    <cfRule type="cellIs" dxfId="5815" priority="7849" operator="equal">
      <formula>"EXTREMO"</formula>
    </cfRule>
    <cfRule type="cellIs" dxfId="5814" priority="7850" operator="equal">
      <formula>"ALTO"</formula>
    </cfRule>
    <cfRule type="cellIs" dxfId="5813" priority="7851" operator="equal">
      <formula>"MODERADO"</formula>
    </cfRule>
    <cfRule type="cellIs" dxfId="5812" priority="7852" operator="equal">
      <formula>"BAJO"</formula>
    </cfRule>
  </conditionalFormatting>
  <conditionalFormatting sqref="AG22">
    <cfRule type="cellIs" dxfId="5811" priority="7841" operator="equal">
      <formula>"CATASTROFICO"</formula>
    </cfRule>
    <cfRule type="cellIs" dxfId="5810" priority="7842" operator="equal">
      <formula>"MAYOR"</formula>
    </cfRule>
    <cfRule type="cellIs" dxfId="5809" priority="7843" operator="equal">
      <formula>"MODERADO"</formula>
    </cfRule>
    <cfRule type="cellIs" dxfId="5808" priority="7844" operator="equal">
      <formula>"MENOR"</formula>
    </cfRule>
    <cfRule type="cellIs" dxfId="5807" priority="7845" operator="equal">
      <formula>"LEVE"</formula>
    </cfRule>
  </conditionalFormatting>
  <conditionalFormatting sqref="AI22">
    <cfRule type="cellIs" dxfId="5806" priority="7804" operator="equal">
      <formula>#REF!</formula>
    </cfRule>
    <cfRule type="cellIs" dxfId="5805" priority="7805" operator="equal">
      <formula>#REF!</formula>
    </cfRule>
    <cfRule type="cellIs" dxfId="5804" priority="7806" operator="equal">
      <formula>#REF!</formula>
    </cfRule>
    <cfRule type="cellIs" dxfId="5803" priority="7807" operator="equal">
      <formula>#REF!</formula>
    </cfRule>
    <cfRule type="cellIs" dxfId="5802" priority="7808" operator="equal">
      <formula>#REF!</formula>
    </cfRule>
    <cfRule type="cellIs" dxfId="5801" priority="7809" operator="equal">
      <formula>#REF!</formula>
    </cfRule>
    <cfRule type="cellIs" dxfId="5800" priority="7810" operator="equal">
      <formula>#REF!</formula>
    </cfRule>
    <cfRule type="cellIs" dxfId="5799" priority="7811" operator="equal">
      <formula>#REF!</formula>
    </cfRule>
    <cfRule type="cellIs" dxfId="5798" priority="7812" operator="equal">
      <formula>#REF!</formula>
    </cfRule>
    <cfRule type="cellIs" dxfId="5797" priority="7813" operator="equal">
      <formula>#REF!</formula>
    </cfRule>
    <cfRule type="cellIs" dxfId="5796" priority="7814" operator="equal">
      <formula>#REF!</formula>
    </cfRule>
    <cfRule type="cellIs" dxfId="5795" priority="7815" operator="equal">
      <formula>#REF!</formula>
    </cfRule>
    <cfRule type="cellIs" dxfId="5794" priority="7816" operator="equal">
      <formula>#REF!</formula>
    </cfRule>
    <cfRule type="cellIs" dxfId="5793" priority="7817" operator="equal">
      <formula>#REF!</formula>
    </cfRule>
    <cfRule type="cellIs" dxfId="5792" priority="7818" operator="equal">
      <formula>#REF!</formula>
    </cfRule>
    <cfRule type="cellIs" dxfId="5791" priority="7819" operator="equal">
      <formula>#REF!</formula>
    </cfRule>
    <cfRule type="cellIs" dxfId="5790" priority="7820" operator="equal">
      <formula>#REF!</formula>
    </cfRule>
    <cfRule type="cellIs" dxfId="5789" priority="7821" operator="equal">
      <formula>#REF!</formula>
    </cfRule>
    <cfRule type="cellIs" dxfId="5788" priority="7822" operator="equal">
      <formula>#REF!</formula>
    </cfRule>
    <cfRule type="cellIs" dxfId="5787" priority="7823" operator="equal">
      <formula>#REF!</formula>
    </cfRule>
    <cfRule type="cellIs" dxfId="5786" priority="7824" operator="equal">
      <formula>#REF!</formula>
    </cfRule>
    <cfRule type="cellIs" dxfId="5785" priority="7825" operator="equal">
      <formula>#REF!</formula>
    </cfRule>
    <cfRule type="cellIs" dxfId="5784" priority="7826" operator="equal">
      <formula>#REF!</formula>
    </cfRule>
    <cfRule type="cellIs" dxfId="5783" priority="7827" operator="equal">
      <formula>#REF!</formula>
    </cfRule>
    <cfRule type="cellIs" dxfId="5782" priority="7828" operator="equal">
      <formula>#REF!</formula>
    </cfRule>
    <cfRule type="cellIs" dxfId="5781" priority="7829" operator="equal">
      <formula>#REF!</formula>
    </cfRule>
    <cfRule type="cellIs" dxfId="5780" priority="7830" operator="equal">
      <formula>#REF!</formula>
    </cfRule>
    <cfRule type="cellIs" dxfId="5779" priority="7831" operator="equal">
      <formula>#REF!</formula>
    </cfRule>
    <cfRule type="cellIs" dxfId="5778" priority="7832" operator="equal">
      <formula>#REF!</formula>
    </cfRule>
    <cfRule type="cellIs" dxfId="5777" priority="7833" operator="equal">
      <formula>#REF!</formula>
    </cfRule>
    <cfRule type="cellIs" dxfId="5776" priority="7834" operator="equal">
      <formula>#REF!</formula>
    </cfRule>
    <cfRule type="cellIs" dxfId="5775" priority="7835" operator="equal">
      <formula>#REF!</formula>
    </cfRule>
    <cfRule type="cellIs" dxfId="5774" priority="7836" operator="equal">
      <formula>#REF!</formula>
    </cfRule>
    <cfRule type="cellIs" dxfId="5773" priority="7837" operator="equal">
      <formula>#REF!</formula>
    </cfRule>
    <cfRule type="cellIs" dxfId="5772" priority="7838" operator="equal">
      <formula>#REF!</formula>
    </cfRule>
    <cfRule type="cellIs" dxfId="5771" priority="7839" operator="equal">
      <formula>#REF!</formula>
    </cfRule>
    <cfRule type="cellIs" dxfId="5770" priority="7840" operator="equal">
      <formula>#REF!</formula>
    </cfRule>
  </conditionalFormatting>
  <conditionalFormatting sqref="Q36:Q38">
    <cfRule type="cellIs" dxfId="5769" priority="7766" operator="equal">
      <formula>#REF!</formula>
    </cfRule>
    <cfRule type="cellIs" dxfId="5768" priority="7768" operator="equal">
      <formula>#REF!</formula>
    </cfRule>
    <cfRule type="cellIs" dxfId="5767" priority="7769" operator="equal">
      <formula>#REF!</formula>
    </cfRule>
    <cfRule type="cellIs" dxfId="5766" priority="7770" operator="equal">
      <formula>#REF!</formula>
    </cfRule>
    <cfRule type="cellIs" dxfId="5765" priority="7771" operator="equal">
      <formula>#REF!</formula>
    </cfRule>
    <cfRule type="cellIs" dxfId="5764" priority="7772" operator="equal">
      <formula>#REF!</formula>
    </cfRule>
    <cfRule type="cellIs" dxfId="5763" priority="7773" operator="equal">
      <formula>#REF!</formula>
    </cfRule>
    <cfRule type="cellIs" dxfId="5762" priority="7774" operator="equal">
      <formula>#REF!</formula>
    </cfRule>
    <cfRule type="cellIs" dxfId="5761" priority="7775" operator="equal">
      <formula>#REF!</formula>
    </cfRule>
    <cfRule type="cellIs" dxfId="5760" priority="7776" operator="equal">
      <formula>#REF!</formula>
    </cfRule>
    <cfRule type="cellIs" dxfId="5759" priority="7777" operator="equal">
      <formula>#REF!</formula>
    </cfRule>
    <cfRule type="cellIs" dxfId="5758" priority="7778" operator="equal">
      <formula>#REF!</formula>
    </cfRule>
    <cfRule type="cellIs" dxfId="5757" priority="7779" operator="equal">
      <formula>#REF!</formula>
    </cfRule>
    <cfRule type="cellIs" dxfId="5756" priority="7780" operator="equal">
      <formula>#REF!</formula>
    </cfRule>
    <cfRule type="cellIs" dxfId="5755" priority="7781" operator="equal">
      <formula>#REF!</formula>
    </cfRule>
    <cfRule type="cellIs" dxfId="5754" priority="7782" operator="equal">
      <formula>#REF!</formula>
    </cfRule>
    <cfRule type="cellIs" dxfId="5753" priority="7783" operator="equal">
      <formula>#REF!</formula>
    </cfRule>
    <cfRule type="cellIs" dxfId="5752" priority="7784" operator="equal">
      <formula>#REF!</formula>
    </cfRule>
    <cfRule type="cellIs" dxfId="5751" priority="7785" operator="equal">
      <formula>#REF!</formula>
    </cfRule>
    <cfRule type="cellIs" dxfId="5750" priority="7786" operator="equal">
      <formula>#REF!</formula>
    </cfRule>
    <cfRule type="cellIs" dxfId="5749" priority="7787" operator="equal">
      <formula>#REF!</formula>
    </cfRule>
    <cfRule type="cellIs" dxfId="5748" priority="7788" operator="equal">
      <formula>#REF!</formula>
    </cfRule>
    <cfRule type="cellIs" dxfId="5747" priority="7789" operator="equal">
      <formula>#REF!</formula>
    </cfRule>
    <cfRule type="cellIs" dxfId="5746" priority="7790" operator="equal">
      <formula>#REF!</formula>
    </cfRule>
    <cfRule type="cellIs" dxfId="5745" priority="7791" operator="equal">
      <formula>#REF!</formula>
    </cfRule>
    <cfRule type="cellIs" dxfId="5744" priority="7792" operator="equal">
      <formula>#REF!</formula>
    </cfRule>
    <cfRule type="cellIs" dxfId="5743" priority="7793" operator="equal">
      <formula>#REF!</formula>
    </cfRule>
    <cfRule type="cellIs" dxfId="5742" priority="7794" operator="equal">
      <formula>#REF!</formula>
    </cfRule>
    <cfRule type="cellIs" dxfId="5741" priority="7795" operator="equal">
      <formula>#REF!</formula>
    </cfRule>
    <cfRule type="cellIs" dxfId="5740" priority="7796" operator="equal">
      <formula>#REF!</formula>
    </cfRule>
    <cfRule type="cellIs" dxfId="5739" priority="7797" operator="equal">
      <formula>#REF!</formula>
    </cfRule>
    <cfRule type="cellIs" dxfId="5738" priority="7798" operator="equal">
      <formula>#REF!</formula>
    </cfRule>
    <cfRule type="cellIs" dxfId="5737" priority="7799" operator="equal">
      <formula>#REF!</formula>
    </cfRule>
    <cfRule type="cellIs" dxfId="5736" priority="7800" operator="equal">
      <formula>#REF!</formula>
    </cfRule>
    <cfRule type="cellIs" dxfId="5735" priority="7801" operator="equal">
      <formula>#REF!</formula>
    </cfRule>
    <cfRule type="cellIs" dxfId="5734" priority="7802" operator="equal">
      <formula>#REF!</formula>
    </cfRule>
    <cfRule type="cellIs" dxfId="5733" priority="7803" operator="equal">
      <formula>#REF!</formula>
    </cfRule>
  </conditionalFormatting>
  <conditionalFormatting sqref="N36:N38">
    <cfRule type="cellIs" dxfId="5732" priority="7767" operator="equal">
      <formula>#REF!</formula>
    </cfRule>
  </conditionalFormatting>
  <conditionalFormatting sqref="L36:L38">
    <cfRule type="cellIs" dxfId="5731" priority="7761" operator="equal">
      <formula>"ALTA"</formula>
    </cfRule>
    <cfRule type="cellIs" dxfId="5730" priority="7762" operator="equal">
      <formula>"MUY ALTA"</formula>
    </cfRule>
    <cfRule type="cellIs" dxfId="5729" priority="7763" operator="equal">
      <formula>"MEDIA"</formula>
    </cfRule>
    <cfRule type="cellIs" dxfId="5728" priority="7764" operator="equal">
      <formula>"BAJA"</formula>
    </cfRule>
    <cfRule type="cellIs" dxfId="5727" priority="7765" operator="equal">
      <formula>"MUY BAJA"</formula>
    </cfRule>
  </conditionalFormatting>
  <conditionalFormatting sqref="N36:N38">
    <cfRule type="cellIs" dxfId="5726" priority="7753" operator="equal">
      <formula>"CATASTRÓFICO (RC-F)"</formula>
    </cfRule>
    <cfRule type="cellIs" dxfId="5725" priority="7754" operator="equal">
      <formula>"MAYOR (RC-F)"</formula>
    </cfRule>
    <cfRule type="cellIs" dxfId="5724" priority="7755" operator="equal">
      <formula>"MODERADO (RC-F)"</formula>
    </cfRule>
    <cfRule type="cellIs" dxfId="5723" priority="7756" operator="equal">
      <formula>"CATASTRÓFICO"</formula>
    </cfRule>
    <cfRule type="cellIs" dxfId="5722" priority="7757" operator="equal">
      <formula>"MAYOR"</formula>
    </cfRule>
    <cfRule type="cellIs" dxfId="5721" priority="7758" operator="equal">
      <formula>"MODERADO"</formula>
    </cfRule>
    <cfRule type="cellIs" dxfId="5720" priority="7759" operator="equal">
      <formula>"MENOR"</formula>
    </cfRule>
    <cfRule type="cellIs" dxfId="5719" priority="7760" operator="equal">
      <formula>"LEVE"</formula>
    </cfRule>
  </conditionalFormatting>
  <conditionalFormatting sqref="AI36:AI38 Q36:Q38">
    <cfRule type="cellIs" dxfId="5718" priority="7746" operator="equal">
      <formula>"EXTREMO (RC/F)"</formula>
    </cfRule>
    <cfRule type="cellIs" dxfId="5717" priority="7747" operator="equal">
      <formula>"ALTO (RC/F)"</formula>
    </cfRule>
    <cfRule type="cellIs" dxfId="5716" priority="7748" operator="equal">
      <formula>"MODERADO (RC/F)"</formula>
    </cfRule>
    <cfRule type="cellIs" dxfId="5715" priority="7749" operator="equal">
      <formula>"EXTREMO"</formula>
    </cfRule>
    <cfRule type="cellIs" dxfId="5714" priority="7750" operator="equal">
      <formula>"ALTO"</formula>
    </cfRule>
    <cfRule type="cellIs" dxfId="5713" priority="7751" operator="equal">
      <formula>"MODERADO"</formula>
    </cfRule>
    <cfRule type="cellIs" dxfId="5712" priority="7752" operator="equal">
      <formula>"BAJO"</formula>
    </cfRule>
  </conditionalFormatting>
  <conditionalFormatting sqref="AI36:AI38">
    <cfRule type="cellIs" dxfId="5711" priority="7709" operator="equal">
      <formula>#REF!</formula>
    </cfRule>
    <cfRule type="cellIs" dxfId="5710" priority="7710" operator="equal">
      <formula>#REF!</formula>
    </cfRule>
    <cfRule type="cellIs" dxfId="5709" priority="7711" operator="equal">
      <formula>#REF!</formula>
    </cfRule>
    <cfRule type="cellIs" dxfId="5708" priority="7712" operator="equal">
      <formula>#REF!</formula>
    </cfRule>
    <cfRule type="cellIs" dxfId="5707" priority="7713" operator="equal">
      <formula>#REF!</formula>
    </cfRule>
    <cfRule type="cellIs" dxfId="5706" priority="7714" operator="equal">
      <formula>#REF!</formula>
    </cfRule>
    <cfRule type="cellIs" dxfId="5705" priority="7715" operator="equal">
      <formula>#REF!</formula>
    </cfRule>
    <cfRule type="cellIs" dxfId="5704" priority="7716" operator="equal">
      <formula>#REF!</formula>
    </cfRule>
    <cfRule type="cellIs" dxfId="5703" priority="7717" operator="equal">
      <formula>#REF!</formula>
    </cfRule>
    <cfRule type="cellIs" dxfId="5702" priority="7718" operator="equal">
      <formula>#REF!</formula>
    </cfRule>
    <cfRule type="cellIs" dxfId="5701" priority="7719" operator="equal">
      <formula>#REF!</formula>
    </cfRule>
    <cfRule type="cellIs" dxfId="5700" priority="7720" operator="equal">
      <formula>#REF!</formula>
    </cfRule>
    <cfRule type="cellIs" dxfId="5699" priority="7721" operator="equal">
      <formula>#REF!</formula>
    </cfRule>
    <cfRule type="cellIs" dxfId="5698" priority="7722" operator="equal">
      <formula>#REF!</formula>
    </cfRule>
    <cfRule type="cellIs" dxfId="5697" priority="7723" operator="equal">
      <formula>#REF!</formula>
    </cfRule>
    <cfRule type="cellIs" dxfId="5696" priority="7724" operator="equal">
      <formula>#REF!</formula>
    </cfRule>
    <cfRule type="cellIs" dxfId="5695" priority="7725" operator="equal">
      <formula>#REF!</formula>
    </cfRule>
    <cfRule type="cellIs" dxfId="5694" priority="7726" operator="equal">
      <formula>#REF!</formula>
    </cfRule>
    <cfRule type="cellIs" dxfId="5693" priority="7727" operator="equal">
      <formula>#REF!</formula>
    </cfRule>
    <cfRule type="cellIs" dxfId="5692" priority="7728" operator="equal">
      <formula>#REF!</formula>
    </cfRule>
    <cfRule type="cellIs" dxfId="5691" priority="7729" operator="equal">
      <formula>#REF!</formula>
    </cfRule>
    <cfRule type="cellIs" dxfId="5690" priority="7730" operator="equal">
      <formula>#REF!</formula>
    </cfRule>
    <cfRule type="cellIs" dxfId="5689" priority="7731" operator="equal">
      <formula>#REF!</formula>
    </cfRule>
    <cfRule type="cellIs" dxfId="5688" priority="7732" operator="equal">
      <formula>#REF!</formula>
    </cfRule>
    <cfRule type="cellIs" dxfId="5687" priority="7733" operator="equal">
      <formula>#REF!</formula>
    </cfRule>
    <cfRule type="cellIs" dxfId="5686" priority="7734" operator="equal">
      <formula>#REF!</formula>
    </cfRule>
    <cfRule type="cellIs" dxfId="5685" priority="7735" operator="equal">
      <formula>#REF!</formula>
    </cfRule>
    <cfRule type="cellIs" dxfId="5684" priority="7736" operator="equal">
      <formula>#REF!</formula>
    </cfRule>
    <cfRule type="cellIs" dxfId="5683" priority="7737" operator="equal">
      <formula>#REF!</formula>
    </cfRule>
    <cfRule type="cellIs" dxfId="5682" priority="7738" operator="equal">
      <formula>#REF!</formula>
    </cfRule>
    <cfRule type="cellIs" dxfId="5681" priority="7739" operator="equal">
      <formula>#REF!</formula>
    </cfRule>
    <cfRule type="cellIs" dxfId="5680" priority="7740" operator="equal">
      <formula>#REF!</formula>
    </cfRule>
    <cfRule type="cellIs" dxfId="5679" priority="7741" operator="equal">
      <formula>#REF!</formula>
    </cfRule>
    <cfRule type="cellIs" dxfId="5678" priority="7742" operator="equal">
      <formula>#REF!</formula>
    </cfRule>
    <cfRule type="cellIs" dxfId="5677" priority="7743" operator="equal">
      <formula>#REF!</formula>
    </cfRule>
    <cfRule type="cellIs" dxfId="5676" priority="7744" operator="equal">
      <formula>#REF!</formula>
    </cfRule>
    <cfRule type="cellIs" dxfId="5675" priority="7745" operator="equal">
      <formula>#REF!</formula>
    </cfRule>
  </conditionalFormatting>
  <conditionalFormatting sqref="I36:I38">
    <cfRule type="cellIs" dxfId="5674" priority="7708" operator="equal">
      <formula>#REF!</formula>
    </cfRule>
  </conditionalFormatting>
  <conditionalFormatting sqref="I31:I32">
    <cfRule type="cellIs" dxfId="5673" priority="7707" operator="equal">
      <formula>#REF!</formula>
    </cfRule>
  </conditionalFormatting>
  <conditionalFormatting sqref="I41">
    <cfRule type="cellIs" dxfId="5672" priority="7706" operator="equal">
      <formula>#REF!</formula>
    </cfRule>
  </conditionalFormatting>
  <conditionalFormatting sqref="AI31:AI32">
    <cfRule type="cellIs" dxfId="5671" priority="7699" operator="equal">
      <formula>"EXTREMO (RC/F)"</formula>
    </cfRule>
    <cfRule type="cellIs" dxfId="5670" priority="7700" operator="equal">
      <formula>"ALTO (RC/F)"</formula>
    </cfRule>
    <cfRule type="cellIs" dxfId="5669" priority="7701" operator="equal">
      <formula>"MODERADO (RC/F)"</formula>
    </cfRule>
    <cfRule type="cellIs" dxfId="5668" priority="7702" operator="equal">
      <formula>"EXTREMO"</formula>
    </cfRule>
    <cfRule type="cellIs" dxfId="5667" priority="7703" operator="equal">
      <formula>"ALTO"</formula>
    </cfRule>
    <cfRule type="cellIs" dxfId="5666" priority="7704" operator="equal">
      <formula>"MODERADO"</formula>
    </cfRule>
    <cfRule type="cellIs" dxfId="5665" priority="7705" operator="equal">
      <formula>"BAJO"</formula>
    </cfRule>
  </conditionalFormatting>
  <conditionalFormatting sqref="AE31:AE33">
    <cfRule type="cellIs" dxfId="5664" priority="7694" operator="equal">
      <formula>"MUY ALTA"</formula>
    </cfRule>
    <cfRule type="cellIs" dxfId="5663" priority="7695" operator="equal">
      <formula>"ALTA"</formula>
    </cfRule>
    <cfRule type="cellIs" dxfId="5662" priority="7696" operator="equal">
      <formula>"MEDIA"</formula>
    </cfRule>
    <cfRule type="cellIs" dxfId="5661" priority="7697" operator="equal">
      <formula>"BAJA"</formula>
    </cfRule>
    <cfRule type="cellIs" dxfId="5660" priority="7698" operator="equal">
      <formula>"MUY BAJA"</formula>
    </cfRule>
  </conditionalFormatting>
  <conditionalFormatting sqref="AG31:AG32">
    <cfRule type="cellIs" dxfId="5659" priority="7689" operator="equal">
      <formula>"CATASTROFICO"</formula>
    </cfRule>
    <cfRule type="cellIs" dxfId="5658" priority="7690" operator="equal">
      <formula>"MAYOR"</formula>
    </cfRule>
    <cfRule type="cellIs" dxfId="5657" priority="7691" operator="equal">
      <formula>"MODERADO"</formula>
    </cfRule>
    <cfRule type="cellIs" dxfId="5656" priority="7692" operator="equal">
      <formula>"MENOR"</formula>
    </cfRule>
    <cfRule type="cellIs" dxfId="5655" priority="7693" operator="equal">
      <formula>"LEVE"</formula>
    </cfRule>
  </conditionalFormatting>
  <conditionalFormatting sqref="AI31:AI32">
    <cfRule type="cellIs" dxfId="5654" priority="7652" operator="equal">
      <formula>#REF!</formula>
    </cfRule>
    <cfRule type="cellIs" dxfId="5653" priority="7653" operator="equal">
      <formula>#REF!</formula>
    </cfRule>
    <cfRule type="cellIs" dxfId="5652" priority="7654" operator="equal">
      <formula>#REF!</formula>
    </cfRule>
    <cfRule type="cellIs" dxfId="5651" priority="7655" operator="equal">
      <formula>#REF!</formula>
    </cfRule>
    <cfRule type="cellIs" dxfId="5650" priority="7656" operator="equal">
      <formula>#REF!</formula>
    </cfRule>
    <cfRule type="cellIs" dxfId="5649" priority="7657" operator="equal">
      <formula>#REF!</formula>
    </cfRule>
    <cfRule type="cellIs" dxfId="5648" priority="7658" operator="equal">
      <formula>#REF!</formula>
    </cfRule>
    <cfRule type="cellIs" dxfId="5647" priority="7659" operator="equal">
      <formula>#REF!</formula>
    </cfRule>
    <cfRule type="cellIs" dxfId="5646" priority="7660" operator="equal">
      <formula>#REF!</formula>
    </cfRule>
    <cfRule type="cellIs" dxfId="5645" priority="7661" operator="equal">
      <formula>#REF!</formula>
    </cfRule>
    <cfRule type="cellIs" dxfId="5644" priority="7662" operator="equal">
      <formula>#REF!</formula>
    </cfRule>
    <cfRule type="cellIs" dxfId="5643" priority="7663" operator="equal">
      <formula>#REF!</formula>
    </cfRule>
    <cfRule type="cellIs" dxfId="5642" priority="7664" operator="equal">
      <formula>#REF!</formula>
    </cfRule>
    <cfRule type="cellIs" dxfId="5641" priority="7665" operator="equal">
      <formula>#REF!</formula>
    </cfRule>
    <cfRule type="cellIs" dxfId="5640" priority="7666" operator="equal">
      <formula>#REF!</formula>
    </cfRule>
    <cfRule type="cellIs" dxfId="5639" priority="7667" operator="equal">
      <formula>#REF!</formula>
    </cfRule>
    <cfRule type="cellIs" dxfId="5638" priority="7668" operator="equal">
      <formula>#REF!</formula>
    </cfRule>
    <cfRule type="cellIs" dxfId="5637" priority="7669" operator="equal">
      <formula>#REF!</formula>
    </cfRule>
    <cfRule type="cellIs" dxfId="5636" priority="7670" operator="equal">
      <formula>#REF!</formula>
    </cfRule>
    <cfRule type="cellIs" dxfId="5635" priority="7671" operator="equal">
      <formula>#REF!</formula>
    </cfRule>
    <cfRule type="cellIs" dxfId="5634" priority="7672" operator="equal">
      <formula>#REF!</formula>
    </cfRule>
    <cfRule type="cellIs" dxfId="5633" priority="7673" operator="equal">
      <formula>#REF!</formula>
    </cfRule>
    <cfRule type="cellIs" dxfId="5632" priority="7674" operator="equal">
      <formula>#REF!</formula>
    </cfRule>
    <cfRule type="cellIs" dxfId="5631" priority="7675" operator="equal">
      <formula>#REF!</formula>
    </cfRule>
    <cfRule type="cellIs" dxfId="5630" priority="7676" operator="equal">
      <formula>#REF!</formula>
    </cfRule>
    <cfRule type="cellIs" dxfId="5629" priority="7677" operator="equal">
      <formula>#REF!</formula>
    </cfRule>
    <cfRule type="cellIs" dxfId="5628" priority="7678" operator="equal">
      <formula>#REF!</formula>
    </cfRule>
    <cfRule type="cellIs" dxfId="5627" priority="7679" operator="equal">
      <formula>#REF!</formula>
    </cfRule>
    <cfRule type="cellIs" dxfId="5626" priority="7680" operator="equal">
      <formula>#REF!</formula>
    </cfRule>
    <cfRule type="cellIs" dxfId="5625" priority="7681" operator="equal">
      <formula>#REF!</formula>
    </cfRule>
    <cfRule type="cellIs" dxfId="5624" priority="7682" operator="equal">
      <formula>#REF!</formula>
    </cfRule>
    <cfRule type="cellIs" dxfId="5623" priority="7683" operator="equal">
      <formula>#REF!</formula>
    </cfRule>
    <cfRule type="cellIs" dxfId="5622" priority="7684" operator="equal">
      <formula>#REF!</formula>
    </cfRule>
    <cfRule type="cellIs" dxfId="5621" priority="7685" operator="equal">
      <formula>#REF!</formula>
    </cfRule>
    <cfRule type="cellIs" dxfId="5620" priority="7686" operator="equal">
      <formula>#REF!</formula>
    </cfRule>
    <cfRule type="cellIs" dxfId="5619" priority="7687" operator="equal">
      <formula>#REF!</formula>
    </cfRule>
    <cfRule type="cellIs" dxfId="5618" priority="7688" operator="equal">
      <formula>#REF!</formula>
    </cfRule>
  </conditionalFormatting>
  <conditionalFormatting sqref="AE34">
    <cfRule type="cellIs" dxfId="5617" priority="7647" operator="equal">
      <formula>"MUY ALTA"</formula>
    </cfRule>
    <cfRule type="cellIs" dxfId="5616" priority="7648" operator="equal">
      <formula>"ALTA"</formula>
    </cfRule>
    <cfRule type="cellIs" dxfId="5615" priority="7649" operator="equal">
      <formula>"MEDIA"</formula>
    </cfRule>
    <cfRule type="cellIs" dxfId="5614" priority="7650" operator="equal">
      <formula>"BAJA"</formula>
    </cfRule>
    <cfRule type="cellIs" dxfId="5613" priority="7651" operator="equal">
      <formula>"MUY BAJA"</formula>
    </cfRule>
  </conditionalFormatting>
  <conditionalFormatting sqref="AE35">
    <cfRule type="cellIs" dxfId="5612" priority="7642" operator="equal">
      <formula>"MUY ALTA"</formula>
    </cfRule>
    <cfRule type="cellIs" dxfId="5611" priority="7643" operator="equal">
      <formula>"ALTA"</formula>
    </cfRule>
    <cfRule type="cellIs" dxfId="5610" priority="7644" operator="equal">
      <formula>"MEDIA"</formula>
    </cfRule>
    <cfRule type="cellIs" dxfId="5609" priority="7645" operator="equal">
      <formula>"BAJA"</formula>
    </cfRule>
    <cfRule type="cellIs" dxfId="5608" priority="7646" operator="equal">
      <formula>"MUY BAJA"</formula>
    </cfRule>
  </conditionalFormatting>
  <conditionalFormatting sqref="N31:N32">
    <cfRule type="cellIs" dxfId="5607" priority="7641" operator="equal">
      <formula>#REF!</formula>
    </cfRule>
  </conditionalFormatting>
  <conditionalFormatting sqref="L31:L32">
    <cfRule type="cellIs" dxfId="5606" priority="7636" operator="equal">
      <formula>"ALTA"</formula>
    </cfRule>
    <cfRule type="cellIs" dxfId="5605" priority="7637" operator="equal">
      <formula>"MUY ALTA"</formula>
    </cfRule>
    <cfRule type="cellIs" dxfId="5604" priority="7638" operator="equal">
      <formula>"MEDIA"</formula>
    </cfRule>
    <cfRule type="cellIs" dxfId="5603" priority="7639" operator="equal">
      <formula>"BAJA"</formula>
    </cfRule>
    <cfRule type="cellIs" dxfId="5602" priority="7640" operator="equal">
      <formula>"MUY BAJA"</formula>
    </cfRule>
  </conditionalFormatting>
  <conditionalFormatting sqref="N31:N32">
    <cfRule type="cellIs" dxfId="5601" priority="7628" operator="equal">
      <formula>"CATASTRÓFICO (RC-F)"</formula>
    </cfRule>
    <cfRule type="cellIs" dxfId="5600" priority="7629" operator="equal">
      <formula>"MAYOR (RC-F)"</formula>
    </cfRule>
    <cfRule type="cellIs" dxfId="5599" priority="7630" operator="equal">
      <formula>"MODERADO (RC-F)"</formula>
    </cfRule>
    <cfRule type="cellIs" dxfId="5598" priority="7631" operator="equal">
      <formula>"CATASTRÓFICO"</formula>
    </cfRule>
    <cfRule type="cellIs" dxfId="5597" priority="7632" operator="equal">
      <formula>"MAYOR"</formula>
    </cfRule>
    <cfRule type="cellIs" dxfId="5596" priority="7633" operator="equal">
      <formula>"MODERADO"</formula>
    </cfRule>
    <cfRule type="cellIs" dxfId="5595" priority="7634" operator="equal">
      <formula>"MENOR"</formula>
    </cfRule>
    <cfRule type="cellIs" dxfId="5594" priority="7635" operator="equal">
      <formula>"LEVE"</formula>
    </cfRule>
  </conditionalFormatting>
  <conditionalFormatting sqref="Q31:Q32">
    <cfRule type="cellIs" dxfId="5593" priority="7591" operator="equal">
      <formula>#REF!</formula>
    </cfRule>
    <cfRule type="cellIs" dxfId="5592" priority="7592" operator="equal">
      <formula>#REF!</formula>
    </cfRule>
    <cfRule type="cellIs" dxfId="5591" priority="7593" operator="equal">
      <formula>#REF!</formula>
    </cfRule>
    <cfRule type="cellIs" dxfId="5590" priority="7594" operator="equal">
      <formula>#REF!</formula>
    </cfRule>
    <cfRule type="cellIs" dxfId="5589" priority="7595" operator="equal">
      <formula>#REF!</formula>
    </cfRule>
    <cfRule type="cellIs" dxfId="5588" priority="7596" operator="equal">
      <formula>#REF!</formula>
    </cfRule>
    <cfRule type="cellIs" dxfId="5587" priority="7597" operator="equal">
      <formula>#REF!</formula>
    </cfRule>
    <cfRule type="cellIs" dxfId="5586" priority="7598" operator="equal">
      <formula>#REF!</formula>
    </cfRule>
    <cfRule type="cellIs" dxfId="5585" priority="7599" operator="equal">
      <formula>#REF!</formula>
    </cfRule>
    <cfRule type="cellIs" dxfId="5584" priority="7600" operator="equal">
      <formula>#REF!</formula>
    </cfRule>
    <cfRule type="cellIs" dxfId="5583" priority="7601" operator="equal">
      <formula>#REF!</formula>
    </cfRule>
    <cfRule type="cellIs" dxfId="5582" priority="7602" operator="equal">
      <formula>#REF!</formula>
    </cfRule>
    <cfRule type="cellIs" dxfId="5581" priority="7603" operator="equal">
      <formula>#REF!</formula>
    </cfRule>
    <cfRule type="cellIs" dxfId="5580" priority="7604" operator="equal">
      <formula>#REF!</formula>
    </cfRule>
    <cfRule type="cellIs" dxfId="5579" priority="7605" operator="equal">
      <formula>#REF!</formula>
    </cfRule>
    <cfRule type="cellIs" dxfId="5578" priority="7606" operator="equal">
      <formula>#REF!</formula>
    </cfRule>
    <cfRule type="cellIs" dxfId="5577" priority="7607" operator="equal">
      <formula>#REF!</formula>
    </cfRule>
    <cfRule type="cellIs" dxfId="5576" priority="7608" operator="equal">
      <formula>#REF!</formula>
    </cfRule>
    <cfRule type="cellIs" dxfId="5575" priority="7609" operator="equal">
      <formula>#REF!</formula>
    </cfRule>
    <cfRule type="cellIs" dxfId="5574" priority="7610" operator="equal">
      <formula>#REF!</formula>
    </cfRule>
    <cfRule type="cellIs" dxfId="5573" priority="7611" operator="equal">
      <formula>#REF!</formula>
    </cfRule>
    <cfRule type="cellIs" dxfId="5572" priority="7612" operator="equal">
      <formula>#REF!</formula>
    </cfRule>
    <cfRule type="cellIs" dxfId="5571" priority="7613" operator="equal">
      <formula>#REF!</formula>
    </cfRule>
    <cfRule type="cellIs" dxfId="5570" priority="7614" operator="equal">
      <formula>#REF!</formula>
    </cfRule>
    <cfRule type="cellIs" dxfId="5569" priority="7615" operator="equal">
      <formula>#REF!</formula>
    </cfRule>
    <cfRule type="cellIs" dxfId="5568" priority="7616" operator="equal">
      <formula>#REF!</formula>
    </cfRule>
    <cfRule type="cellIs" dxfId="5567" priority="7617" operator="equal">
      <formula>#REF!</formula>
    </cfRule>
    <cfRule type="cellIs" dxfId="5566" priority="7618" operator="equal">
      <formula>#REF!</formula>
    </cfRule>
    <cfRule type="cellIs" dxfId="5565" priority="7619" operator="equal">
      <formula>#REF!</formula>
    </cfRule>
    <cfRule type="cellIs" dxfId="5564" priority="7620" operator="equal">
      <formula>#REF!</formula>
    </cfRule>
    <cfRule type="cellIs" dxfId="5563" priority="7621" operator="equal">
      <formula>#REF!</formula>
    </cfRule>
    <cfRule type="cellIs" dxfId="5562" priority="7622" operator="equal">
      <formula>#REF!</formula>
    </cfRule>
    <cfRule type="cellIs" dxfId="5561" priority="7623" operator="equal">
      <formula>#REF!</formula>
    </cfRule>
    <cfRule type="cellIs" dxfId="5560" priority="7624" operator="equal">
      <formula>#REF!</formula>
    </cfRule>
    <cfRule type="cellIs" dxfId="5559" priority="7625" operator="equal">
      <formula>#REF!</formula>
    </cfRule>
    <cfRule type="cellIs" dxfId="5558" priority="7626" operator="equal">
      <formula>#REF!</formula>
    </cfRule>
    <cfRule type="cellIs" dxfId="5557" priority="7627" operator="equal">
      <formula>#REF!</formula>
    </cfRule>
  </conditionalFormatting>
  <conditionalFormatting sqref="Q31:Q32">
    <cfRule type="cellIs" dxfId="5556" priority="7584" operator="equal">
      <formula>"EXTREMO (RC/F)"</formula>
    </cfRule>
    <cfRule type="cellIs" dxfId="5555" priority="7585" operator="equal">
      <formula>"ALTO (RC/F)"</formula>
    </cfRule>
    <cfRule type="cellIs" dxfId="5554" priority="7586" operator="equal">
      <formula>"MODERADO (RC/F)"</formula>
    </cfRule>
    <cfRule type="cellIs" dxfId="5553" priority="7587" operator="equal">
      <formula>"EXTREMO"</formula>
    </cfRule>
    <cfRule type="cellIs" dxfId="5552" priority="7588" operator="equal">
      <formula>"ALTO"</formula>
    </cfRule>
    <cfRule type="cellIs" dxfId="5551" priority="7589" operator="equal">
      <formula>"MODERADO"</formula>
    </cfRule>
    <cfRule type="cellIs" dxfId="5550" priority="7590" operator="equal">
      <formula>"BAJO"</formula>
    </cfRule>
  </conditionalFormatting>
  <conditionalFormatting sqref="AE38">
    <cfRule type="cellIs" dxfId="5549" priority="7579" operator="equal">
      <formula>"MUY ALTA"</formula>
    </cfRule>
    <cfRule type="cellIs" dxfId="5548" priority="7580" operator="equal">
      <formula>"ALTA"</formula>
    </cfRule>
    <cfRule type="cellIs" dxfId="5547" priority="7581" operator="equal">
      <formula>"MEDIA"</formula>
    </cfRule>
    <cfRule type="cellIs" dxfId="5546" priority="7582" operator="equal">
      <formula>"BAJA"</formula>
    </cfRule>
    <cfRule type="cellIs" dxfId="5545" priority="7583" operator="equal">
      <formula>"MUY BAJA"</formula>
    </cfRule>
  </conditionalFormatting>
  <conditionalFormatting sqref="AG36:AG37">
    <cfRule type="cellIs" dxfId="5544" priority="7574" operator="equal">
      <formula>"CATASTROFICO"</formula>
    </cfRule>
    <cfRule type="cellIs" dxfId="5543" priority="7575" operator="equal">
      <formula>"MAYOR"</formula>
    </cfRule>
    <cfRule type="cellIs" dxfId="5542" priority="7576" operator="equal">
      <formula>"MODERADO"</formula>
    </cfRule>
    <cfRule type="cellIs" dxfId="5541" priority="7577" operator="equal">
      <formula>"MENOR"</formula>
    </cfRule>
    <cfRule type="cellIs" dxfId="5540" priority="7578" operator="equal">
      <formula>"LEVE"</formula>
    </cfRule>
  </conditionalFormatting>
  <conditionalFormatting sqref="Q40">
    <cfRule type="cellIs" dxfId="5539" priority="7536" operator="equal">
      <formula>#REF!</formula>
    </cfRule>
    <cfRule type="cellIs" dxfId="5538" priority="7538" operator="equal">
      <formula>#REF!</formula>
    </cfRule>
    <cfRule type="cellIs" dxfId="5537" priority="7539" operator="equal">
      <formula>#REF!</formula>
    </cfRule>
    <cfRule type="cellIs" dxfId="5536" priority="7540" operator="equal">
      <formula>#REF!</formula>
    </cfRule>
    <cfRule type="cellIs" dxfId="5535" priority="7541" operator="equal">
      <formula>#REF!</formula>
    </cfRule>
    <cfRule type="cellIs" dxfId="5534" priority="7542" operator="equal">
      <formula>#REF!</formula>
    </cfRule>
    <cfRule type="cellIs" dxfId="5533" priority="7543" operator="equal">
      <formula>#REF!</formula>
    </cfRule>
    <cfRule type="cellIs" dxfId="5532" priority="7544" operator="equal">
      <formula>#REF!</formula>
    </cfRule>
    <cfRule type="cellIs" dxfId="5531" priority="7545" operator="equal">
      <formula>#REF!</formula>
    </cfRule>
    <cfRule type="cellIs" dxfId="5530" priority="7546" operator="equal">
      <formula>#REF!</formula>
    </cfRule>
    <cfRule type="cellIs" dxfId="5529" priority="7547" operator="equal">
      <formula>#REF!</formula>
    </cfRule>
    <cfRule type="cellIs" dxfId="5528" priority="7548" operator="equal">
      <formula>#REF!</formula>
    </cfRule>
    <cfRule type="cellIs" dxfId="5527" priority="7549" operator="equal">
      <formula>#REF!</formula>
    </cfRule>
    <cfRule type="cellIs" dxfId="5526" priority="7550" operator="equal">
      <formula>#REF!</formula>
    </cfRule>
    <cfRule type="cellIs" dxfId="5525" priority="7551" operator="equal">
      <formula>#REF!</formula>
    </cfRule>
    <cfRule type="cellIs" dxfId="5524" priority="7552" operator="equal">
      <formula>#REF!</formula>
    </cfRule>
    <cfRule type="cellIs" dxfId="5523" priority="7553" operator="equal">
      <formula>#REF!</formula>
    </cfRule>
    <cfRule type="cellIs" dxfId="5522" priority="7554" operator="equal">
      <formula>#REF!</formula>
    </cfRule>
    <cfRule type="cellIs" dxfId="5521" priority="7555" operator="equal">
      <formula>#REF!</formula>
    </cfRule>
    <cfRule type="cellIs" dxfId="5520" priority="7556" operator="equal">
      <formula>#REF!</formula>
    </cfRule>
    <cfRule type="cellIs" dxfId="5519" priority="7557" operator="equal">
      <formula>#REF!</formula>
    </cfRule>
    <cfRule type="cellIs" dxfId="5518" priority="7558" operator="equal">
      <formula>#REF!</formula>
    </cfRule>
    <cfRule type="cellIs" dxfId="5517" priority="7559" operator="equal">
      <formula>#REF!</formula>
    </cfRule>
    <cfRule type="cellIs" dxfId="5516" priority="7560" operator="equal">
      <formula>#REF!</formula>
    </cfRule>
    <cfRule type="cellIs" dxfId="5515" priority="7561" operator="equal">
      <formula>#REF!</formula>
    </cfRule>
    <cfRule type="cellIs" dxfId="5514" priority="7562" operator="equal">
      <formula>#REF!</formula>
    </cfRule>
    <cfRule type="cellIs" dxfId="5513" priority="7563" operator="equal">
      <formula>#REF!</formula>
    </cfRule>
    <cfRule type="cellIs" dxfId="5512" priority="7564" operator="equal">
      <formula>#REF!</formula>
    </cfRule>
    <cfRule type="cellIs" dxfId="5511" priority="7565" operator="equal">
      <formula>#REF!</formula>
    </cfRule>
    <cfRule type="cellIs" dxfId="5510" priority="7566" operator="equal">
      <formula>#REF!</formula>
    </cfRule>
    <cfRule type="cellIs" dxfId="5509" priority="7567" operator="equal">
      <formula>#REF!</formula>
    </cfRule>
    <cfRule type="cellIs" dxfId="5508" priority="7568" operator="equal">
      <formula>#REF!</formula>
    </cfRule>
    <cfRule type="cellIs" dxfId="5507" priority="7569" operator="equal">
      <formula>#REF!</formula>
    </cfRule>
    <cfRule type="cellIs" dxfId="5506" priority="7570" operator="equal">
      <formula>#REF!</formula>
    </cfRule>
    <cfRule type="cellIs" dxfId="5505" priority="7571" operator="equal">
      <formula>#REF!</formula>
    </cfRule>
    <cfRule type="cellIs" dxfId="5504" priority="7572" operator="equal">
      <formula>#REF!</formula>
    </cfRule>
    <cfRule type="cellIs" dxfId="5503" priority="7573" operator="equal">
      <formula>#REF!</formula>
    </cfRule>
  </conditionalFormatting>
  <conditionalFormatting sqref="N40">
    <cfRule type="cellIs" dxfId="5502" priority="7537" operator="equal">
      <formula>#REF!</formula>
    </cfRule>
  </conditionalFormatting>
  <conditionalFormatting sqref="L40">
    <cfRule type="cellIs" dxfId="5501" priority="7531" operator="equal">
      <formula>"ALTA"</formula>
    </cfRule>
    <cfRule type="cellIs" dxfId="5500" priority="7532" operator="equal">
      <formula>"MUY ALTA"</formula>
    </cfRule>
    <cfRule type="cellIs" dxfId="5499" priority="7533" operator="equal">
      <formula>"MEDIA"</formula>
    </cfRule>
    <cfRule type="cellIs" dxfId="5498" priority="7534" operator="equal">
      <formula>"BAJA"</formula>
    </cfRule>
    <cfRule type="cellIs" dxfId="5497" priority="7535" operator="equal">
      <formula>"MUY BAJA"</formula>
    </cfRule>
  </conditionalFormatting>
  <conditionalFormatting sqref="N40">
    <cfRule type="cellIs" dxfId="5496" priority="7523" operator="equal">
      <formula>"CATASTRÓFICO (RC-F)"</formula>
    </cfRule>
    <cfRule type="cellIs" dxfId="5495" priority="7524" operator="equal">
      <formula>"MAYOR (RC-F)"</formula>
    </cfRule>
    <cfRule type="cellIs" dxfId="5494" priority="7525" operator="equal">
      <formula>"MODERADO (RC-F)"</formula>
    </cfRule>
    <cfRule type="cellIs" dxfId="5493" priority="7526" operator="equal">
      <formula>"CATASTRÓFICO"</formula>
    </cfRule>
    <cfRule type="cellIs" dxfId="5492" priority="7527" operator="equal">
      <formula>"MAYOR"</formula>
    </cfRule>
    <cfRule type="cellIs" dxfId="5491" priority="7528" operator="equal">
      <formula>"MODERADO"</formula>
    </cfRule>
    <cfRule type="cellIs" dxfId="5490" priority="7529" operator="equal">
      <formula>"MENOR"</formula>
    </cfRule>
    <cfRule type="cellIs" dxfId="5489" priority="7530" operator="equal">
      <formula>"LEVE"</formula>
    </cfRule>
  </conditionalFormatting>
  <conditionalFormatting sqref="Q40">
    <cfRule type="cellIs" dxfId="5488" priority="7516" operator="equal">
      <formula>"EXTREMO (RC/F)"</formula>
    </cfRule>
    <cfRule type="cellIs" dxfId="5487" priority="7517" operator="equal">
      <formula>"ALTO (RC/F)"</formula>
    </cfRule>
    <cfRule type="cellIs" dxfId="5486" priority="7518" operator="equal">
      <formula>"MODERADO (RC/F)"</formula>
    </cfRule>
    <cfRule type="cellIs" dxfId="5485" priority="7519" operator="equal">
      <formula>"EXTREMO"</formula>
    </cfRule>
    <cfRule type="cellIs" dxfId="5484" priority="7520" operator="equal">
      <formula>"ALTO"</formula>
    </cfRule>
    <cfRule type="cellIs" dxfId="5483" priority="7521" operator="equal">
      <formula>"MODERADO"</formula>
    </cfRule>
    <cfRule type="cellIs" dxfId="5482" priority="7522" operator="equal">
      <formula>"BAJO"</formula>
    </cfRule>
  </conditionalFormatting>
  <conditionalFormatting sqref="Q41">
    <cfRule type="cellIs" dxfId="5481" priority="7478" operator="equal">
      <formula>#REF!</formula>
    </cfRule>
    <cfRule type="cellIs" dxfId="5480" priority="7480" operator="equal">
      <formula>#REF!</formula>
    </cfRule>
    <cfRule type="cellIs" dxfId="5479" priority="7481" operator="equal">
      <formula>#REF!</formula>
    </cfRule>
    <cfRule type="cellIs" dxfId="5478" priority="7482" operator="equal">
      <formula>#REF!</formula>
    </cfRule>
    <cfRule type="cellIs" dxfId="5477" priority="7483" operator="equal">
      <formula>#REF!</formula>
    </cfRule>
    <cfRule type="cellIs" dxfId="5476" priority="7484" operator="equal">
      <formula>#REF!</formula>
    </cfRule>
    <cfRule type="cellIs" dxfId="5475" priority="7485" operator="equal">
      <formula>#REF!</formula>
    </cfRule>
    <cfRule type="cellIs" dxfId="5474" priority="7486" operator="equal">
      <formula>#REF!</formula>
    </cfRule>
    <cfRule type="cellIs" dxfId="5473" priority="7487" operator="equal">
      <formula>#REF!</formula>
    </cfRule>
    <cfRule type="cellIs" dxfId="5472" priority="7488" operator="equal">
      <formula>#REF!</formula>
    </cfRule>
    <cfRule type="cellIs" dxfId="5471" priority="7489" operator="equal">
      <formula>#REF!</formula>
    </cfRule>
    <cfRule type="cellIs" dxfId="5470" priority="7490" operator="equal">
      <formula>#REF!</formula>
    </cfRule>
    <cfRule type="cellIs" dxfId="5469" priority="7491" operator="equal">
      <formula>#REF!</formula>
    </cfRule>
    <cfRule type="cellIs" dxfId="5468" priority="7492" operator="equal">
      <formula>#REF!</formula>
    </cfRule>
    <cfRule type="cellIs" dxfId="5467" priority="7493" operator="equal">
      <formula>#REF!</formula>
    </cfRule>
    <cfRule type="cellIs" dxfId="5466" priority="7494" operator="equal">
      <formula>#REF!</formula>
    </cfRule>
    <cfRule type="cellIs" dxfId="5465" priority="7495" operator="equal">
      <formula>#REF!</formula>
    </cfRule>
    <cfRule type="cellIs" dxfId="5464" priority="7496" operator="equal">
      <formula>#REF!</formula>
    </cfRule>
    <cfRule type="cellIs" dxfId="5463" priority="7497" operator="equal">
      <formula>#REF!</formula>
    </cfRule>
    <cfRule type="cellIs" dxfId="5462" priority="7498" operator="equal">
      <formula>#REF!</formula>
    </cfRule>
    <cfRule type="cellIs" dxfId="5461" priority="7499" operator="equal">
      <formula>#REF!</formula>
    </cfRule>
    <cfRule type="cellIs" dxfId="5460" priority="7500" operator="equal">
      <formula>#REF!</formula>
    </cfRule>
    <cfRule type="cellIs" dxfId="5459" priority="7501" operator="equal">
      <formula>#REF!</formula>
    </cfRule>
    <cfRule type="cellIs" dxfId="5458" priority="7502" operator="equal">
      <formula>#REF!</formula>
    </cfRule>
    <cfRule type="cellIs" dxfId="5457" priority="7503" operator="equal">
      <formula>#REF!</formula>
    </cfRule>
    <cfRule type="cellIs" dxfId="5456" priority="7504" operator="equal">
      <formula>#REF!</formula>
    </cfRule>
    <cfRule type="cellIs" dxfId="5455" priority="7505" operator="equal">
      <formula>#REF!</formula>
    </cfRule>
    <cfRule type="cellIs" dxfId="5454" priority="7506" operator="equal">
      <formula>#REF!</formula>
    </cfRule>
    <cfRule type="cellIs" dxfId="5453" priority="7507" operator="equal">
      <formula>#REF!</formula>
    </cfRule>
    <cfRule type="cellIs" dxfId="5452" priority="7508" operator="equal">
      <formula>#REF!</formula>
    </cfRule>
    <cfRule type="cellIs" dxfId="5451" priority="7509" operator="equal">
      <formula>#REF!</formula>
    </cfRule>
    <cfRule type="cellIs" dxfId="5450" priority="7510" operator="equal">
      <formula>#REF!</formula>
    </cfRule>
    <cfRule type="cellIs" dxfId="5449" priority="7511" operator="equal">
      <formula>#REF!</formula>
    </cfRule>
    <cfRule type="cellIs" dxfId="5448" priority="7512" operator="equal">
      <formula>#REF!</formula>
    </cfRule>
    <cfRule type="cellIs" dxfId="5447" priority="7513" operator="equal">
      <formula>#REF!</formula>
    </cfRule>
    <cfRule type="cellIs" dxfId="5446" priority="7514" operator="equal">
      <formula>#REF!</formula>
    </cfRule>
    <cfRule type="cellIs" dxfId="5445" priority="7515" operator="equal">
      <formula>#REF!</formula>
    </cfRule>
  </conditionalFormatting>
  <conditionalFormatting sqref="N41">
    <cfRule type="cellIs" dxfId="5444" priority="7479" operator="equal">
      <formula>#REF!</formula>
    </cfRule>
  </conditionalFormatting>
  <conditionalFormatting sqref="L41">
    <cfRule type="cellIs" dxfId="5443" priority="7473" operator="equal">
      <formula>"ALTA"</formula>
    </cfRule>
    <cfRule type="cellIs" dxfId="5442" priority="7474" operator="equal">
      <formula>"MUY ALTA"</formula>
    </cfRule>
    <cfRule type="cellIs" dxfId="5441" priority="7475" operator="equal">
      <formula>"MEDIA"</formula>
    </cfRule>
    <cfRule type="cellIs" dxfId="5440" priority="7476" operator="equal">
      <formula>"BAJA"</formula>
    </cfRule>
    <cfRule type="cellIs" dxfId="5439" priority="7477" operator="equal">
      <formula>"MUY BAJA"</formula>
    </cfRule>
  </conditionalFormatting>
  <conditionalFormatting sqref="N41">
    <cfRule type="cellIs" dxfId="5438" priority="7465" operator="equal">
      <formula>"CATASTRÓFICO (RC-F)"</formula>
    </cfRule>
    <cfRule type="cellIs" dxfId="5437" priority="7466" operator="equal">
      <formula>"MAYOR (RC-F)"</formula>
    </cfRule>
    <cfRule type="cellIs" dxfId="5436" priority="7467" operator="equal">
      <formula>"MODERADO (RC-F)"</formula>
    </cfRule>
    <cfRule type="cellIs" dxfId="5435" priority="7468" operator="equal">
      <formula>"CATASTRÓFICO"</formula>
    </cfRule>
    <cfRule type="cellIs" dxfId="5434" priority="7469" operator="equal">
      <formula>"MAYOR"</formula>
    </cfRule>
    <cfRule type="cellIs" dxfId="5433" priority="7470" operator="equal">
      <formula>"MODERADO"</formula>
    </cfRule>
    <cfRule type="cellIs" dxfId="5432" priority="7471" operator="equal">
      <formula>"MENOR"</formula>
    </cfRule>
    <cfRule type="cellIs" dxfId="5431" priority="7472" operator="equal">
      <formula>"LEVE"</formula>
    </cfRule>
  </conditionalFormatting>
  <conditionalFormatting sqref="Q41">
    <cfRule type="cellIs" dxfId="5430" priority="7458" operator="equal">
      <formula>"EXTREMO (RC/F)"</formula>
    </cfRule>
    <cfRule type="cellIs" dxfId="5429" priority="7459" operator="equal">
      <formula>"ALTO (RC/F)"</formula>
    </cfRule>
    <cfRule type="cellIs" dxfId="5428" priority="7460" operator="equal">
      <formula>"MODERADO (RC/F)"</formula>
    </cfRule>
    <cfRule type="cellIs" dxfId="5427" priority="7461" operator="equal">
      <formula>"EXTREMO"</formula>
    </cfRule>
    <cfRule type="cellIs" dxfId="5426" priority="7462" operator="equal">
      <formula>"ALTO"</formula>
    </cfRule>
    <cfRule type="cellIs" dxfId="5425" priority="7463" operator="equal">
      <formula>"MODERADO"</formula>
    </cfRule>
    <cfRule type="cellIs" dxfId="5424" priority="7464" operator="equal">
      <formula>"BAJO"</formula>
    </cfRule>
  </conditionalFormatting>
  <conditionalFormatting sqref="AI40">
    <cfRule type="cellIs" dxfId="5423" priority="7451" operator="equal">
      <formula>"EXTREMO (RC/F)"</formula>
    </cfRule>
    <cfRule type="cellIs" dxfId="5422" priority="7452" operator="equal">
      <formula>"ALTO (RC/F)"</formula>
    </cfRule>
    <cfRule type="cellIs" dxfId="5421" priority="7453" operator="equal">
      <formula>"MODERADO (RC/F)"</formula>
    </cfRule>
    <cfRule type="cellIs" dxfId="5420" priority="7454" operator="equal">
      <formula>"EXTREMO"</formula>
    </cfRule>
    <cfRule type="cellIs" dxfId="5419" priority="7455" operator="equal">
      <formula>"ALTO"</formula>
    </cfRule>
    <cfRule type="cellIs" dxfId="5418" priority="7456" operator="equal">
      <formula>"MODERADO"</formula>
    </cfRule>
    <cfRule type="cellIs" dxfId="5417" priority="7457" operator="equal">
      <formula>"BAJO"</formula>
    </cfRule>
  </conditionalFormatting>
  <conditionalFormatting sqref="AI40">
    <cfRule type="cellIs" dxfId="5416" priority="7414" operator="equal">
      <formula>#REF!</formula>
    </cfRule>
    <cfRule type="cellIs" dxfId="5415" priority="7415" operator="equal">
      <formula>#REF!</formula>
    </cfRule>
    <cfRule type="cellIs" dxfId="5414" priority="7416" operator="equal">
      <formula>#REF!</formula>
    </cfRule>
    <cfRule type="cellIs" dxfId="5413" priority="7417" operator="equal">
      <formula>#REF!</formula>
    </cfRule>
    <cfRule type="cellIs" dxfId="5412" priority="7418" operator="equal">
      <formula>#REF!</formula>
    </cfRule>
    <cfRule type="cellIs" dxfId="5411" priority="7419" operator="equal">
      <formula>#REF!</formula>
    </cfRule>
    <cfRule type="cellIs" dxfId="5410" priority="7420" operator="equal">
      <formula>#REF!</formula>
    </cfRule>
    <cfRule type="cellIs" dxfId="5409" priority="7421" operator="equal">
      <formula>#REF!</formula>
    </cfRule>
    <cfRule type="cellIs" dxfId="5408" priority="7422" operator="equal">
      <formula>#REF!</formula>
    </cfRule>
    <cfRule type="cellIs" dxfId="5407" priority="7423" operator="equal">
      <formula>#REF!</formula>
    </cfRule>
    <cfRule type="cellIs" dxfId="5406" priority="7424" operator="equal">
      <formula>#REF!</formula>
    </cfRule>
    <cfRule type="cellIs" dxfId="5405" priority="7425" operator="equal">
      <formula>#REF!</formula>
    </cfRule>
    <cfRule type="cellIs" dxfId="5404" priority="7426" operator="equal">
      <formula>#REF!</formula>
    </cfRule>
    <cfRule type="cellIs" dxfId="5403" priority="7427" operator="equal">
      <formula>#REF!</formula>
    </cfRule>
    <cfRule type="cellIs" dxfId="5402" priority="7428" operator="equal">
      <formula>#REF!</formula>
    </cfRule>
    <cfRule type="cellIs" dxfId="5401" priority="7429" operator="equal">
      <formula>#REF!</formula>
    </cfRule>
    <cfRule type="cellIs" dxfId="5400" priority="7430" operator="equal">
      <formula>#REF!</formula>
    </cfRule>
    <cfRule type="cellIs" dxfId="5399" priority="7431" operator="equal">
      <formula>#REF!</formula>
    </cfRule>
    <cfRule type="cellIs" dxfId="5398" priority="7432" operator="equal">
      <formula>#REF!</formula>
    </cfRule>
    <cfRule type="cellIs" dxfId="5397" priority="7433" operator="equal">
      <formula>#REF!</formula>
    </cfRule>
    <cfRule type="cellIs" dxfId="5396" priority="7434" operator="equal">
      <formula>#REF!</formula>
    </cfRule>
    <cfRule type="cellIs" dxfId="5395" priority="7435" operator="equal">
      <formula>#REF!</formula>
    </cfRule>
    <cfRule type="cellIs" dxfId="5394" priority="7436" operator="equal">
      <formula>#REF!</formula>
    </cfRule>
    <cfRule type="cellIs" dxfId="5393" priority="7437" operator="equal">
      <formula>#REF!</formula>
    </cfRule>
    <cfRule type="cellIs" dxfId="5392" priority="7438" operator="equal">
      <formula>#REF!</formula>
    </cfRule>
    <cfRule type="cellIs" dxfId="5391" priority="7439" operator="equal">
      <formula>#REF!</formula>
    </cfRule>
    <cfRule type="cellIs" dxfId="5390" priority="7440" operator="equal">
      <formula>#REF!</formula>
    </cfRule>
    <cfRule type="cellIs" dxfId="5389" priority="7441" operator="equal">
      <formula>#REF!</formula>
    </cfRule>
    <cfRule type="cellIs" dxfId="5388" priority="7442" operator="equal">
      <formula>#REF!</formula>
    </cfRule>
    <cfRule type="cellIs" dxfId="5387" priority="7443" operator="equal">
      <formula>#REF!</formula>
    </cfRule>
    <cfRule type="cellIs" dxfId="5386" priority="7444" operator="equal">
      <formula>#REF!</formula>
    </cfRule>
    <cfRule type="cellIs" dxfId="5385" priority="7445" operator="equal">
      <formula>#REF!</formula>
    </cfRule>
    <cfRule type="cellIs" dxfId="5384" priority="7446" operator="equal">
      <formula>#REF!</formula>
    </cfRule>
    <cfRule type="cellIs" dxfId="5383" priority="7447" operator="equal">
      <formula>#REF!</formula>
    </cfRule>
    <cfRule type="cellIs" dxfId="5382" priority="7448" operator="equal">
      <formula>#REF!</formula>
    </cfRule>
    <cfRule type="cellIs" dxfId="5381" priority="7449" operator="equal">
      <formula>#REF!</formula>
    </cfRule>
    <cfRule type="cellIs" dxfId="5380" priority="7450" operator="equal">
      <formula>#REF!</formula>
    </cfRule>
  </conditionalFormatting>
  <conditionalFormatting sqref="AE40">
    <cfRule type="cellIs" dxfId="5379" priority="7409" operator="equal">
      <formula>"MUY ALTA"</formula>
    </cfRule>
    <cfRule type="cellIs" dxfId="5378" priority="7410" operator="equal">
      <formula>"ALTA"</formula>
    </cfRule>
    <cfRule type="cellIs" dxfId="5377" priority="7411" operator="equal">
      <formula>"MEDIA"</formula>
    </cfRule>
    <cfRule type="cellIs" dxfId="5376" priority="7412" operator="equal">
      <formula>"BAJA"</formula>
    </cfRule>
    <cfRule type="cellIs" dxfId="5375" priority="7413" operator="equal">
      <formula>"MUY BAJA"</formula>
    </cfRule>
  </conditionalFormatting>
  <conditionalFormatting sqref="AG40">
    <cfRule type="cellIs" dxfId="5374" priority="7404" operator="equal">
      <formula>"CATASTROFICO"</formula>
    </cfRule>
    <cfRule type="cellIs" dxfId="5373" priority="7405" operator="equal">
      <formula>"MAYOR"</formula>
    </cfRule>
    <cfRule type="cellIs" dxfId="5372" priority="7406" operator="equal">
      <formula>"MODERADO"</formula>
    </cfRule>
    <cfRule type="cellIs" dxfId="5371" priority="7407" operator="equal">
      <formula>"MENOR"</formula>
    </cfRule>
    <cfRule type="cellIs" dxfId="5370" priority="7408" operator="equal">
      <formula>"LEVE"</formula>
    </cfRule>
  </conditionalFormatting>
  <conditionalFormatting sqref="AI41">
    <cfRule type="cellIs" dxfId="5369" priority="7397" operator="equal">
      <formula>"EXTREMO (RC/F)"</formula>
    </cfRule>
    <cfRule type="cellIs" dxfId="5368" priority="7398" operator="equal">
      <formula>"ALTO (RC/F)"</formula>
    </cfRule>
    <cfRule type="cellIs" dxfId="5367" priority="7399" operator="equal">
      <formula>"MODERADO (RC/F)"</formula>
    </cfRule>
    <cfRule type="cellIs" dxfId="5366" priority="7400" operator="equal">
      <formula>"EXTREMO"</formula>
    </cfRule>
    <cfRule type="cellIs" dxfId="5365" priority="7401" operator="equal">
      <formula>"ALTO"</formula>
    </cfRule>
    <cfRule type="cellIs" dxfId="5364" priority="7402" operator="equal">
      <formula>"MODERADO"</formula>
    </cfRule>
    <cfRule type="cellIs" dxfId="5363" priority="7403" operator="equal">
      <formula>"BAJO"</formula>
    </cfRule>
  </conditionalFormatting>
  <conditionalFormatting sqref="AI41">
    <cfRule type="cellIs" dxfId="5362" priority="7360" operator="equal">
      <formula>#REF!</formula>
    </cfRule>
    <cfRule type="cellIs" dxfId="5361" priority="7361" operator="equal">
      <formula>#REF!</formula>
    </cfRule>
    <cfRule type="cellIs" dxfId="5360" priority="7362" operator="equal">
      <formula>#REF!</formula>
    </cfRule>
    <cfRule type="cellIs" dxfId="5359" priority="7363" operator="equal">
      <formula>#REF!</formula>
    </cfRule>
    <cfRule type="cellIs" dxfId="5358" priority="7364" operator="equal">
      <formula>#REF!</formula>
    </cfRule>
    <cfRule type="cellIs" dxfId="5357" priority="7365" operator="equal">
      <formula>#REF!</formula>
    </cfRule>
    <cfRule type="cellIs" dxfId="5356" priority="7366" operator="equal">
      <formula>#REF!</formula>
    </cfRule>
    <cfRule type="cellIs" dxfId="5355" priority="7367" operator="equal">
      <formula>#REF!</formula>
    </cfRule>
    <cfRule type="cellIs" dxfId="5354" priority="7368" operator="equal">
      <formula>#REF!</formula>
    </cfRule>
    <cfRule type="cellIs" dxfId="5353" priority="7369" operator="equal">
      <formula>#REF!</formula>
    </cfRule>
    <cfRule type="cellIs" dxfId="5352" priority="7370" operator="equal">
      <formula>#REF!</formula>
    </cfRule>
    <cfRule type="cellIs" dxfId="5351" priority="7371" operator="equal">
      <formula>#REF!</formula>
    </cfRule>
    <cfRule type="cellIs" dxfId="5350" priority="7372" operator="equal">
      <formula>#REF!</formula>
    </cfRule>
    <cfRule type="cellIs" dxfId="5349" priority="7373" operator="equal">
      <formula>#REF!</formula>
    </cfRule>
    <cfRule type="cellIs" dxfId="5348" priority="7374" operator="equal">
      <formula>#REF!</formula>
    </cfRule>
    <cfRule type="cellIs" dxfId="5347" priority="7375" operator="equal">
      <formula>#REF!</formula>
    </cfRule>
    <cfRule type="cellIs" dxfId="5346" priority="7376" operator="equal">
      <formula>#REF!</formula>
    </cfRule>
    <cfRule type="cellIs" dxfId="5345" priority="7377" operator="equal">
      <formula>#REF!</formula>
    </cfRule>
    <cfRule type="cellIs" dxfId="5344" priority="7378" operator="equal">
      <formula>#REF!</formula>
    </cfRule>
    <cfRule type="cellIs" dxfId="5343" priority="7379" operator="equal">
      <formula>#REF!</formula>
    </cfRule>
    <cfRule type="cellIs" dxfId="5342" priority="7380" operator="equal">
      <formula>#REF!</formula>
    </cfRule>
    <cfRule type="cellIs" dxfId="5341" priority="7381" operator="equal">
      <formula>#REF!</formula>
    </cfRule>
    <cfRule type="cellIs" dxfId="5340" priority="7382" operator="equal">
      <formula>#REF!</formula>
    </cfRule>
    <cfRule type="cellIs" dxfId="5339" priority="7383" operator="equal">
      <formula>#REF!</formula>
    </cfRule>
    <cfRule type="cellIs" dxfId="5338" priority="7384" operator="equal">
      <formula>#REF!</formula>
    </cfRule>
    <cfRule type="cellIs" dxfId="5337" priority="7385" operator="equal">
      <formula>#REF!</formula>
    </cfRule>
    <cfRule type="cellIs" dxfId="5336" priority="7386" operator="equal">
      <formula>#REF!</formula>
    </cfRule>
    <cfRule type="cellIs" dxfId="5335" priority="7387" operator="equal">
      <formula>#REF!</formula>
    </cfRule>
    <cfRule type="cellIs" dxfId="5334" priority="7388" operator="equal">
      <formula>#REF!</formula>
    </cfRule>
    <cfRule type="cellIs" dxfId="5333" priority="7389" operator="equal">
      <formula>#REF!</formula>
    </cfRule>
    <cfRule type="cellIs" dxfId="5332" priority="7390" operator="equal">
      <formula>#REF!</formula>
    </cfRule>
    <cfRule type="cellIs" dxfId="5331" priority="7391" operator="equal">
      <formula>#REF!</formula>
    </cfRule>
    <cfRule type="cellIs" dxfId="5330" priority="7392" operator="equal">
      <formula>#REF!</formula>
    </cfRule>
    <cfRule type="cellIs" dxfId="5329" priority="7393" operator="equal">
      <formula>#REF!</formula>
    </cfRule>
    <cfRule type="cellIs" dxfId="5328" priority="7394" operator="equal">
      <formula>#REF!</formula>
    </cfRule>
    <cfRule type="cellIs" dxfId="5327" priority="7395" operator="equal">
      <formula>#REF!</formula>
    </cfRule>
    <cfRule type="cellIs" dxfId="5326" priority="7396" operator="equal">
      <formula>#REF!</formula>
    </cfRule>
  </conditionalFormatting>
  <conditionalFormatting sqref="AE41">
    <cfRule type="cellIs" dxfId="5325" priority="7355" operator="equal">
      <formula>"MUY ALTA"</formula>
    </cfRule>
    <cfRule type="cellIs" dxfId="5324" priority="7356" operator="equal">
      <formula>"ALTA"</formula>
    </cfRule>
    <cfRule type="cellIs" dxfId="5323" priority="7357" operator="equal">
      <formula>"MEDIA"</formula>
    </cfRule>
    <cfRule type="cellIs" dxfId="5322" priority="7358" operator="equal">
      <formula>"BAJA"</formula>
    </cfRule>
    <cfRule type="cellIs" dxfId="5321" priority="7359" operator="equal">
      <formula>"MUY BAJA"</formula>
    </cfRule>
  </conditionalFormatting>
  <conditionalFormatting sqref="AG41">
    <cfRule type="cellIs" dxfId="5320" priority="7350" operator="equal">
      <formula>"CATASTROFICO"</formula>
    </cfRule>
    <cfRule type="cellIs" dxfId="5319" priority="7351" operator="equal">
      <formula>"MAYOR"</formula>
    </cfRule>
    <cfRule type="cellIs" dxfId="5318" priority="7352" operator="equal">
      <formula>"MODERADO"</formula>
    </cfRule>
    <cfRule type="cellIs" dxfId="5317" priority="7353" operator="equal">
      <formula>"MENOR"</formula>
    </cfRule>
    <cfRule type="cellIs" dxfId="5316" priority="7354" operator="equal">
      <formula>"LEVE"</formula>
    </cfRule>
  </conditionalFormatting>
  <conditionalFormatting sqref="AE36">
    <cfRule type="cellIs" dxfId="5315" priority="7345" operator="equal">
      <formula>"MUY ALTA"</formula>
    </cfRule>
    <cfRule type="cellIs" dxfId="5314" priority="7346" operator="equal">
      <formula>"ALTA"</formula>
    </cfRule>
    <cfRule type="cellIs" dxfId="5313" priority="7347" operator="equal">
      <formula>"MEDIA"</formula>
    </cfRule>
    <cfRule type="cellIs" dxfId="5312" priority="7348" operator="equal">
      <formula>"BAJA"</formula>
    </cfRule>
    <cfRule type="cellIs" dxfId="5311" priority="7349" operator="equal">
      <formula>"MUY BAJA"</formula>
    </cfRule>
  </conditionalFormatting>
  <conditionalFormatting sqref="I40">
    <cfRule type="cellIs" dxfId="5310" priority="7344" operator="equal">
      <formula>#REF!</formula>
    </cfRule>
  </conditionalFormatting>
  <conditionalFormatting sqref="AI173:AI178 Q173:Q178">
    <cfRule type="cellIs" dxfId="5309" priority="7306" operator="equal">
      <formula>#REF!</formula>
    </cfRule>
    <cfRule type="cellIs" dxfId="5308" priority="7308" operator="equal">
      <formula>#REF!</formula>
    </cfRule>
    <cfRule type="cellIs" dxfId="5307" priority="7309" operator="equal">
      <formula>#REF!</formula>
    </cfRule>
    <cfRule type="cellIs" dxfId="5306" priority="7310" operator="equal">
      <formula>#REF!</formula>
    </cfRule>
    <cfRule type="cellIs" dxfId="5305" priority="7311" operator="equal">
      <formula>#REF!</formula>
    </cfRule>
    <cfRule type="cellIs" dxfId="5304" priority="7312" operator="equal">
      <formula>#REF!</formula>
    </cfRule>
    <cfRule type="cellIs" dxfId="5303" priority="7313" operator="equal">
      <formula>#REF!</formula>
    </cfRule>
    <cfRule type="cellIs" dxfId="5302" priority="7314" operator="equal">
      <formula>#REF!</formula>
    </cfRule>
    <cfRule type="cellIs" dxfId="5301" priority="7315" operator="equal">
      <formula>#REF!</formula>
    </cfRule>
    <cfRule type="cellIs" dxfId="5300" priority="7316" operator="equal">
      <formula>#REF!</formula>
    </cfRule>
    <cfRule type="cellIs" dxfId="5299" priority="7317" operator="equal">
      <formula>#REF!</formula>
    </cfRule>
    <cfRule type="cellIs" dxfId="5298" priority="7318" operator="equal">
      <formula>#REF!</formula>
    </cfRule>
    <cfRule type="cellIs" dxfId="5297" priority="7319" operator="equal">
      <formula>#REF!</formula>
    </cfRule>
    <cfRule type="cellIs" dxfId="5296" priority="7320" operator="equal">
      <formula>#REF!</formula>
    </cfRule>
    <cfRule type="cellIs" dxfId="5295" priority="7321" operator="equal">
      <formula>#REF!</formula>
    </cfRule>
    <cfRule type="cellIs" dxfId="5294" priority="7322" operator="equal">
      <formula>#REF!</formula>
    </cfRule>
    <cfRule type="cellIs" dxfId="5293" priority="7323" operator="equal">
      <formula>#REF!</formula>
    </cfRule>
    <cfRule type="cellIs" dxfId="5292" priority="7324" operator="equal">
      <formula>#REF!</formula>
    </cfRule>
    <cfRule type="cellIs" dxfId="5291" priority="7325" operator="equal">
      <formula>#REF!</formula>
    </cfRule>
    <cfRule type="cellIs" dxfId="5290" priority="7326" operator="equal">
      <formula>#REF!</formula>
    </cfRule>
    <cfRule type="cellIs" dxfId="5289" priority="7327" operator="equal">
      <formula>#REF!</formula>
    </cfRule>
    <cfRule type="cellIs" dxfId="5288" priority="7328" operator="equal">
      <formula>#REF!</formula>
    </cfRule>
    <cfRule type="cellIs" dxfId="5287" priority="7329" operator="equal">
      <formula>#REF!</formula>
    </cfRule>
    <cfRule type="cellIs" dxfId="5286" priority="7330" operator="equal">
      <formula>#REF!</formula>
    </cfRule>
    <cfRule type="cellIs" dxfId="5285" priority="7331" operator="equal">
      <formula>#REF!</formula>
    </cfRule>
    <cfRule type="cellIs" dxfId="5284" priority="7332" operator="equal">
      <formula>#REF!</formula>
    </cfRule>
    <cfRule type="cellIs" dxfId="5283" priority="7333" operator="equal">
      <formula>#REF!</formula>
    </cfRule>
    <cfRule type="cellIs" dxfId="5282" priority="7334" operator="equal">
      <formula>#REF!</formula>
    </cfRule>
    <cfRule type="cellIs" dxfId="5281" priority="7335" operator="equal">
      <formula>#REF!</formula>
    </cfRule>
    <cfRule type="cellIs" dxfId="5280" priority="7336" operator="equal">
      <formula>#REF!</formula>
    </cfRule>
    <cfRule type="cellIs" dxfId="5279" priority="7337" operator="equal">
      <formula>#REF!</formula>
    </cfRule>
    <cfRule type="cellIs" dxfId="5278" priority="7338" operator="equal">
      <formula>#REF!</formula>
    </cfRule>
    <cfRule type="cellIs" dxfId="5277" priority="7339" operator="equal">
      <formula>#REF!</formula>
    </cfRule>
    <cfRule type="cellIs" dxfId="5276" priority="7340" operator="equal">
      <formula>#REF!</formula>
    </cfRule>
    <cfRule type="cellIs" dxfId="5275" priority="7341" operator="equal">
      <formula>#REF!</formula>
    </cfRule>
    <cfRule type="cellIs" dxfId="5274" priority="7342" operator="equal">
      <formula>#REF!</formula>
    </cfRule>
    <cfRule type="cellIs" dxfId="5273" priority="7343" operator="equal">
      <formula>#REF!</formula>
    </cfRule>
  </conditionalFormatting>
  <conditionalFormatting sqref="I173:I178 N173:N178">
    <cfRule type="cellIs" dxfId="5272" priority="7307" operator="equal">
      <formula>#REF!</formula>
    </cfRule>
  </conditionalFormatting>
  <conditionalFormatting sqref="L173:L178">
    <cfRule type="cellIs" dxfId="5271" priority="7301" operator="equal">
      <formula>"ALTA"</formula>
    </cfRule>
    <cfRule type="cellIs" dxfId="5270" priority="7302" operator="equal">
      <formula>"MUY ALTA"</formula>
    </cfRule>
    <cfRule type="cellIs" dxfId="5269" priority="7303" operator="equal">
      <formula>"MEDIA"</formula>
    </cfRule>
    <cfRule type="cellIs" dxfId="5268" priority="7304" operator="equal">
      <formula>"BAJA"</formula>
    </cfRule>
    <cfRule type="cellIs" dxfId="5267" priority="7305" operator="equal">
      <formula>"MUY BAJA"</formula>
    </cfRule>
  </conditionalFormatting>
  <conditionalFormatting sqref="N173:N178">
    <cfRule type="cellIs" dxfId="5266" priority="7293" operator="equal">
      <formula>"CATASTRÓFICO (RC-F)"</formula>
    </cfRule>
    <cfRule type="cellIs" dxfId="5265" priority="7294" operator="equal">
      <formula>"MAYOR (RC-F)"</formula>
    </cfRule>
    <cfRule type="cellIs" dxfId="5264" priority="7295" operator="equal">
      <formula>"MODERADO (RC-F)"</formula>
    </cfRule>
    <cfRule type="cellIs" dxfId="5263" priority="7296" operator="equal">
      <formula>"CATASTRÓFICO"</formula>
    </cfRule>
    <cfRule type="cellIs" dxfId="5262" priority="7297" operator="equal">
      <formula>"MAYOR"</formula>
    </cfRule>
    <cfRule type="cellIs" dxfId="5261" priority="7298" operator="equal">
      <formula>"MODERADO"</formula>
    </cfRule>
    <cfRule type="cellIs" dxfId="5260" priority="7299" operator="equal">
      <formula>"MENOR"</formula>
    </cfRule>
    <cfRule type="cellIs" dxfId="5259" priority="7300" operator="equal">
      <formula>"LEVE"</formula>
    </cfRule>
  </conditionalFormatting>
  <conditionalFormatting sqref="AI173:AI178 Q173:Q178">
    <cfRule type="cellIs" dxfId="5258" priority="7286" operator="equal">
      <formula>"EXTREMO (RC/F)"</formula>
    </cfRule>
    <cfRule type="cellIs" dxfId="5257" priority="7287" operator="equal">
      <formula>"ALTO (RC/F)"</formula>
    </cfRule>
    <cfRule type="cellIs" dxfId="5256" priority="7288" operator="equal">
      <formula>"MODERADO (RC/F)"</formula>
    </cfRule>
    <cfRule type="cellIs" dxfId="5255" priority="7289" operator="equal">
      <formula>"EXTREMO"</formula>
    </cfRule>
    <cfRule type="cellIs" dxfId="5254" priority="7290" operator="equal">
      <formula>"ALTO"</formula>
    </cfRule>
    <cfRule type="cellIs" dxfId="5253" priority="7291" operator="equal">
      <formula>"MODERADO"</formula>
    </cfRule>
    <cfRule type="cellIs" dxfId="5252" priority="7292" operator="equal">
      <formula>"BAJO"</formula>
    </cfRule>
  </conditionalFormatting>
  <conditionalFormatting sqref="AG173:AG178">
    <cfRule type="cellIs" dxfId="5251" priority="7281" operator="equal">
      <formula>"CATASTROFICO"</formula>
    </cfRule>
    <cfRule type="cellIs" dxfId="5250" priority="7282" operator="equal">
      <formula>"MAYOR"</formula>
    </cfRule>
    <cfRule type="cellIs" dxfId="5249" priority="7283" operator="equal">
      <formula>"MODERADO"</formula>
    </cfRule>
    <cfRule type="cellIs" dxfId="5248" priority="7284" operator="equal">
      <formula>"MENOR"</formula>
    </cfRule>
    <cfRule type="cellIs" dxfId="5247" priority="7285" operator="equal">
      <formula>"LEVE"</formula>
    </cfRule>
  </conditionalFormatting>
  <conditionalFormatting sqref="AE179:AE180">
    <cfRule type="cellIs" dxfId="5246" priority="7233" operator="equal">
      <formula>"MUY ALTA"</formula>
    </cfRule>
    <cfRule type="cellIs" dxfId="5245" priority="7234" operator="equal">
      <formula>"ALTA"</formula>
    </cfRule>
    <cfRule type="cellIs" dxfId="5244" priority="7235" operator="equal">
      <formula>"MEDIA"</formula>
    </cfRule>
    <cfRule type="cellIs" dxfId="5243" priority="7236" operator="equal">
      <formula>"BAJA"</formula>
    </cfRule>
    <cfRule type="cellIs" dxfId="5242" priority="7237" operator="equal">
      <formula>"MUY BAJA"</formula>
    </cfRule>
  </conditionalFormatting>
  <conditionalFormatting sqref="AI180 Q180">
    <cfRule type="cellIs" dxfId="5241" priority="7190" operator="equal">
      <formula>#REF!</formula>
    </cfRule>
    <cfRule type="cellIs" dxfId="5240" priority="7192" operator="equal">
      <formula>#REF!</formula>
    </cfRule>
    <cfRule type="cellIs" dxfId="5239" priority="7193" operator="equal">
      <formula>#REF!</formula>
    </cfRule>
    <cfRule type="cellIs" dxfId="5238" priority="7194" operator="equal">
      <formula>#REF!</formula>
    </cfRule>
    <cfRule type="cellIs" dxfId="5237" priority="7195" operator="equal">
      <formula>#REF!</formula>
    </cfRule>
    <cfRule type="cellIs" dxfId="5236" priority="7196" operator="equal">
      <formula>#REF!</formula>
    </cfRule>
    <cfRule type="cellIs" dxfId="5235" priority="7197" operator="equal">
      <formula>#REF!</formula>
    </cfRule>
    <cfRule type="cellIs" dxfId="5234" priority="7198" operator="equal">
      <formula>#REF!</formula>
    </cfRule>
    <cfRule type="cellIs" dxfId="5233" priority="7199" operator="equal">
      <formula>#REF!</formula>
    </cfRule>
    <cfRule type="cellIs" dxfId="5232" priority="7200" operator="equal">
      <formula>#REF!</formula>
    </cfRule>
    <cfRule type="cellIs" dxfId="5231" priority="7201" operator="equal">
      <formula>#REF!</formula>
    </cfRule>
    <cfRule type="cellIs" dxfId="5230" priority="7202" operator="equal">
      <formula>#REF!</formula>
    </cfRule>
    <cfRule type="cellIs" dxfId="5229" priority="7203" operator="equal">
      <formula>#REF!</formula>
    </cfRule>
    <cfRule type="cellIs" dxfId="5228" priority="7204" operator="equal">
      <formula>#REF!</formula>
    </cfRule>
    <cfRule type="cellIs" dxfId="5227" priority="7205" operator="equal">
      <formula>#REF!</formula>
    </cfRule>
    <cfRule type="cellIs" dxfId="5226" priority="7206" operator="equal">
      <formula>#REF!</formula>
    </cfRule>
    <cfRule type="cellIs" dxfId="5225" priority="7207" operator="equal">
      <formula>#REF!</formula>
    </cfRule>
    <cfRule type="cellIs" dxfId="5224" priority="7208" operator="equal">
      <formula>#REF!</formula>
    </cfRule>
    <cfRule type="cellIs" dxfId="5223" priority="7209" operator="equal">
      <formula>#REF!</formula>
    </cfRule>
    <cfRule type="cellIs" dxfId="5222" priority="7210" operator="equal">
      <formula>#REF!</formula>
    </cfRule>
    <cfRule type="cellIs" dxfId="5221" priority="7211" operator="equal">
      <formula>#REF!</formula>
    </cfRule>
    <cfRule type="cellIs" dxfId="5220" priority="7212" operator="equal">
      <formula>#REF!</formula>
    </cfRule>
    <cfRule type="cellIs" dxfId="5219" priority="7213" operator="equal">
      <formula>#REF!</formula>
    </cfRule>
    <cfRule type="cellIs" dxfId="5218" priority="7214" operator="equal">
      <formula>#REF!</formula>
    </cfRule>
    <cfRule type="cellIs" dxfId="5217" priority="7215" operator="equal">
      <formula>#REF!</formula>
    </cfRule>
    <cfRule type="cellIs" dxfId="5216" priority="7216" operator="equal">
      <formula>#REF!</formula>
    </cfRule>
    <cfRule type="cellIs" dxfId="5215" priority="7217" operator="equal">
      <formula>#REF!</formula>
    </cfRule>
    <cfRule type="cellIs" dxfId="5214" priority="7218" operator="equal">
      <formula>#REF!</formula>
    </cfRule>
    <cfRule type="cellIs" dxfId="5213" priority="7219" operator="equal">
      <formula>#REF!</formula>
    </cfRule>
    <cfRule type="cellIs" dxfId="5212" priority="7220" operator="equal">
      <formula>#REF!</formula>
    </cfRule>
    <cfRule type="cellIs" dxfId="5211" priority="7221" operator="equal">
      <formula>#REF!</formula>
    </cfRule>
    <cfRule type="cellIs" dxfId="5210" priority="7222" operator="equal">
      <formula>#REF!</formula>
    </cfRule>
    <cfRule type="cellIs" dxfId="5209" priority="7223" operator="equal">
      <formula>#REF!</formula>
    </cfRule>
    <cfRule type="cellIs" dxfId="5208" priority="7224" operator="equal">
      <formula>#REF!</formula>
    </cfRule>
    <cfRule type="cellIs" dxfId="5207" priority="7225" operator="equal">
      <formula>#REF!</formula>
    </cfRule>
    <cfRule type="cellIs" dxfId="5206" priority="7226" operator="equal">
      <formula>#REF!</formula>
    </cfRule>
    <cfRule type="cellIs" dxfId="5205" priority="7227" operator="equal">
      <formula>#REF!</formula>
    </cfRule>
  </conditionalFormatting>
  <conditionalFormatting sqref="I180 N180">
    <cfRule type="cellIs" dxfId="5204" priority="7191" operator="equal">
      <formula>#REF!</formula>
    </cfRule>
  </conditionalFormatting>
  <conditionalFormatting sqref="L180">
    <cfRule type="cellIs" dxfId="5203" priority="7185" operator="equal">
      <formula>"ALTA"</formula>
    </cfRule>
    <cfRule type="cellIs" dxfId="5202" priority="7186" operator="equal">
      <formula>"MUY ALTA"</formula>
    </cfRule>
    <cfRule type="cellIs" dxfId="5201" priority="7187" operator="equal">
      <formula>"MEDIA"</formula>
    </cfRule>
    <cfRule type="cellIs" dxfId="5200" priority="7188" operator="equal">
      <formula>"BAJA"</formula>
    </cfRule>
    <cfRule type="cellIs" dxfId="5199" priority="7189" operator="equal">
      <formula>"MUY BAJA"</formula>
    </cfRule>
  </conditionalFormatting>
  <conditionalFormatting sqref="N180">
    <cfRule type="cellIs" dxfId="5198" priority="7177" operator="equal">
      <formula>"CATASTRÓFICO (RC-F)"</formula>
    </cfRule>
    <cfRule type="cellIs" dxfId="5197" priority="7178" operator="equal">
      <formula>"MAYOR (RC-F)"</formula>
    </cfRule>
    <cfRule type="cellIs" dxfId="5196" priority="7179" operator="equal">
      <formula>"MODERADO (RC-F)"</formula>
    </cfRule>
    <cfRule type="cellIs" dxfId="5195" priority="7180" operator="equal">
      <formula>"CATASTRÓFICO"</formula>
    </cfRule>
    <cfRule type="cellIs" dxfId="5194" priority="7181" operator="equal">
      <formula>"MAYOR"</formula>
    </cfRule>
    <cfRule type="cellIs" dxfId="5193" priority="7182" operator="equal">
      <formula>"MODERADO"</formula>
    </cfRule>
    <cfRule type="cellIs" dxfId="5192" priority="7183" operator="equal">
      <formula>"MENOR"</formula>
    </cfRule>
    <cfRule type="cellIs" dxfId="5191" priority="7184" operator="equal">
      <formula>"LEVE"</formula>
    </cfRule>
  </conditionalFormatting>
  <conditionalFormatting sqref="Q180 AI180">
    <cfRule type="cellIs" dxfId="5190" priority="7170" operator="equal">
      <formula>"EXTREMO (RC/F)"</formula>
    </cfRule>
    <cfRule type="cellIs" dxfId="5189" priority="7171" operator="equal">
      <formula>"ALTO (RC/F)"</formula>
    </cfRule>
    <cfRule type="cellIs" dxfId="5188" priority="7172" operator="equal">
      <formula>"MODERADO (RC/F)"</formula>
    </cfRule>
    <cfRule type="cellIs" dxfId="5187" priority="7173" operator="equal">
      <formula>"EXTREMO"</formula>
    </cfRule>
    <cfRule type="cellIs" dxfId="5186" priority="7174" operator="equal">
      <formula>"ALTO"</formula>
    </cfRule>
    <cfRule type="cellIs" dxfId="5185" priority="7175" operator="equal">
      <formula>"MODERADO"</formula>
    </cfRule>
    <cfRule type="cellIs" dxfId="5184" priority="7176" operator="equal">
      <formula>"BAJO"</formula>
    </cfRule>
  </conditionalFormatting>
  <conditionalFormatting sqref="AG180">
    <cfRule type="cellIs" dxfId="5183" priority="7165" operator="equal">
      <formula>"CATASTROFICO"</formula>
    </cfRule>
    <cfRule type="cellIs" dxfId="5182" priority="7166" operator="equal">
      <formula>"MAYOR"</formula>
    </cfRule>
    <cfRule type="cellIs" dxfId="5181" priority="7167" operator="equal">
      <formula>"MODERADO"</formula>
    </cfRule>
    <cfRule type="cellIs" dxfId="5180" priority="7168" operator="equal">
      <formula>"MENOR"</formula>
    </cfRule>
    <cfRule type="cellIs" dxfId="5179" priority="7169" operator="equal">
      <formula>"LEVE"</formula>
    </cfRule>
  </conditionalFormatting>
  <conditionalFormatting sqref="AE180">
    <cfRule type="cellIs" dxfId="5178" priority="7160" operator="equal">
      <formula>"MUY ALTA"</formula>
    </cfRule>
    <cfRule type="cellIs" dxfId="5177" priority="7161" operator="equal">
      <formula>"ALTA"</formula>
    </cfRule>
    <cfRule type="cellIs" dxfId="5176" priority="7162" operator="equal">
      <formula>"MEDIA"</formula>
    </cfRule>
    <cfRule type="cellIs" dxfId="5175" priority="7163" operator="equal">
      <formula>"BAJA"</formula>
    </cfRule>
    <cfRule type="cellIs" dxfId="5174" priority="7164" operator="equal">
      <formula>"MUY BAJA"</formula>
    </cfRule>
  </conditionalFormatting>
  <conditionalFormatting sqref="Q63">
    <cfRule type="cellIs" dxfId="5173" priority="7122" operator="equal">
      <formula>#REF!</formula>
    </cfRule>
    <cfRule type="cellIs" dxfId="5172" priority="7124" operator="equal">
      <formula>#REF!</formula>
    </cfRule>
    <cfRule type="cellIs" dxfId="5171" priority="7125" operator="equal">
      <formula>#REF!</formula>
    </cfRule>
    <cfRule type="cellIs" dxfId="5170" priority="7126" operator="equal">
      <formula>#REF!</formula>
    </cfRule>
    <cfRule type="cellIs" dxfId="5169" priority="7127" operator="equal">
      <formula>#REF!</formula>
    </cfRule>
    <cfRule type="cellIs" dxfId="5168" priority="7128" operator="equal">
      <formula>#REF!</formula>
    </cfRule>
    <cfRule type="cellIs" dxfId="5167" priority="7129" operator="equal">
      <formula>#REF!</formula>
    </cfRule>
    <cfRule type="cellIs" dxfId="5166" priority="7130" operator="equal">
      <formula>#REF!</formula>
    </cfRule>
    <cfRule type="cellIs" dxfId="5165" priority="7131" operator="equal">
      <formula>#REF!</formula>
    </cfRule>
    <cfRule type="cellIs" dxfId="5164" priority="7132" operator="equal">
      <formula>#REF!</formula>
    </cfRule>
    <cfRule type="cellIs" dxfId="5163" priority="7133" operator="equal">
      <formula>#REF!</formula>
    </cfRule>
    <cfRule type="cellIs" dxfId="5162" priority="7134" operator="equal">
      <formula>#REF!</formula>
    </cfRule>
    <cfRule type="cellIs" dxfId="5161" priority="7135" operator="equal">
      <formula>#REF!</formula>
    </cfRule>
    <cfRule type="cellIs" dxfId="5160" priority="7136" operator="equal">
      <formula>#REF!</formula>
    </cfRule>
    <cfRule type="cellIs" dxfId="5159" priority="7137" operator="equal">
      <formula>#REF!</formula>
    </cfRule>
    <cfRule type="cellIs" dxfId="5158" priority="7138" operator="equal">
      <formula>#REF!</formula>
    </cfRule>
    <cfRule type="cellIs" dxfId="5157" priority="7139" operator="equal">
      <formula>#REF!</formula>
    </cfRule>
    <cfRule type="cellIs" dxfId="5156" priority="7140" operator="equal">
      <formula>#REF!</formula>
    </cfRule>
    <cfRule type="cellIs" dxfId="5155" priority="7141" operator="equal">
      <formula>#REF!</formula>
    </cfRule>
    <cfRule type="cellIs" dxfId="5154" priority="7142" operator="equal">
      <formula>#REF!</formula>
    </cfRule>
    <cfRule type="cellIs" dxfId="5153" priority="7143" operator="equal">
      <formula>#REF!</formula>
    </cfRule>
    <cfRule type="cellIs" dxfId="5152" priority="7144" operator="equal">
      <formula>#REF!</formula>
    </cfRule>
    <cfRule type="cellIs" dxfId="5151" priority="7145" operator="equal">
      <formula>#REF!</formula>
    </cfRule>
    <cfRule type="cellIs" dxfId="5150" priority="7146" operator="equal">
      <formula>#REF!</formula>
    </cfRule>
    <cfRule type="cellIs" dxfId="5149" priority="7147" operator="equal">
      <formula>#REF!</formula>
    </cfRule>
    <cfRule type="cellIs" dxfId="5148" priority="7148" operator="equal">
      <formula>#REF!</formula>
    </cfRule>
    <cfRule type="cellIs" dxfId="5147" priority="7149" operator="equal">
      <formula>#REF!</formula>
    </cfRule>
    <cfRule type="cellIs" dxfId="5146" priority="7150" operator="equal">
      <formula>#REF!</formula>
    </cfRule>
    <cfRule type="cellIs" dxfId="5145" priority="7151" operator="equal">
      <formula>#REF!</formula>
    </cfRule>
    <cfRule type="cellIs" dxfId="5144" priority="7152" operator="equal">
      <formula>#REF!</formula>
    </cfRule>
    <cfRule type="cellIs" dxfId="5143" priority="7153" operator="equal">
      <formula>#REF!</formula>
    </cfRule>
    <cfRule type="cellIs" dxfId="5142" priority="7154" operator="equal">
      <formula>#REF!</formula>
    </cfRule>
    <cfRule type="cellIs" dxfId="5141" priority="7155" operator="equal">
      <formula>#REF!</formula>
    </cfRule>
    <cfRule type="cellIs" dxfId="5140" priority="7156" operator="equal">
      <formula>#REF!</formula>
    </cfRule>
    <cfRule type="cellIs" dxfId="5139" priority="7157" operator="equal">
      <formula>#REF!</formula>
    </cfRule>
    <cfRule type="cellIs" dxfId="5138" priority="7158" operator="equal">
      <formula>#REF!</formula>
    </cfRule>
    <cfRule type="cellIs" dxfId="5137" priority="7159" operator="equal">
      <formula>#REF!</formula>
    </cfRule>
  </conditionalFormatting>
  <conditionalFormatting sqref="N63">
    <cfRule type="cellIs" dxfId="5136" priority="7123" operator="equal">
      <formula>#REF!</formula>
    </cfRule>
  </conditionalFormatting>
  <conditionalFormatting sqref="L59 L63">
    <cfRule type="cellIs" dxfId="5135" priority="7117" operator="equal">
      <formula>"ALTA"</formula>
    </cfRule>
    <cfRule type="cellIs" dxfId="5134" priority="7118" operator="equal">
      <formula>"MUY ALTA"</formula>
    </cfRule>
    <cfRule type="cellIs" dxfId="5133" priority="7119" operator="equal">
      <formula>"MEDIA"</formula>
    </cfRule>
    <cfRule type="cellIs" dxfId="5132" priority="7120" operator="equal">
      <formula>"BAJA"</formula>
    </cfRule>
    <cfRule type="cellIs" dxfId="5131" priority="7121" operator="equal">
      <formula>"MUY BAJA"</formula>
    </cfRule>
  </conditionalFormatting>
  <conditionalFormatting sqref="N59 N63">
    <cfRule type="cellIs" dxfId="5130" priority="7109" operator="equal">
      <formula>"CATASTRÓFICO (RC-F)"</formula>
    </cfRule>
    <cfRule type="cellIs" dxfId="5129" priority="7110" operator="equal">
      <formula>"MAYOR (RC-F)"</formula>
    </cfRule>
    <cfRule type="cellIs" dxfId="5128" priority="7111" operator="equal">
      <formula>"MODERADO (RC-F)"</formula>
    </cfRule>
    <cfRule type="cellIs" dxfId="5127" priority="7112" operator="equal">
      <formula>"CATASTRÓFICO"</formula>
    </cfRule>
    <cfRule type="cellIs" dxfId="5126" priority="7113" operator="equal">
      <formula>"MAYOR"</formula>
    </cfRule>
    <cfRule type="cellIs" dxfId="5125" priority="7114" operator="equal">
      <formula>"MODERADO"</formula>
    </cfRule>
    <cfRule type="cellIs" dxfId="5124" priority="7115" operator="equal">
      <formula>"MENOR"</formula>
    </cfRule>
    <cfRule type="cellIs" dxfId="5123" priority="7116" operator="equal">
      <formula>"LEVE"</formula>
    </cfRule>
  </conditionalFormatting>
  <conditionalFormatting sqref="Q59 AI59 Q63 AI63">
    <cfRule type="cellIs" dxfId="5122" priority="7102" operator="equal">
      <formula>"EXTREMO (RC/F)"</formula>
    </cfRule>
    <cfRule type="cellIs" dxfId="5121" priority="7103" operator="equal">
      <formula>"ALTO (RC/F)"</formula>
    </cfRule>
    <cfRule type="cellIs" dxfId="5120" priority="7104" operator="equal">
      <formula>"MODERADO (RC/F)"</formula>
    </cfRule>
    <cfRule type="cellIs" dxfId="5119" priority="7105" operator="equal">
      <formula>"EXTREMO"</formula>
    </cfRule>
    <cfRule type="cellIs" dxfId="5118" priority="7106" operator="equal">
      <formula>"ALTO"</formula>
    </cfRule>
    <cfRule type="cellIs" dxfId="5117" priority="7107" operator="equal">
      <formula>"MODERADO"</formula>
    </cfRule>
    <cfRule type="cellIs" dxfId="5116" priority="7108" operator="equal">
      <formula>"BAJO"</formula>
    </cfRule>
  </conditionalFormatting>
  <conditionalFormatting sqref="AE58:AE61 AE63:AE64">
    <cfRule type="cellIs" dxfId="5115" priority="7097" operator="equal">
      <formula>"MUY ALTA"</formula>
    </cfRule>
    <cfRule type="cellIs" dxfId="5114" priority="7098" operator="equal">
      <formula>"ALTA"</formula>
    </cfRule>
    <cfRule type="cellIs" dxfId="5113" priority="7099" operator="equal">
      <formula>"MEDIA"</formula>
    </cfRule>
    <cfRule type="cellIs" dxfId="5112" priority="7100" operator="equal">
      <formula>"BAJA"</formula>
    </cfRule>
    <cfRule type="cellIs" dxfId="5111" priority="7101" operator="equal">
      <formula>"MUY BAJA"</formula>
    </cfRule>
  </conditionalFormatting>
  <conditionalFormatting sqref="AG59 AG63">
    <cfRule type="cellIs" dxfId="5110" priority="7092" operator="equal">
      <formula>"CATASTROFICO"</formula>
    </cfRule>
    <cfRule type="cellIs" dxfId="5109" priority="7093" operator="equal">
      <formula>"MAYOR"</formula>
    </cfRule>
    <cfRule type="cellIs" dxfId="5108" priority="7094" operator="equal">
      <formula>"MODERADO"</formula>
    </cfRule>
    <cfRule type="cellIs" dxfId="5107" priority="7095" operator="equal">
      <formula>"MENOR"</formula>
    </cfRule>
    <cfRule type="cellIs" dxfId="5106" priority="7096" operator="equal">
      <formula>"LEVE"</formula>
    </cfRule>
  </conditionalFormatting>
  <conditionalFormatting sqref="AI63">
    <cfRule type="cellIs" dxfId="5105" priority="7055" operator="equal">
      <formula>#REF!</formula>
    </cfRule>
    <cfRule type="cellIs" dxfId="5104" priority="7056" operator="equal">
      <formula>#REF!</formula>
    </cfRule>
    <cfRule type="cellIs" dxfId="5103" priority="7057" operator="equal">
      <formula>#REF!</formula>
    </cfRule>
    <cfRule type="cellIs" dxfId="5102" priority="7058" operator="equal">
      <formula>#REF!</formula>
    </cfRule>
    <cfRule type="cellIs" dxfId="5101" priority="7059" operator="equal">
      <formula>#REF!</formula>
    </cfRule>
    <cfRule type="cellIs" dxfId="5100" priority="7060" operator="equal">
      <formula>#REF!</formula>
    </cfRule>
    <cfRule type="cellIs" dxfId="5099" priority="7061" operator="equal">
      <formula>#REF!</formula>
    </cfRule>
    <cfRule type="cellIs" dxfId="5098" priority="7062" operator="equal">
      <formula>#REF!</formula>
    </cfRule>
    <cfRule type="cellIs" dxfId="5097" priority="7063" operator="equal">
      <formula>#REF!</formula>
    </cfRule>
    <cfRule type="cellIs" dxfId="5096" priority="7064" operator="equal">
      <formula>#REF!</formula>
    </cfRule>
    <cfRule type="cellIs" dxfId="5095" priority="7065" operator="equal">
      <formula>#REF!</formula>
    </cfRule>
    <cfRule type="cellIs" dxfId="5094" priority="7066" operator="equal">
      <formula>#REF!</formula>
    </cfRule>
    <cfRule type="cellIs" dxfId="5093" priority="7067" operator="equal">
      <formula>#REF!</formula>
    </cfRule>
    <cfRule type="cellIs" dxfId="5092" priority="7068" operator="equal">
      <formula>#REF!</formula>
    </cfRule>
    <cfRule type="cellIs" dxfId="5091" priority="7069" operator="equal">
      <formula>#REF!</formula>
    </cfRule>
    <cfRule type="cellIs" dxfId="5090" priority="7070" operator="equal">
      <formula>#REF!</formula>
    </cfRule>
    <cfRule type="cellIs" dxfId="5089" priority="7071" operator="equal">
      <formula>#REF!</formula>
    </cfRule>
    <cfRule type="cellIs" dxfId="5088" priority="7072" operator="equal">
      <formula>#REF!</formula>
    </cfRule>
    <cfRule type="cellIs" dxfId="5087" priority="7073" operator="equal">
      <formula>#REF!</formula>
    </cfRule>
    <cfRule type="cellIs" dxfId="5086" priority="7074" operator="equal">
      <formula>#REF!</formula>
    </cfRule>
    <cfRule type="cellIs" dxfId="5085" priority="7075" operator="equal">
      <formula>#REF!</formula>
    </cfRule>
    <cfRule type="cellIs" dxfId="5084" priority="7076" operator="equal">
      <formula>#REF!</formula>
    </cfRule>
    <cfRule type="cellIs" dxfId="5083" priority="7077" operator="equal">
      <formula>#REF!</formula>
    </cfRule>
    <cfRule type="cellIs" dxfId="5082" priority="7078" operator="equal">
      <formula>#REF!</formula>
    </cfRule>
    <cfRule type="cellIs" dxfId="5081" priority="7079" operator="equal">
      <formula>#REF!</formula>
    </cfRule>
    <cfRule type="cellIs" dxfId="5080" priority="7080" operator="equal">
      <formula>#REF!</formula>
    </cfRule>
    <cfRule type="cellIs" dxfId="5079" priority="7081" operator="equal">
      <formula>#REF!</formula>
    </cfRule>
    <cfRule type="cellIs" dxfId="5078" priority="7082" operator="equal">
      <formula>#REF!</formula>
    </cfRule>
    <cfRule type="cellIs" dxfId="5077" priority="7083" operator="equal">
      <formula>#REF!</formula>
    </cfRule>
    <cfRule type="cellIs" dxfId="5076" priority="7084" operator="equal">
      <formula>#REF!</formula>
    </cfRule>
    <cfRule type="cellIs" dxfId="5075" priority="7085" operator="equal">
      <formula>#REF!</formula>
    </cfRule>
    <cfRule type="cellIs" dxfId="5074" priority="7086" operator="equal">
      <formula>#REF!</formula>
    </cfRule>
    <cfRule type="cellIs" dxfId="5073" priority="7087" operator="equal">
      <formula>#REF!</formula>
    </cfRule>
    <cfRule type="cellIs" dxfId="5072" priority="7088" operator="equal">
      <formula>#REF!</formula>
    </cfRule>
    <cfRule type="cellIs" dxfId="5071" priority="7089" operator="equal">
      <formula>#REF!</formula>
    </cfRule>
    <cfRule type="cellIs" dxfId="5070" priority="7090" operator="equal">
      <formula>#REF!</formula>
    </cfRule>
    <cfRule type="cellIs" dxfId="5069" priority="7091" operator="equal">
      <formula>#REF!</formula>
    </cfRule>
  </conditionalFormatting>
  <conditionalFormatting sqref="Q59 AI59">
    <cfRule type="cellIs" dxfId="5068" priority="7017" operator="equal">
      <formula>#REF!</formula>
    </cfRule>
    <cfRule type="cellIs" dxfId="5067" priority="7019" operator="equal">
      <formula>#REF!</formula>
    </cfRule>
    <cfRule type="cellIs" dxfId="5066" priority="7020" operator="equal">
      <formula>#REF!</formula>
    </cfRule>
    <cfRule type="cellIs" dxfId="5065" priority="7021" operator="equal">
      <formula>#REF!</formula>
    </cfRule>
    <cfRule type="cellIs" dxfId="5064" priority="7022" operator="equal">
      <formula>#REF!</formula>
    </cfRule>
    <cfRule type="cellIs" dxfId="5063" priority="7023" operator="equal">
      <formula>#REF!</formula>
    </cfRule>
    <cfRule type="cellIs" dxfId="5062" priority="7024" operator="equal">
      <formula>#REF!</formula>
    </cfRule>
    <cfRule type="cellIs" dxfId="5061" priority="7025" operator="equal">
      <formula>#REF!</formula>
    </cfRule>
    <cfRule type="cellIs" dxfId="5060" priority="7026" operator="equal">
      <formula>#REF!</formula>
    </cfRule>
    <cfRule type="cellIs" dxfId="5059" priority="7027" operator="equal">
      <formula>#REF!</formula>
    </cfRule>
    <cfRule type="cellIs" dxfId="5058" priority="7028" operator="equal">
      <formula>#REF!</formula>
    </cfRule>
    <cfRule type="cellIs" dxfId="5057" priority="7029" operator="equal">
      <formula>#REF!</formula>
    </cfRule>
    <cfRule type="cellIs" dxfId="5056" priority="7030" operator="equal">
      <formula>#REF!</formula>
    </cfRule>
    <cfRule type="cellIs" dxfId="5055" priority="7031" operator="equal">
      <formula>#REF!</formula>
    </cfRule>
    <cfRule type="cellIs" dxfId="5054" priority="7032" operator="equal">
      <formula>#REF!</formula>
    </cfRule>
    <cfRule type="cellIs" dxfId="5053" priority="7033" operator="equal">
      <formula>#REF!</formula>
    </cfRule>
    <cfRule type="cellIs" dxfId="5052" priority="7034" operator="equal">
      <formula>#REF!</formula>
    </cfRule>
    <cfRule type="cellIs" dxfId="5051" priority="7035" operator="equal">
      <formula>#REF!</formula>
    </cfRule>
    <cfRule type="cellIs" dxfId="5050" priority="7036" operator="equal">
      <formula>#REF!</formula>
    </cfRule>
    <cfRule type="cellIs" dxfId="5049" priority="7037" operator="equal">
      <formula>#REF!</formula>
    </cfRule>
    <cfRule type="cellIs" dxfId="5048" priority="7038" operator="equal">
      <formula>#REF!</formula>
    </cfRule>
    <cfRule type="cellIs" dxfId="5047" priority="7039" operator="equal">
      <formula>#REF!</formula>
    </cfRule>
    <cfRule type="cellIs" dxfId="5046" priority="7040" operator="equal">
      <formula>#REF!</formula>
    </cfRule>
    <cfRule type="cellIs" dxfId="5045" priority="7041" operator="equal">
      <formula>#REF!</formula>
    </cfRule>
    <cfRule type="cellIs" dxfId="5044" priority="7042" operator="equal">
      <formula>#REF!</formula>
    </cfRule>
    <cfRule type="cellIs" dxfId="5043" priority="7043" operator="equal">
      <formula>#REF!</formula>
    </cfRule>
    <cfRule type="cellIs" dxfId="5042" priority="7044" operator="equal">
      <formula>#REF!</formula>
    </cfRule>
    <cfRule type="cellIs" dxfId="5041" priority="7045" operator="equal">
      <formula>#REF!</formula>
    </cfRule>
    <cfRule type="cellIs" dxfId="5040" priority="7046" operator="equal">
      <formula>#REF!</formula>
    </cfRule>
    <cfRule type="cellIs" dxfId="5039" priority="7047" operator="equal">
      <formula>#REF!</formula>
    </cfRule>
    <cfRule type="cellIs" dxfId="5038" priority="7048" operator="equal">
      <formula>#REF!</formula>
    </cfRule>
    <cfRule type="cellIs" dxfId="5037" priority="7049" operator="equal">
      <formula>#REF!</formula>
    </cfRule>
    <cfRule type="cellIs" dxfId="5036" priority="7050" operator="equal">
      <formula>#REF!</formula>
    </cfRule>
    <cfRule type="cellIs" dxfId="5035" priority="7051" operator="equal">
      <formula>#REF!</formula>
    </cfRule>
    <cfRule type="cellIs" dxfId="5034" priority="7052" operator="equal">
      <formula>#REF!</formula>
    </cfRule>
    <cfRule type="cellIs" dxfId="5033" priority="7053" operator="equal">
      <formula>#REF!</formula>
    </cfRule>
    <cfRule type="cellIs" dxfId="5032" priority="7054" operator="equal">
      <formula>#REF!</formula>
    </cfRule>
  </conditionalFormatting>
  <conditionalFormatting sqref="I59 N59">
    <cfRule type="cellIs" dxfId="5031" priority="7018" operator="equal">
      <formula>#REF!</formula>
    </cfRule>
  </conditionalFormatting>
  <conditionalFormatting sqref="AI52">
    <cfRule type="cellIs" dxfId="5030" priority="7010" operator="equal">
      <formula>"EXTREMO (RC/F)"</formula>
    </cfRule>
    <cfRule type="cellIs" dxfId="5029" priority="7011" operator="equal">
      <formula>"ALTO (RC/F)"</formula>
    </cfRule>
    <cfRule type="cellIs" dxfId="5028" priority="7012" operator="equal">
      <formula>"MODERADO (RC/F)"</formula>
    </cfRule>
    <cfRule type="cellIs" dxfId="5027" priority="7013" operator="equal">
      <formula>"EXTREMO"</formula>
    </cfRule>
    <cfRule type="cellIs" dxfId="5026" priority="7014" operator="equal">
      <formula>"ALTO"</formula>
    </cfRule>
    <cfRule type="cellIs" dxfId="5025" priority="7015" operator="equal">
      <formula>"MODERADO"</formula>
    </cfRule>
    <cfRule type="cellIs" dxfId="5024" priority="7016" operator="equal">
      <formula>"BAJO"</formula>
    </cfRule>
  </conditionalFormatting>
  <conditionalFormatting sqref="AE52:AE53">
    <cfRule type="cellIs" dxfId="5023" priority="7005" operator="equal">
      <formula>"MUY ALTA"</formula>
    </cfRule>
    <cfRule type="cellIs" dxfId="5022" priority="7006" operator="equal">
      <formula>"ALTA"</formula>
    </cfRule>
    <cfRule type="cellIs" dxfId="5021" priority="7007" operator="equal">
      <formula>"MEDIA"</formula>
    </cfRule>
    <cfRule type="cellIs" dxfId="5020" priority="7008" operator="equal">
      <formula>"BAJA"</formula>
    </cfRule>
    <cfRule type="cellIs" dxfId="5019" priority="7009" operator="equal">
      <formula>"MUY BAJA"</formula>
    </cfRule>
  </conditionalFormatting>
  <conditionalFormatting sqref="AG52">
    <cfRule type="cellIs" dxfId="5018" priority="7000" operator="equal">
      <formula>"CATASTROFICO"</formula>
    </cfRule>
    <cfRule type="cellIs" dxfId="5017" priority="7001" operator="equal">
      <formula>"MAYOR"</formula>
    </cfRule>
    <cfRule type="cellIs" dxfId="5016" priority="7002" operator="equal">
      <formula>"MODERADO"</formula>
    </cfRule>
    <cfRule type="cellIs" dxfId="5015" priority="7003" operator="equal">
      <formula>"MENOR"</formula>
    </cfRule>
    <cfRule type="cellIs" dxfId="5014" priority="7004" operator="equal">
      <formula>"LEVE"</formula>
    </cfRule>
  </conditionalFormatting>
  <conditionalFormatting sqref="AI52">
    <cfRule type="cellIs" dxfId="5013" priority="6963" operator="equal">
      <formula>#REF!</formula>
    </cfRule>
    <cfRule type="cellIs" dxfId="5012" priority="6964" operator="equal">
      <formula>#REF!</formula>
    </cfRule>
    <cfRule type="cellIs" dxfId="5011" priority="6965" operator="equal">
      <formula>#REF!</formula>
    </cfRule>
    <cfRule type="cellIs" dxfId="5010" priority="6966" operator="equal">
      <formula>#REF!</formula>
    </cfRule>
    <cfRule type="cellIs" dxfId="5009" priority="6967" operator="equal">
      <formula>#REF!</formula>
    </cfRule>
    <cfRule type="cellIs" dxfId="5008" priority="6968" operator="equal">
      <formula>#REF!</formula>
    </cfRule>
    <cfRule type="cellIs" dxfId="5007" priority="6969" operator="equal">
      <formula>#REF!</formula>
    </cfRule>
    <cfRule type="cellIs" dxfId="5006" priority="6970" operator="equal">
      <formula>#REF!</formula>
    </cfRule>
    <cfRule type="cellIs" dxfId="5005" priority="6971" operator="equal">
      <formula>#REF!</formula>
    </cfRule>
    <cfRule type="cellIs" dxfId="5004" priority="6972" operator="equal">
      <formula>#REF!</formula>
    </cfRule>
    <cfRule type="cellIs" dxfId="5003" priority="6973" operator="equal">
      <formula>#REF!</formula>
    </cfRule>
    <cfRule type="cellIs" dxfId="5002" priority="6974" operator="equal">
      <formula>#REF!</formula>
    </cfRule>
    <cfRule type="cellIs" dxfId="5001" priority="6975" operator="equal">
      <formula>#REF!</formula>
    </cfRule>
    <cfRule type="cellIs" dxfId="5000" priority="6976" operator="equal">
      <formula>#REF!</formula>
    </cfRule>
    <cfRule type="cellIs" dxfId="4999" priority="6977" operator="equal">
      <formula>#REF!</formula>
    </cfRule>
    <cfRule type="cellIs" dxfId="4998" priority="6978" operator="equal">
      <formula>#REF!</formula>
    </cfRule>
    <cfRule type="cellIs" dxfId="4997" priority="6979" operator="equal">
      <formula>#REF!</formula>
    </cfRule>
    <cfRule type="cellIs" dxfId="4996" priority="6980" operator="equal">
      <formula>#REF!</formula>
    </cfRule>
    <cfRule type="cellIs" dxfId="4995" priority="6981" operator="equal">
      <formula>#REF!</formula>
    </cfRule>
    <cfRule type="cellIs" dxfId="4994" priority="6982" operator="equal">
      <formula>#REF!</formula>
    </cfRule>
    <cfRule type="cellIs" dxfId="4993" priority="6983" operator="equal">
      <formula>#REF!</formula>
    </cfRule>
    <cfRule type="cellIs" dxfId="4992" priority="6984" operator="equal">
      <formula>#REF!</formula>
    </cfRule>
    <cfRule type="cellIs" dxfId="4991" priority="6985" operator="equal">
      <formula>#REF!</formula>
    </cfRule>
    <cfRule type="cellIs" dxfId="4990" priority="6986" operator="equal">
      <formula>#REF!</formula>
    </cfRule>
    <cfRule type="cellIs" dxfId="4989" priority="6987" operator="equal">
      <formula>#REF!</formula>
    </cfRule>
    <cfRule type="cellIs" dxfId="4988" priority="6988" operator="equal">
      <formula>#REF!</formula>
    </cfRule>
    <cfRule type="cellIs" dxfId="4987" priority="6989" operator="equal">
      <formula>#REF!</formula>
    </cfRule>
    <cfRule type="cellIs" dxfId="4986" priority="6990" operator="equal">
      <formula>#REF!</formula>
    </cfRule>
    <cfRule type="cellIs" dxfId="4985" priority="6991" operator="equal">
      <formula>#REF!</formula>
    </cfRule>
    <cfRule type="cellIs" dxfId="4984" priority="6992" operator="equal">
      <formula>#REF!</formula>
    </cfRule>
    <cfRule type="cellIs" dxfId="4983" priority="6993" operator="equal">
      <formula>#REF!</formula>
    </cfRule>
    <cfRule type="cellIs" dxfId="4982" priority="6994" operator="equal">
      <formula>#REF!</formula>
    </cfRule>
    <cfRule type="cellIs" dxfId="4981" priority="6995" operator="equal">
      <formula>#REF!</formula>
    </cfRule>
    <cfRule type="cellIs" dxfId="4980" priority="6996" operator="equal">
      <formula>#REF!</formula>
    </cfRule>
    <cfRule type="cellIs" dxfId="4979" priority="6997" operator="equal">
      <formula>#REF!</formula>
    </cfRule>
    <cfRule type="cellIs" dxfId="4978" priority="6998" operator="equal">
      <formula>#REF!</formula>
    </cfRule>
    <cfRule type="cellIs" dxfId="4977" priority="6999" operator="equal">
      <formula>#REF!</formula>
    </cfRule>
  </conditionalFormatting>
  <conditionalFormatting sqref="N52">
    <cfRule type="cellIs" dxfId="4976" priority="6962" operator="equal">
      <formula>#REF!</formula>
    </cfRule>
  </conditionalFormatting>
  <conditionalFormatting sqref="L52">
    <cfRule type="cellIs" dxfId="4975" priority="6957" operator="equal">
      <formula>"ALTA"</formula>
    </cfRule>
    <cfRule type="cellIs" dxfId="4974" priority="6958" operator="equal">
      <formula>"MUY ALTA"</formula>
    </cfRule>
    <cfRule type="cellIs" dxfId="4973" priority="6959" operator="equal">
      <formula>"MEDIA"</formula>
    </cfRule>
    <cfRule type="cellIs" dxfId="4972" priority="6960" operator="equal">
      <formula>"BAJA"</formula>
    </cfRule>
    <cfRule type="cellIs" dxfId="4971" priority="6961" operator="equal">
      <formula>"MUY BAJA"</formula>
    </cfRule>
  </conditionalFormatting>
  <conditionalFormatting sqref="N52">
    <cfRule type="cellIs" dxfId="4970" priority="6949" operator="equal">
      <formula>"CATASTRÓFICO (RC-F)"</formula>
    </cfRule>
    <cfRule type="cellIs" dxfId="4969" priority="6950" operator="equal">
      <formula>"MAYOR (RC-F)"</formula>
    </cfRule>
    <cfRule type="cellIs" dxfId="4968" priority="6951" operator="equal">
      <formula>"MODERADO (RC-F)"</formula>
    </cfRule>
    <cfRule type="cellIs" dxfId="4967" priority="6952" operator="equal">
      <formula>"CATASTRÓFICO"</formula>
    </cfRule>
    <cfRule type="cellIs" dxfId="4966" priority="6953" operator="equal">
      <formula>"MAYOR"</formula>
    </cfRule>
    <cfRule type="cellIs" dxfId="4965" priority="6954" operator="equal">
      <formula>"MODERADO"</formula>
    </cfRule>
    <cfRule type="cellIs" dxfId="4964" priority="6955" operator="equal">
      <formula>"MENOR"</formula>
    </cfRule>
    <cfRule type="cellIs" dxfId="4963" priority="6956" operator="equal">
      <formula>"LEVE"</formula>
    </cfRule>
  </conditionalFormatting>
  <conditionalFormatting sqref="Q52">
    <cfRule type="cellIs" dxfId="4962" priority="6912" operator="equal">
      <formula>#REF!</formula>
    </cfRule>
    <cfRule type="cellIs" dxfId="4961" priority="6913" operator="equal">
      <formula>#REF!</formula>
    </cfRule>
    <cfRule type="cellIs" dxfId="4960" priority="6914" operator="equal">
      <formula>#REF!</formula>
    </cfRule>
    <cfRule type="cellIs" dxfId="4959" priority="6915" operator="equal">
      <formula>#REF!</formula>
    </cfRule>
    <cfRule type="cellIs" dxfId="4958" priority="6916" operator="equal">
      <formula>#REF!</formula>
    </cfRule>
    <cfRule type="cellIs" dxfId="4957" priority="6917" operator="equal">
      <formula>#REF!</formula>
    </cfRule>
    <cfRule type="cellIs" dxfId="4956" priority="6918" operator="equal">
      <formula>#REF!</formula>
    </cfRule>
    <cfRule type="cellIs" dxfId="4955" priority="6919" operator="equal">
      <formula>#REF!</formula>
    </cfRule>
    <cfRule type="cellIs" dxfId="4954" priority="6920" operator="equal">
      <formula>#REF!</formula>
    </cfRule>
    <cfRule type="cellIs" dxfId="4953" priority="6921" operator="equal">
      <formula>#REF!</formula>
    </cfRule>
    <cfRule type="cellIs" dxfId="4952" priority="6922" operator="equal">
      <formula>#REF!</formula>
    </cfRule>
    <cfRule type="cellIs" dxfId="4951" priority="6923" operator="equal">
      <formula>#REF!</formula>
    </cfRule>
    <cfRule type="cellIs" dxfId="4950" priority="6924" operator="equal">
      <formula>#REF!</formula>
    </cfRule>
    <cfRule type="cellIs" dxfId="4949" priority="6925" operator="equal">
      <formula>#REF!</formula>
    </cfRule>
    <cfRule type="cellIs" dxfId="4948" priority="6926" operator="equal">
      <formula>#REF!</formula>
    </cfRule>
    <cfRule type="cellIs" dxfId="4947" priority="6927" operator="equal">
      <formula>#REF!</formula>
    </cfRule>
    <cfRule type="cellIs" dxfId="4946" priority="6928" operator="equal">
      <formula>#REF!</formula>
    </cfRule>
    <cfRule type="cellIs" dxfId="4945" priority="6929" operator="equal">
      <formula>#REF!</formula>
    </cfRule>
    <cfRule type="cellIs" dxfId="4944" priority="6930" operator="equal">
      <formula>#REF!</formula>
    </cfRule>
    <cfRule type="cellIs" dxfId="4943" priority="6931" operator="equal">
      <formula>#REF!</formula>
    </cfRule>
    <cfRule type="cellIs" dxfId="4942" priority="6932" operator="equal">
      <formula>#REF!</formula>
    </cfRule>
    <cfRule type="cellIs" dxfId="4941" priority="6933" operator="equal">
      <formula>#REF!</formula>
    </cfRule>
    <cfRule type="cellIs" dxfId="4940" priority="6934" operator="equal">
      <formula>#REF!</formula>
    </cfRule>
    <cfRule type="cellIs" dxfId="4939" priority="6935" operator="equal">
      <formula>#REF!</formula>
    </cfRule>
    <cfRule type="cellIs" dxfId="4938" priority="6936" operator="equal">
      <formula>#REF!</formula>
    </cfRule>
    <cfRule type="cellIs" dxfId="4937" priority="6937" operator="equal">
      <formula>#REF!</formula>
    </cfRule>
    <cfRule type="cellIs" dxfId="4936" priority="6938" operator="equal">
      <formula>#REF!</formula>
    </cfRule>
    <cfRule type="cellIs" dxfId="4935" priority="6939" operator="equal">
      <formula>#REF!</formula>
    </cfRule>
    <cfRule type="cellIs" dxfId="4934" priority="6940" operator="equal">
      <formula>#REF!</formula>
    </cfRule>
    <cfRule type="cellIs" dxfId="4933" priority="6941" operator="equal">
      <formula>#REF!</formula>
    </cfRule>
    <cfRule type="cellIs" dxfId="4932" priority="6942" operator="equal">
      <formula>#REF!</formula>
    </cfRule>
    <cfRule type="cellIs" dxfId="4931" priority="6943" operator="equal">
      <formula>#REF!</formula>
    </cfRule>
    <cfRule type="cellIs" dxfId="4930" priority="6944" operator="equal">
      <formula>#REF!</formula>
    </cfRule>
    <cfRule type="cellIs" dxfId="4929" priority="6945" operator="equal">
      <formula>#REF!</formula>
    </cfRule>
    <cfRule type="cellIs" dxfId="4928" priority="6946" operator="equal">
      <formula>#REF!</formula>
    </cfRule>
    <cfRule type="cellIs" dxfId="4927" priority="6947" operator="equal">
      <formula>#REF!</formula>
    </cfRule>
    <cfRule type="cellIs" dxfId="4926" priority="6948" operator="equal">
      <formula>#REF!</formula>
    </cfRule>
  </conditionalFormatting>
  <conditionalFormatting sqref="Q52">
    <cfRule type="cellIs" dxfId="4925" priority="6905" operator="equal">
      <formula>"EXTREMO (RC/F)"</formula>
    </cfRule>
    <cfRule type="cellIs" dxfId="4924" priority="6906" operator="equal">
      <formula>"ALTO (RC/F)"</formula>
    </cfRule>
    <cfRule type="cellIs" dxfId="4923" priority="6907" operator="equal">
      <formula>"MODERADO (RC/F)"</formula>
    </cfRule>
    <cfRule type="cellIs" dxfId="4922" priority="6908" operator="equal">
      <formula>"EXTREMO"</formula>
    </cfRule>
    <cfRule type="cellIs" dxfId="4921" priority="6909" operator="equal">
      <formula>"ALTO"</formula>
    </cfRule>
    <cfRule type="cellIs" dxfId="4920" priority="6910" operator="equal">
      <formula>"MODERADO"</formula>
    </cfRule>
    <cfRule type="cellIs" dxfId="4919" priority="6911" operator="equal">
      <formula>"BAJO"</formula>
    </cfRule>
  </conditionalFormatting>
  <conditionalFormatting sqref="Q50 Q61">
    <cfRule type="cellIs" dxfId="4918" priority="6867" operator="equal">
      <formula>#REF!</formula>
    </cfRule>
    <cfRule type="cellIs" dxfId="4917" priority="6869" operator="equal">
      <formula>#REF!</formula>
    </cfRule>
    <cfRule type="cellIs" dxfId="4916" priority="6870" operator="equal">
      <formula>#REF!</formula>
    </cfRule>
    <cfRule type="cellIs" dxfId="4915" priority="6871" operator="equal">
      <formula>#REF!</formula>
    </cfRule>
    <cfRule type="cellIs" dxfId="4914" priority="6872" operator="equal">
      <formula>#REF!</formula>
    </cfRule>
    <cfRule type="cellIs" dxfId="4913" priority="6873" operator="equal">
      <formula>#REF!</formula>
    </cfRule>
    <cfRule type="cellIs" dxfId="4912" priority="6874" operator="equal">
      <formula>#REF!</formula>
    </cfRule>
    <cfRule type="cellIs" dxfId="4911" priority="6875" operator="equal">
      <formula>#REF!</formula>
    </cfRule>
    <cfRule type="cellIs" dxfId="4910" priority="6876" operator="equal">
      <formula>#REF!</formula>
    </cfRule>
    <cfRule type="cellIs" dxfId="4909" priority="6877" operator="equal">
      <formula>#REF!</formula>
    </cfRule>
    <cfRule type="cellIs" dxfId="4908" priority="6878" operator="equal">
      <formula>#REF!</formula>
    </cfRule>
    <cfRule type="cellIs" dxfId="4907" priority="6879" operator="equal">
      <formula>#REF!</formula>
    </cfRule>
    <cfRule type="cellIs" dxfId="4906" priority="6880" operator="equal">
      <formula>#REF!</formula>
    </cfRule>
    <cfRule type="cellIs" dxfId="4905" priority="6881" operator="equal">
      <formula>#REF!</formula>
    </cfRule>
    <cfRule type="cellIs" dxfId="4904" priority="6882" operator="equal">
      <formula>#REF!</formula>
    </cfRule>
    <cfRule type="cellIs" dxfId="4903" priority="6883" operator="equal">
      <formula>#REF!</formula>
    </cfRule>
    <cfRule type="cellIs" dxfId="4902" priority="6884" operator="equal">
      <formula>#REF!</formula>
    </cfRule>
    <cfRule type="cellIs" dxfId="4901" priority="6885" operator="equal">
      <formula>#REF!</formula>
    </cfRule>
    <cfRule type="cellIs" dxfId="4900" priority="6886" operator="equal">
      <formula>#REF!</formula>
    </cfRule>
    <cfRule type="cellIs" dxfId="4899" priority="6887" operator="equal">
      <formula>#REF!</formula>
    </cfRule>
    <cfRule type="cellIs" dxfId="4898" priority="6888" operator="equal">
      <formula>#REF!</formula>
    </cfRule>
    <cfRule type="cellIs" dxfId="4897" priority="6889" operator="equal">
      <formula>#REF!</formula>
    </cfRule>
    <cfRule type="cellIs" dxfId="4896" priority="6890" operator="equal">
      <formula>#REF!</formula>
    </cfRule>
    <cfRule type="cellIs" dxfId="4895" priority="6891" operator="equal">
      <formula>#REF!</formula>
    </cfRule>
    <cfRule type="cellIs" dxfId="4894" priority="6892" operator="equal">
      <formula>#REF!</formula>
    </cfRule>
    <cfRule type="cellIs" dxfId="4893" priority="6893" operator="equal">
      <formula>#REF!</formula>
    </cfRule>
    <cfRule type="cellIs" dxfId="4892" priority="6894" operator="equal">
      <formula>#REF!</formula>
    </cfRule>
    <cfRule type="cellIs" dxfId="4891" priority="6895" operator="equal">
      <formula>#REF!</formula>
    </cfRule>
    <cfRule type="cellIs" dxfId="4890" priority="6896" operator="equal">
      <formula>#REF!</formula>
    </cfRule>
    <cfRule type="cellIs" dxfId="4889" priority="6897" operator="equal">
      <formula>#REF!</formula>
    </cfRule>
    <cfRule type="cellIs" dxfId="4888" priority="6898" operator="equal">
      <formula>#REF!</formula>
    </cfRule>
    <cfRule type="cellIs" dxfId="4887" priority="6899" operator="equal">
      <formula>#REF!</formula>
    </cfRule>
    <cfRule type="cellIs" dxfId="4886" priority="6900" operator="equal">
      <formula>#REF!</formula>
    </cfRule>
    <cfRule type="cellIs" dxfId="4885" priority="6901" operator="equal">
      <formula>#REF!</formula>
    </cfRule>
    <cfRule type="cellIs" dxfId="4884" priority="6902" operator="equal">
      <formula>#REF!</formula>
    </cfRule>
    <cfRule type="cellIs" dxfId="4883" priority="6903" operator="equal">
      <formula>#REF!</formula>
    </cfRule>
    <cfRule type="cellIs" dxfId="4882" priority="6904" operator="equal">
      <formula>#REF!</formula>
    </cfRule>
  </conditionalFormatting>
  <conditionalFormatting sqref="N50 N61">
    <cfRule type="cellIs" dxfId="4881" priority="6868" operator="equal">
      <formula>#REF!</formula>
    </cfRule>
  </conditionalFormatting>
  <conditionalFormatting sqref="L50 L61">
    <cfRule type="cellIs" dxfId="4880" priority="6862" operator="equal">
      <formula>"ALTA"</formula>
    </cfRule>
    <cfRule type="cellIs" dxfId="4879" priority="6863" operator="equal">
      <formula>"MUY ALTA"</formula>
    </cfRule>
    <cfRule type="cellIs" dxfId="4878" priority="6864" operator="equal">
      <formula>"MEDIA"</formula>
    </cfRule>
    <cfRule type="cellIs" dxfId="4877" priority="6865" operator="equal">
      <formula>"BAJA"</formula>
    </cfRule>
    <cfRule type="cellIs" dxfId="4876" priority="6866" operator="equal">
      <formula>"MUY BAJA"</formula>
    </cfRule>
  </conditionalFormatting>
  <conditionalFormatting sqref="N50 N61">
    <cfRule type="cellIs" dxfId="4875" priority="6854" operator="equal">
      <formula>"CATASTRÓFICO (RC-F)"</formula>
    </cfRule>
    <cfRule type="cellIs" dxfId="4874" priority="6855" operator="equal">
      <formula>"MAYOR (RC-F)"</formula>
    </cfRule>
    <cfRule type="cellIs" dxfId="4873" priority="6856" operator="equal">
      <formula>"MODERADO (RC-F)"</formula>
    </cfRule>
    <cfRule type="cellIs" dxfId="4872" priority="6857" operator="equal">
      <formula>"CATASTRÓFICO"</formula>
    </cfRule>
    <cfRule type="cellIs" dxfId="4871" priority="6858" operator="equal">
      <formula>"MAYOR"</formula>
    </cfRule>
    <cfRule type="cellIs" dxfId="4870" priority="6859" operator="equal">
      <formula>"MODERADO"</formula>
    </cfRule>
    <cfRule type="cellIs" dxfId="4869" priority="6860" operator="equal">
      <formula>"MENOR"</formula>
    </cfRule>
    <cfRule type="cellIs" dxfId="4868" priority="6861" operator="equal">
      <formula>"LEVE"</formula>
    </cfRule>
  </conditionalFormatting>
  <conditionalFormatting sqref="Q50 AI61 Q61">
    <cfRule type="cellIs" dxfId="4867" priority="6847" operator="equal">
      <formula>"EXTREMO (RC/F)"</formula>
    </cfRule>
    <cfRule type="cellIs" dxfId="4866" priority="6848" operator="equal">
      <formula>"ALTO (RC/F)"</formula>
    </cfRule>
    <cfRule type="cellIs" dxfId="4865" priority="6849" operator="equal">
      <formula>"MODERADO (RC/F)"</formula>
    </cfRule>
    <cfRule type="cellIs" dxfId="4864" priority="6850" operator="equal">
      <formula>"EXTREMO"</formula>
    </cfRule>
    <cfRule type="cellIs" dxfId="4863" priority="6851" operator="equal">
      <formula>"ALTO"</formula>
    </cfRule>
    <cfRule type="cellIs" dxfId="4862" priority="6852" operator="equal">
      <formula>"MODERADO"</formula>
    </cfRule>
    <cfRule type="cellIs" dxfId="4861" priority="6853" operator="equal">
      <formula>"BAJO"</formula>
    </cfRule>
  </conditionalFormatting>
  <conditionalFormatting sqref="AG61">
    <cfRule type="cellIs" dxfId="4860" priority="6842" operator="equal">
      <formula>"CATASTROFICO"</formula>
    </cfRule>
    <cfRule type="cellIs" dxfId="4859" priority="6843" operator="equal">
      <formula>"MAYOR"</formula>
    </cfRule>
    <cfRule type="cellIs" dxfId="4858" priority="6844" operator="equal">
      <formula>"MODERADO"</formula>
    </cfRule>
    <cfRule type="cellIs" dxfId="4857" priority="6845" operator="equal">
      <formula>"MENOR"</formula>
    </cfRule>
    <cfRule type="cellIs" dxfId="4856" priority="6846" operator="equal">
      <formula>"LEVE"</formula>
    </cfRule>
  </conditionalFormatting>
  <conditionalFormatting sqref="AI61">
    <cfRule type="cellIs" dxfId="4855" priority="6805" operator="equal">
      <formula>#REF!</formula>
    </cfRule>
    <cfRule type="cellIs" dxfId="4854" priority="6806" operator="equal">
      <formula>#REF!</formula>
    </cfRule>
    <cfRule type="cellIs" dxfId="4853" priority="6807" operator="equal">
      <formula>#REF!</formula>
    </cfRule>
    <cfRule type="cellIs" dxfId="4852" priority="6808" operator="equal">
      <formula>#REF!</formula>
    </cfRule>
    <cfRule type="cellIs" dxfId="4851" priority="6809" operator="equal">
      <formula>#REF!</formula>
    </cfRule>
    <cfRule type="cellIs" dxfId="4850" priority="6810" operator="equal">
      <formula>#REF!</formula>
    </cfRule>
    <cfRule type="cellIs" dxfId="4849" priority="6811" operator="equal">
      <formula>#REF!</formula>
    </cfRule>
    <cfRule type="cellIs" dxfId="4848" priority="6812" operator="equal">
      <formula>#REF!</formula>
    </cfRule>
    <cfRule type="cellIs" dxfId="4847" priority="6813" operator="equal">
      <formula>#REF!</formula>
    </cfRule>
    <cfRule type="cellIs" dxfId="4846" priority="6814" operator="equal">
      <formula>#REF!</formula>
    </cfRule>
    <cfRule type="cellIs" dxfId="4845" priority="6815" operator="equal">
      <formula>#REF!</formula>
    </cfRule>
    <cfRule type="cellIs" dxfId="4844" priority="6816" operator="equal">
      <formula>#REF!</formula>
    </cfRule>
    <cfRule type="cellIs" dxfId="4843" priority="6817" operator="equal">
      <formula>#REF!</formula>
    </cfRule>
    <cfRule type="cellIs" dxfId="4842" priority="6818" operator="equal">
      <formula>#REF!</formula>
    </cfRule>
    <cfRule type="cellIs" dxfId="4841" priority="6819" operator="equal">
      <formula>#REF!</formula>
    </cfRule>
    <cfRule type="cellIs" dxfId="4840" priority="6820" operator="equal">
      <formula>#REF!</formula>
    </cfRule>
    <cfRule type="cellIs" dxfId="4839" priority="6821" operator="equal">
      <formula>#REF!</formula>
    </cfRule>
    <cfRule type="cellIs" dxfId="4838" priority="6822" operator="equal">
      <formula>#REF!</formula>
    </cfRule>
    <cfRule type="cellIs" dxfId="4837" priority="6823" operator="equal">
      <formula>#REF!</formula>
    </cfRule>
    <cfRule type="cellIs" dxfId="4836" priority="6824" operator="equal">
      <formula>#REF!</formula>
    </cfRule>
    <cfRule type="cellIs" dxfId="4835" priority="6825" operator="equal">
      <formula>#REF!</formula>
    </cfRule>
    <cfRule type="cellIs" dxfId="4834" priority="6826" operator="equal">
      <formula>#REF!</formula>
    </cfRule>
    <cfRule type="cellIs" dxfId="4833" priority="6827" operator="equal">
      <formula>#REF!</formula>
    </cfRule>
    <cfRule type="cellIs" dxfId="4832" priority="6828" operator="equal">
      <formula>#REF!</formula>
    </cfRule>
    <cfRule type="cellIs" dxfId="4831" priority="6829" operator="equal">
      <formula>#REF!</formula>
    </cfRule>
    <cfRule type="cellIs" dxfId="4830" priority="6830" operator="equal">
      <formula>#REF!</formula>
    </cfRule>
    <cfRule type="cellIs" dxfId="4829" priority="6831" operator="equal">
      <formula>#REF!</formula>
    </cfRule>
    <cfRule type="cellIs" dxfId="4828" priority="6832" operator="equal">
      <formula>#REF!</formula>
    </cfRule>
    <cfRule type="cellIs" dxfId="4827" priority="6833" operator="equal">
      <formula>#REF!</formula>
    </cfRule>
    <cfRule type="cellIs" dxfId="4826" priority="6834" operator="equal">
      <formula>#REF!</formula>
    </cfRule>
    <cfRule type="cellIs" dxfId="4825" priority="6835" operator="equal">
      <formula>#REF!</formula>
    </cfRule>
    <cfRule type="cellIs" dxfId="4824" priority="6836" operator="equal">
      <formula>#REF!</formula>
    </cfRule>
    <cfRule type="cellIs" dxfId="4823" priority="6837" operator="equal">
      <formula>#REF!</formula>
    </cfRule>
    <cfRule type="cellIs" dxfId="4822" priority="6838" operator="equal">
      <formula>#REF!</formula>
    </cfRule>
    <cfRule type="cellIs" dxfId="4821" priority="6839" operator="equal">
      <formula>#REF!</formula>
    </cfRule>
    <cfRule type="cellIs" dxfId="4820" priority="6840" operator="equal">
      <formula>#REF!</formula>
    </cfRule>
    <cfRule type="cellIs" dxfId="4819" priority="6841" operator="equal">
      <formula>#REF!</formula>
    </cfRule>
  </conditionalFormatting>
  <conditionalFormatting sqref="AE57">
    <cfRule type="cellIs" dxfId="4818" priority="6800" operator="equal">
      <formula>"MUY ALTA"</formula>
    </cfRule>
    <cfRule type="cellIs" dxfId="4817" priority="6801" operator="equal">
      <formula>"ALTA"</formula>
    </cfRule>
    <cfRule type="cellIs" dxfId="4816" priority="6802" operator="equal">
      <formula>"MEDIA"</formula>
    </cfRule>
    <cfRule type="cellIs" dxfId="4815" priority="6803" operator="equal">
      <formula>"BAJA"</formula>
    </cfRule>
    <cfRule type="cellIs" dxfId="4814" priority="6804" operator="equal">
      <formula>"MUY BAJA"</formula>
    </cfRule>
  </conditionalFormatting>
  <conditionalFormatting sqref="L56">
    <cfRule type="cellIs" dxfId="4813" priority="6795" operator="equal">
      <formula>"ALTA"</formula>
    </cfRule>
    <cfRule type="cellIs" dxfId="4812" priority="6796" operator="equal">
      <formula>"MUY ALTA"</formula>
    </cfRule>
    <cfRule type="cellIs" dxfId="4811" priority="6797" operator="equal">
      <formula>"MEDIA"</formula>
    </cfRule>
    <cfRule type="cellIs" dxfId="4810" priority="6798" operator="equal">
      <formula>"BAJA"</formula>
    </cfRule>
    <cfRule type="cellIs" dxfId="4809" priority="6799" operator="equal">
      <formula>"MUY BAJA"</formula>
    </cfRule>
  </conditionalFormatting>
  <conditionalFormatting sqref="N56">
    <cfRule type="cellIs" dxfId="4808" priority="6787" operator="equal">
      <formula>"CATASTRÓFICO (RC-F)"</formula>
    </cfRule>
    <cfRule type="cellIs" dxfId="4807" priority="6788" operator="equal">
      <formula>"MAYOR (RC-F)"</formula>
    </cfRule>
    <cfRule type="cellIs" dxfId="4806" priority="6789" operator="equal">
      <formula>"MODERADO (RC-F)"</formula>
    </cfRule>
    <cfRule type="cellIs" dxfId="4805" priority="6790" operator="equal">
      <formula>"CATASTRÓFICO"</formula>
    </cfRule>
    <cfRule type="cellIs" dxfId="4804" priority="6791" operator="equal">
      <formula>"MAYOR"</formula>
    </cfRule>
    <cfRule type="cellIs" dxfId="4803" priority="6792" operator="equal">
      <formula>"MODERADO"</formula>
    </cfRule>
    <cfRule type="cellIs" dxfId="4802" priority="6793" operator="equal">
      <formula>"MENOR"</formula>
    </cfRule>
    <cfRule type="cellIs" dxfId="4801" priority="6794" operator="equal">
      <formula>"LEVE"</formula>
    </cfRule>
  </conditionalFormatting>
  <conditionalFormatting sqref="Q56 AI56">
    <cfRule type="cellIs" dxfId="4800" priority="6780" operator="equal">
      <formula>"EXTREMO (RC/F)"</formula>
    </cfRule>
    <cfRule type="cellIs" dxfId="4799" priority="6781" operator="equal">
      <formula>"ALTO (RC/F)"</formula>
    </cfRule>
    <cfRule type="cellIs" dxfId="4798" priority="6782" operator="equal">
      <formula>"MODERADO (RC/F)"</formula>
    </cfRule>
    <cfRule type="cellIs" dxfId="4797" priority="6783" operator="equal">
      <formula>"EXTREMO"</formula>
    </cfRule>
    <cfRule type="cellIs" dxfId="4796" priority="6784" operator="equal">
      <formula>"ALTO"</formula>
    </cfRule>
    <cfRule type="cellIs" dxfId="4795" priority="6785" operator="equal">
      <formula>"MODERADO"</formula>
    </cfRule>
    <cfRule type="cellIs" dxfId="4794" priority="6786" operator="equal">
      <formula>"BAJO"</formula>
    </cfRule>
  </conditionalFormatting>
  <conditionalFormatting sqref="AE56">
    <cfRule type="cellIs" dxfId="4793" priority="6775" operator="equal">
      <formula>"MUY ALTA"</formula>
    </cfRule>
    <cfRule type="cellIs" dxfId="4792" priority="6776" operator="equal">
      <formula>"ALTA"</formula>
    </cfRule>
    <cfRule type="cellIs" dxfId="4791" priority="6777" operator="equal">
      <formula>"MEDIA"</formula>
    </cfRule>
    <cfRule type="cellIs" dxfId="4790" priority="6778" operator="equal">
      <formula>"BAJA"</formula>
    </cfRule>
    <cfRule type="cellIs" dxfId="4789" priority="6779" operator="equal">
      <formula>"MUY BAJA"</formula>
    </cfRule>
  </conditionalFormatting>
  <conditionalFormatting sqref="AG56">
    <cfRule type="cellIs" dxfId="4788" priority="6770" operator="equal">
      <formula>"CATASTROFICO"</formula>
    </cfRule>
    <cfRule type="cellIs" dxfId="4787" priority="6771" operator="equal">
      <formula>"MAYOR"</formula>
    </cfRule>
    <cfRule type="cellIs" dxfId="4786" priority="6772" operator="equal">
      <formula>"MODERADO"</formula>
    </cfRule>
    <cfRule type="cellIs" dxfId="4785" priority="6773" operator="equal">
      <formula>"MENOR"</formula>
    </cfRule>
    <cfRule type="cellIs" dxfId="4784" priority="6774" operator="equal">
      <formula>"LEVE"</formula>
    </cfRule>
  </conditionalFormatting>
  <conditionalFormatting sqref="Q56 AI56">
    <cfRule type="cellIs" dxfId="4783" priority="6732" operator="equal">
      <formula>#REF!</formula>
    </cfRule>
    <cfRule type="cellIs" dxfId="4782" priority="6734" operator="equal">
      <formula>#REF!</formula>
    </cfRule>
    <cfRule type="cellIs" dxfId="4781" priority="6735" operator="equal">
      <formula>#REF!</formula>
    </cfRule>
    <cfRule type="cellIs" dxfId="4780" priority="6736" operator="equal">
      <formula>#REF!</formula>
    </cfRule>
    <cfRule type="cellIs" dxfId="4779" priority="6737" operator="equal">
      <formula>#REF!</formula>
    </cfRule>
    <cfRule type="cellIs" dxfId="4778" priority="6738" operator="equal">
      <formula>#REF!</formula>
    </cfRule>
    <cfRule type="cellIs" dxfId="4777" priority="6739" operator="equal">
      <formula>#REF!</formula>
    </cfRule>
    <cfRule type="cellIs" dxfId="4776" priority="6740" operator="equal">
      <formula>#REF!</formula>
    </cfRule>
    <cfRule type="cellIs" dxfId="4775" priority="6741" operator="equal">
      <formula>#REF!</formula>
    </cfRule>
    <cfRule type="cellIs" dxfId="4774" priority="6742" operator="equal">
      <formula>#REF!</formula>
    </cfRule>
    <cfRule type="cellIs" dxfId="4773" priority="6743" operator="equal">
      <formula>#REF!</formula>
    </cfRule>
    <cfRule type="cellIs" dxfId="4772" priority="6744" operator="equal">
      <formula>#REF!</formula>
    </cfRule>
    <cfRule type="cellIs" dxfId="4771" priority="6745" operator="equal">
      <formula>#REF!</formula>
    </cfRule>
    <cfRule type="cellIs" dxfId="4770" priority="6746" operator="equal">
      <formula>#REF!</formula>
    </cfRule>
    <cfRule type="cellIs" dxfId="4769" priority="6747" operator="equal">
      <formula>#REF!</formula>
    </cfRule>
    <cfRule type="cellIs" dxfId="4768" priority="6748" operator="equal">
      <formula>#REF!</formula>
    </cfRule>
    <cfRule type="cellIs" dxfId="4767" priority="6749" operator="equal">
      <formula>#REF!</formula>
    </cfRule>
    <cfRule type="cellIs" dxfId="4766" priority="6750" operator="equal">
      <formula>#REF!</formula>
    </cfRule>
    <cfRule type="cellIs" dxfId="4765" priority="6751" operator="equal">
      <formula>#REF!</formula>
    </cfRule>
    <cfRule type="cellIs" dxfId="4764" priority="6752" operator="equal">
      <formula>#REF!</formula>
    </cfRule>
    <cfRule type="cellIs" dxfId="4763" priority="6753" operator="equal">
      <formula>#REF!</formula>
    </cfRule>
    <cfRule type="cellIs" dxfId="4762" priority="6754" operator="equal">
      <formula>#REF!</formula>
    </cfRule>
    <cfRule type="cellIs" dxfId="4761" priority="6755" operator="equal">
      <formula>#REF!</formula>
    </cfRule>
    <cfRule type="cellIs" dxfId="4760" priority="6756" operator="equal">
      <formula>#REF!</formula>
    </cfRule>
    <cfRule type="cellIs" dxfId="4759" priority="6757" operator="equal">
      <formula>#REF!</formula>
    </cfRule>
    <cfRule type="cellIs" dxfId="4758" priority="6758" operator="equal">
      <formula>#REF!</formula>
    </cfRule>
    <cfRule type="cellIs" dxfId="4757" priority="6759" operator="equal">
      <formula>#REF!</formula>
    </cfRule>
    <cfRule type="cellIs" dxfId="4756" priority="6760" operator="equal">
      <formula>#REF!</formula>
    </cfRule>
    <cfRule type="cellIs" dxfId="4755" priority="6761" operator="equal">
      <formula>#REF!</formula>
    </cfRule>
    <cfRule type="cellIs" dxfId="4754" priority="6762" operator="equal">
      <formula>#REF!</formula>
    </cfRule>
    <cfRule type="cellIs" dxfId="4753" priority="6763" operator="equal">
      <formula>#REF!</formula>
    </cfRule>
    <cfRule type="cellIs" dxfId="4752" priority="6764" operator="equal">
      <formula>#REF!</formula>
    </cfRule>
    <cfRule type="cellIs" dxfId="4751" priority="6765" operator="equal">
      <formula>#REF!</formula>
    </cfRule>
    <cfRule type="cellIs" dxfId="4750" priority="6766" operator="equal">
      <formula>#REF!</formula>
    </cfRule>
    <cfRule type="cellIs" dxfId="4749" priority="6767" operator="equal">
      <formula>#REF!</formula>
    </cfRule>
    <cfRule type="cellIs" dxfId="4748" priority="6768" operator="equal">
      <formula>#REF!</formula>
    </cfRule>
    <cfRule type="cellIs" dxfId="4747" priority="6769" operator="equal">
      <formula>#REF!</formula>
    </cfRule>
  </conditionalFormatting>
  <conditionalFormatting sqref="I56 N56">
    <cfRule type="cellIs" dxfId="4746" priority="6733" operator="equal">
      <formula>#REF!</formula>
    </cfRule>
  </conditionalFormatting>
  <conditionalFormatting sqref="L54">
    <cfRule type="cellIs" dxfId="4745" priority="6727" operator="equal">
      <formula>"ALTA"</formula>
    </cfRule>
    <cfRule type="cellIs" dxfId="4744" priority="6728" operator="equal">
      <formula>"MUY ALTA"</formula>
    </cfRule>
    <cfRule type="cellIs" dxfId="4743" priority="6729" operator="equal">
      <formula>"MEDIA"</formula>
    </cfRule>
    <cfRule type="cellIs" dxfId="4742" priority="6730" operator="equal">
      <formula>"BAJA"</formula>
    </cfRule>
    <cfRule type="cellIs" dxfId="4741" priority="6731" operator="equal">
      <formula>"MUY BAJA"</formula>
    </cfRule>
  </conditionalFormatting>
  <conditionalFormatting sqref="N54">
    <cfRule type="cellIs" dxfId="4740" priority="6719" operator="equal">
      <formula>"CATASTRÓFICO (RC-F)"</formula>
    </cfRule>
    <cfRule type="cellIs" dxfId="4739" priority="6720" operator="equal">
      <formula>"MAYOR (RC-F)"</formula>
    </cfRule>
    <cfRule type="cellIs" dxfId="4738" priority="6721" operator="equal">
      <formula>"MODERADO (RC-F)"</formula>
    </cfRule>
    <cfRule type="cellIs" dxfId="4737" priority="6722" operator="equal">
      <formula>"CATASTRÓFICO"</formula>
    </cfRule>
    <cfRule type="cellIs" dxfId="4736" priority="6723" operator="equal">
      <formula>"MAYOR"</formula>
    </cfRule>
    <cfRule type="cellIs" dxfId="4735" priority="6724" operator="equal">
      <formula>"MODERADO"</formula>
    </cfRule>
    <cfRule type="cellIs" dxfId="4734" priority="6725" operator="equal">
      <formula>"MENOR"</formula>
    </cfRule>
    <cfRule type="cellIs" dxfId="4733" priority="6726" operator="equal">
      <formula>"LEVE"</formula>
    </cfRule>
  </conditionalFormatting>
  <conditionalFormatting sqref="Q54 AI54">
    <cfRule type="cellIs" dxfId="4732" priority="6712" operator="equal">
      <formula>"EXTREMO (RC/F)"</formula>
    </cfRule>
    <cfRule type="cellIs" dxfId="4731" priority="6713" operator="equal">
      <formula>"ALTO (RC/F)"</formula>
    </cfRule>
    <cfRule type="cellIs" dxfId="4730" priority="6714" operator="equal">
      <formula>"MODERADO (RC/F)"</formula>
    </cfRule>
    <cfRule type="cellIs" dxfId="4729" priority="6715" operator="equal">
      <formula>"EXTREMO"</formula>
    </cfRule>
    <cfRule type="cellIs" dxfId="4728" priority="6716" operator="equal">
      <formula>"ALTO"</formula>
    </cfRule>
    <cfRule type="cellIs" dxfId="4727" priority="6717" operator="equal">
      <formula>"MODERADO"</formula>
    </cfRule>
    <cfRule type="cellIs" dxfId="4726" priority="6718" operator="equal">
      <formula>"BAJO"</formula>
    </cfRule>
  </conditionalFormatting>
  <conditionalFormatting sqref="AE54:AE55">
    <cfRule type="cellIs" dxfId="4725" priority="6707" operator="equal">
      <formula>"MUY ALTA"</formula>
    </cfRule>
    <cfRule type="cellIs" dxfId="4724" priority="6708" operator="equal">
      <formula>"ALTA"</formula>
    </cfRule>
    <cfRule type="cellIs" dxfId="4723" priority="6709" operator="equal">
      <formula>"MEDIA"</formula>
    </cfRule>
    <cfRule type="cellIs" dxfId="4722" priority="6710" operator="equal">
      <formula>"BAJA"</formula>
    </cfRule>
    <cfRule type="cellIs" dxfId="4721" priority="6711" operator="equal">
      <formula>"MUY BAJA"</formula>
    </cfRule>
  </conditionalFormatting>
  <conditionalFormatting sqref="AG54">
    <cfRule type="cellIs" dxfId="4720" priority="6702" operator="equal">
      <formula>"CATASTROFICO"</formula>
    </cfRule>
    <cfRule type="cellIs" dxfId="4719" priority="6703" operator="equal">
      <formula>"MAYOR"</formula>
    </cfRule>
    <cfRule type="cellIs" dxfId="4718" priority="6704" operator="equal">
      <formula>"MODERADO"</formula>
    </cfRule>
    <cfRule type="cellIs" dxfId="4717" priority="6705" operator="equal">
      <formula>"MENOR"</formula>
    </cfRule>
    <cfRule type="cellIs" dxfId="4716" priority="6706" operator="equal">
      <formula>"LEVE"</formula>
    </cfRule>
  </conditionalFormatting>
  <conditionalFormatting sqref="Q54 AI54">
    <cfRule type="cellIs" dxfId="4715" priority="6664" operator="equal">
      <formula>#REF!</formula>
    </cfRule>
    <cfRule type="cellIs" dxfId="4714" priority="6666" operator="equal">
      <formula>#REF!</formula>
    </cfRule>
    <cfRule type="cellIs" dxfId="4713" priority="6667" operator="equal">
      <formula>#REF!</formula>
    </cfRule>
    <cfRule type="cellIs" dxfId="4712" priority="6668" operator="equal">
      <formula>#REF!</formula>
    </cfRule>
    <cfRule type="cellIs" dxfId="4711" priority="6669" operator="equal">
      <formula>#REF!</formula>
    </cfRule>
    <cfRule type="cellIs" dxfId="4710" priority="6670" operator="equal">
      <formula>#REF!</formula>
    </cfRule>
    <cfRule type="cellIs" dxfId="4709" priority="6671" operator="equal">
      <formula>#REF!</formula>
    </cfRule>
    <cfRule type="cellIs" dxfId="4708" priority="6672" operator="equal">
      <formula>#REF!</formula>
    </cfRule>
    <cfRule type="cellIs" dxfId="4707" priority="6673" operator="equal">
      <formula>#REF!</formula>
    </cfRule>
    <cfRule type="cellIs" dxfId="4706" priority="6674" operator="equal">
      <formula>#REF!</formula>
    </cfRule>
    <cfRule type="cellIs" dxfId="4705" priority="6675" operator="equal">
      <formula>#REF!</formula>
    </cfRule>
    <cfRule type="cellIs" dxfId="4704" priority="6676" operator="equal">
      <formula>#REF!</formula>
    </cfRule>
    <cfRule type="cellIs" dxfId="4703" priority="6677" operator="equal">
      <formula>#REF!</formula>
    </cfRule>
    <cfRule type="cellIs" dxfId="4702" priority="6678" operator="equal">
      <formula>#REF!</formula>
    </cfRule>
    <cfRule type="cellIs" dxfId="4701" priority="6679" operator="equal">
      <formula>#REF!</formula>
    </cfRule>
    <cfRule type="cellIs" dxfId="4700" priority="6680" operator="equal">
      <formula>#REF!</formula>
    </cfRule>
    <cfRule type="cellIs" dxfId="4699" priority="6681" operator="equal">
      <formula>#REF!</formula>
    </cfRule>
    <cfRule type="cellIs" dxfId="4698" priority="6682" operator="equal">
      <formula>#REF!</formula>
    </cfRule>
    <cfRule type="cellIs" dxfId="4697" priority="6683" operator="equal">
      <formula>#REF!</formula>
    </cfRule>
    <cfRule type="cellIs" dxfId="4696" priority="6684" operator="equal">
      <formula>#REF!</formula>
    </cfRule>
    <cfRule type="cellIs" dxfId="4695" priority="6685" operator="equal">
      <formula>#REF!</formula>
    </cfRule>
    <cfRule type="cellIs" dxfId="4694" priority="6686" operator="equal">
      <formula>#REF!</formula>
    </cfRule>
    <cfRule type="cellIs" dxfId="4693" priority="6687" operator="equal">
      <formula>#REF!</formula>
    </cfRule>
    <cfRule type="cellIs" dxfId="4692" priority="6688" operator="equal">
      <formula>#REF!</formula>
    </cfRule>
    <cfRule type="cellIs" dxfId="4691" priority="6689" operator="equal">
      <formula>#REF!</formula>
    </cfRule>
    <cfRule type="cellIs" dxfId="4690" priority="6690" operator="equal">
      <formula>#REF!</formula>
    </cfRule>
    <cfRule type="cellIs" dxfId="4689" priority="6691" operator="equal">
      <formula>#REF!</formula>
    </cfRule>
    <cfRule type="cellIs" dxfId="4688" priority="6692" operator="equal">
      <formula>#REF!</formula>
    </cfRule>
    <cfRule type="cellIs" dxfId="4687" priority="6693" operator="equal">
      <formula>#REF!</formula>
    </cfRule>
    <cfRule type="cellIs" dxfId="4686" priority="6694" operator="equal">
      <formula>#REF!</formula>
    </cfRule>
    <cfRule type="cellIs" dxfId="4685" priority="6695" operator="equal">
      <formula>#REF!</formula>
    </cfRule>
    <cfRule type="cellIs" dxfId="4684" priority="6696" operator="equal">
      <formula>#REF!</formula>
    </cfRule>
    <cfRule type="cellIs" dxfId="4683" priority="6697" operator="equal">
      <formula>#REF!</formula>
    </cfRule>
    <cfRule type="cellIs" dxfId="4682" priority="6698" operator="equal">
      <formula>#REF!</formula>
    </cfRule>
    <cfRule type="cellIs" dxfId="4681" priority="6699" operator="equal">
      <formula>#REF!</formula>
    </cfRule>
    <cfRule type="cellIs" dxfId="4680" priority="6700" operator="equal">
      <formula>#REF!</formula>
    </cfRule>
    <cfRule type="cellIs" dxfId="4679" priority="6701" operator="equal">
      <formula>#REF!</formula>
    </cfRule>
  </conditionalFormatting>
  <conditionalFormatting sqref="N54">
    <cfRule type="cellIs" dxfId="4678" priority="6665" operator="equal">
      <formula>#REF!</formula>
    </cfRule>
  </conditionalFormatting>
  <conditionalFormatting sqref="I52">
    <cfRule type="cellIs" dxfId="4677" priority="6663" operator="equal">
      <formula>#REF!</formula>
    </cfRule>
  </conditionalFormatting>
  <conditionalFormatting sqref="AE50">
    <cfRule type="cellIs" dxfId="4676" priority="6658" operator="equal">
      <formula>"MUY ALTA"</formula>
    </cfRule>
    <cfRule type="cellIs" dxfId="4675" priority="6659" operator="equal">
      <formula>"ALTA"</formula>
    </cfRule>
    <cfRule type="cellIs" dxfId="4674" priority="6660" operator="equal">
      <formula>"MEDIA"</formula>
    </cfRule>
    <cfRule type="cellIs" dxfId="4673" priority="6661" operator="equal">
      <formula>"BAJA"</formula>
    </cfRule>
    <cfRule type="cellIs" dxfId="4672" priority="6662" operator="equal">
      <formula>"MUY BAJA"</formula>
    </cfRule>
  </conditionalFormatting>
  <conditionalFormatting sqref="AI50">
    <cfRule type="cellIs" dxfId="4671" priority="6651" operator="equal">
      <formula>"EXTREMO (RC/F)"</formula>
    </cfRule>
    <cfRule type="cellIs" dxfId="4670" priority="6652" operator="equal">
      <formula>"ALTO (RC/F)"</formula>
    </cfRule>
    <cfRule type="cellIs" dxfId="4669" priority="6653" operator="equal">
      <formula>"MODERADO (RC/F)"</formula>
    </cfRule>
    <cfRule type="cellIs" dxfId="4668" priority="6654" operator="equal">
      <formula>"EXTREMO"</formula>
    </cfRule>
    <cfRule type="cellIs" dxfId="4667" priority="6655" operator="equal">
      <formula>"ALTO"</formula>
    </cfRule>
    <cfRule type="cellIs" dxfId="4666" priority="6656" operator="equal">
      <formula>"MODERADO"</formula>
    </cfRule>
    <cfRule type="cellIs" dxfId="4665" priority="6657" operator="equal">
      <formula>"BAJO"</formula>
    </cfRule>
  </conditionalFormatting>
  <conditionalFormatting sqref="AG50">
    <cfRule type="cellIs" dxfId="4664" priority="6646" operator="equal">
      <formula>"CATASTROFICO"</formula>
    </cfRule>
    <cfRule type="cellIs" dxfId="4663" priority="6647" operator="equal">
      <formula>"MAYOR"</formula>
    </cfRule>
    <cfRule type="cellIs" dxfId="4662" priority="6648" operator="equal">
      <formula>"MODERADO"</formula>
    </cfRule>
    <cfRule type="cellIs" dxfId="4661" priority="6649" operator="equal">
      <formula>"MENOR"</formula>
    </cfRule>
    <cfRule type="cellIs" dxfId="4660" priority="6650" operator="equal">
      <formula>"LEVE"</formula>
    </cfRule>
  </conditionalFormatting>
  <conditionalFormatting sqref="AI50">
    <cfRule type="cellIs" dxfId="4659" priority="6609" operator="equal">
      <formula>#REF!</formula>
    </cfRule>
    <cfRule type="cellIs" dxfId="4658" priority="6610" operator="equal">
      <formula>#REF!</formula>
    </cfRule>
    <cfRule type="cellIs" dxfId="4657" priority="6611" operator="equal">
      <formula>#REF!</formula>
    </cfRule>
    <cfRule type="cellIs" dxfId="4656" priority="6612" operator="equal">
      <formula>#REF!</formula>
    </cfRule>
    <cfRule type="cellIs" dxfId="4655" priority="6613" operator="equal">
      <formula>#REF!</formula>
    </cfRule>
    <cfRule type="cellIs" dxfId="4654" priority="6614" operator="equal">
      <formula>#REF!</formula>
    </cfRule>
    <cfRule type="cellIs" dxfId="4653" priority="6615" operator="equal">
      <formula>#REF!</formula>
    </cfRule>
    <cfRule type="cellIs" dxfId="4652" priority="6616" operator="equal">
      <formula>#REF!</formula>
    </cfRule>
    <cfRule type="cellIs" dxfId="4651" priority="6617" operator="equal">
      <formula>#REF!</formula>
    </cfRule>
    <cfRule type="cellIs" dxfId="4650" priority="6618" operator="equal">
      <formula>#REF!</formula>
    </cfRule>
    <cfRule type="cellIs" dxfId="4649" priority="6619" operator="equal">
      <formula>#REF!</formula>
    </cfRule>
    <cfRule type="cellIs" dxfId="4648" priority="6620" operator="equal">
      <formula>#REF!</formula>
    </cfRule>
    <cfRule type="cellIs" dxfId="4647" priority="6621" operator="equal">
      <formula>#REF!</formula>
    </cfRule>
    <cfRule type="cellIs" dxfId="4646" priority="6622" operator="equal">
      <formula>#REF!</formula>
    </cfRule>
    <cfRule type="cellIs" dxfId="4645" priority="6623" operator="equal">
      <formula>#REF!</formula>
    </cfRule>
    <cfRule type="cellIs" dxfId="4644" priority="6624" operator="equal">
      <formula>#REF!</formula>
    </cfRule>
    <cfRule type="cellIs" dxfId="4643" priority="6625" operator="equal">
      <formula>#REF!</formula>
    </cfRule>
    <cfRule type="cellIs" dxfId="4642" priority="6626" operator="equal">
      <formula>#REF!</formula>
    </cfRule>
    <cfRule type="cellIs" dxfId="4641" priority="6627" operator="equal">
      <formula>#REF!</formula>
    </cfRule>
    <cfRule type="cellIs" dxfId="4640" priority="6628" operator="equal">
      <formula>#REF!</formula>
    </cfRule>
    <cfRule type="cellIs" dxfId="4639" priority="6629" operator="equal">
      <formula>#REF!</formula>
    </cfRule>
    <cfRule type="cellIs" dxfId="4638" priority="6630" operator="equal">
      <formula>#REF!</formula>
    </cfRule>
    <cfRule type="cellIs" dxfId="4637" priority="6631" operator="equal">
      <formula>#REF!</formula>
    </cfRule>
    <cfRule type="cellIs" dxfId="4636" priority="6632" operator="equal">
      <formula>#REF!</formula>
    </cfRule>
    <cfRule type="cellIs" dxfId="4635" priority="6633" operator="equal">
      <formula>#REF!</formula>
    </cfRule>
    <cfRule type="cellIs" dxfId="4634" priority="6634" operator="equal">
      <formula>#REF!</formula>
    </cfRule>
    <cfRule type="cellIs" dxfId="4633" priority="6635" operator="equal">
      <formula>#REF!</formula>
    </cfRule>
    <cfRule type="cellIs" dxfId="4632" priority="6636" operator="equal">
      <formula>#REF!</formula>
    </cfRule>
    <cfRule type="cellIs" dxfId="4631" priority="6637" operator="equal">
      <formula>#REF!</formula>
    </cfRule>
    <cfRule type="cellIs" dxfId="4630" priority="6638" operator="equal">
      <formula>#REF!</formula>
    </cfRule>
    <cfRule type="cellIs" dxfId="4629" priority="6639" operator="equal">
      <formula>#REF!</formula>
    </cfRule>
    <cfRule type="cellIs" dxfId="4628" priority="6640" operator="equal">
      <formula>#REF!</formula>
    </cfRule>
    <cfRule type="cellIs" dxfId="4627" priority="6641" operator="equal">
      <formula>#REF!</formula>
    </cfRule>
    <cfRule type="cellIs" dxfId="4626" priority="6642" operator="equal">
      <formula>#REF!</formula>
    </cfRule>
    <cfRule type="cellIs" dxfId="4625" priority="6643" operator="equal">
      <formula>#REF!</formula>
    </cfRule>
    <cfRule type="cellIs" dxfId="4624" priority="6644" operator="equal">
      <formula>#REF!</formula>
    </cfRule>
    <cfRule type="cellIs" dxfId="4623" priority="6645" operator="equal">
      <formula>#REF!</formula>
    </cfRule>
  </conditionalFormatting>
  <conditionalFormatting sqref="Q82:Q83 Q85:Q86">
    <cfRule type="cellIs" dxfId="4622" priority="6378" operator="equal">
      <formula>#REF!</formula>
    </cfRule>
    <cfRule type="cellIs" dxfId="4621" priority="6380" operator="equal">
      <formula>#REF!</formula>
    </cfRule>
    <cfRule type="cellIs" dxfId="4620" priority="6381" operator="equal">
      <formula>#REF!</formula>
    </cfRule>
    <cfRule type="cellIs" dxfId="4619" priority="6382" operator="equal">
      <formula>#REF!</formula>
    </cfRule>
    <cfRule type="cellIs" dxfId="4618" priority="6383" operator="equal">
      <formula>#REF!</formula>
    </cfRule>
    <cfRule type="cellIs" dxfId="4617" priority="6384" operator="equal">
      <formula>#REF!</formula>
    </cfRule>
    <cfRule type="cellIs" dxfId="4616" priority="6385" operator="equal">
      <formula>#REF!</formula>
    </cfRule>
    <cfRule type="cellIs" dxfId="4615" priority="6386" operator="equal">
      <formula>#REF!</formula>
    </cfRule>
    <cfRule type="cellIs" dxfId="4614" priority="6387" operator="equal">
      <formula>#REF!</formula>
    </cfRule>
    <cfRule type="cellIs" dxfId="4613" priority="6388" operator="equal">
      <formula>#REF!</formula>
    </cfRule>
    <cfRule type="cellIs" dxfId="4612" priority="6389" operator="equal">
      <formula>#REF!</formula>
    </cfRule>
    <cfRule type="cellIs" dxfId="4611" priority="6390" operator="equal">
      <formula>#REF!</formula>
    </cfRule>
    <cfRule type="cellIs" dxfId="4610" priority="6391" operator="equal">
      <formula>#REF!</formula>
    </cfRule>
    <cfRule type="cellIs" dxfId="4609" priority="6392" operator="equal">
      <formula>#REF!</formula>
    </cfRule>
    <cfRule type="cellIs" dxfId="4608" priority="6393" operator="equal">
      <formula>#REF!</formula>
    </cfRule>
    <cfRule type="cellIs" dxfId="4607" priority="6394" operator="equal">
      <formula>#REF!</formula>
    </cfRule>
    <cfRule type="cellIs" dxfId="4606" priority="6395" operator="equal">
      <formula>#REF!</formula>
    </cfRule>
    <cfRule type="cellIs" dxfId="4605" priority="6396" operator="equal">
      <formula>#REF!</formula>
    </cfRule>
    <cfRule type="cellIs" dxfId="4604" priority="6397" operator="equal">
      <formula>#REF!</formula>
    </cfRule>
    <cfRule type="cellIs" dxfId="4603" priority="6398" operator="equal">
      <formula>#REF!</formula>
    </cfRule>
    <cfRule type="cellIs" dxfId="4602" priority="6399" operator="equal">
      <formula>#REF!</formula>
    </cfRule>
    <cfRule type="cellIs" dxfId="4601" priority="6400" operator="equal">
      <formula>#REF!</formula>
    </cfRule>
    <cfRule type="cellIs" dxfId="4600" priority="6401" operator="equal">
      <formula>#REF!</formula>
    </cfRule>
    <cfRule type="cellIs" dxfId="4599" priority="6402" operator="equal">
      <formula>#REF!</formula>
    </cfRule>
    <cfRule type="cellIs" dxfId="4598" priority="6403" operator="equal">
      <formula>#REF!</formula>
    </cfRule>
    <cfRule type="cellIs" dxfId="4597" priority="6404" operator="equal">
      <formula>#REF!</formula>
    </cfRule>
    <cfRule type="cellIs" dxfId="4596" priority="6405" operator="equal">
      <formula>#REF!</formula>
    </cfRule>
    <cfRule type="cellIs" dxfId="4595" priority="6406" operator="equal">
      <formula>#REF!</formula>
    </cfRule>
    <cfRule type="cellIs" dxfId="4594" priority="6407" operator="equal">
      <formula>#REF!</formula>
    </cfRule>
    <cfRule type="cellIs" dxfId="4593" priority="6408" operator="equal">
      <formula>#REF!</formula>
    </cfRule>
    <cfRule type="cellIs" dxfId="4592" priority="6409" operator="equal">
      <formula>#REF!</formula>
    </cfRule>
    <cfRule type="cellIs" dxfId="4591" priority="6410" operator="equal">
      <formula>#REF!</formula>
    </cfRule>
    <cfRule type="cellIs" dxfId="4590" priority="6411" operator="equal">
      <formula>#REF!</formula>
    </cfRule>
    <cfRule type="cellIs" dxfId="4589" priority="6412" operator="equal">
      <formula>#REF!</formula>
    </cfRule>
    <cfRule type="cellIs" dxfId="4588" priority="6413" operator="equal">
      <formula>#REF!</formula>
    </cfRule>
    <cfRule type="cellIs" dxfId="4587" priority="6414" operator="equal">
      <formula>#REF!</formula>
    </cfRule>
    <cfRule type="cellIs" dxfId="4586" priority="6415" operator="equal">
      <formula>#REF!</formula>
    </cfRule>
  </conditionalFormatting>
  <conditionalFormatting sqref="N82:N83 I85:I86 N85:N86">
    <cfRule type="cellIs" dxfId="4585" priority="6379" operator="equal">
      <formula>#REF!</formula>
    </cfRule>
  </conditionalFormatting>
  <conditionalFormatting sqref="L82:L83 L85:L86">
    <cfRule type="cellIs" dxfId="4584" priority="6373" operator="equal">
      <formula>"ALTA"</formula>
    </cfRule>
    <cfRule type="cellIs" dxfId="4583" priority="6374" operator="equal">
      <formula>"MUY ALTA"</formula>
    </cfRule>
    <cfRule type="cellIs" dxfId="4582" priority="6375" operator="equal">
      <formula>"MEDIA"</formula>
    </cfRule>
    <cfRule type="cellIs" dxfId="4581" priority="6376" operator="equal">
      <formula>"BAJA"</formula>
    </cfRule>
    <cfRule type="cellIs" dxfId="4580" priority="6377" operator="equal">
      <formula>"MUY BAJA"</formula>
    </cfRule>
  </conditionalFormatting>
  <conditionalFormatting sqref="N82:N83 N85:N86">
    <cfRule type="cellIs" dxfId="4579" priority="6365" operator="equal">
      <formula>"CATASTRÓFICO (RC-F)"</formula>
    </cfRule>
    <cfRule type="cellIs" dxfId="4578" priority="6366" operator="equal">
      <formula>"MAYOR (RC-F)"</formula>
    </cfRule>
    <cfRule type="cellIs" dxfId="4577" priority="6367" operator="equal">
      <formula>"MODERADO (RC-F)"</formula>
    </cfRule>
    <cfRule type="cellIs" dxfId="4576" priority="6368" operator="equal">
      <formula>"CATASTRÓFICO"</formula>
    </cfRule>
    <cfRule type="cellIs" dxfId="4575" priority="6369" operator="equal">
      <formula>"MAYOR"</formula>
    </cfRule>
    <cfRule type="cellIs" dxfId="4574" priority="6370" operator="equal">
      <formula>"MODERADO"</formula>
    </cfRule>
    <cfRule type="cellIs" dxfId="4573" priority="6371" operator="equal">
      <formula>"MENOR"</formula>
    </cfRule>
    <cfRule type="cellIs" dxfId="4572" priority="6372" operator="equal">
      <formula>"LEVE"</formula>
    </cfRule>
  </conditionalFormatting>
  <conditionalFormatting sqref="Q82:Q83 AI82:AI83 Q85:Q86 AI85:AI86">
    <cfRule type="cellIs" dxfId="4571" priority="6358" operator="equal">
      <formula>"EXTREMO (RC/F)"</formula>
    </cfRule>
    <cfRule type="cellIs" dxfId="4570" priority="6359" operator="equal">
      <formula>"ALTO (RC/F)"</formula>
    </cfRule>
    <cfRule type="cellIs" dxfId="4569" priority="6360" operator="equal">
      <formula>"MODERADO (RC/F)"</formula>
    </cfRule>
    <cfRule type="cellIs" dxfId="4568" priority="6361" operator="equal">
      <formula>"EXTREMO"</formula>
    </cfRule>
    <cfRule type="cellIs" dxfId="4567" priority="6362" operator="equal">
      <formula>"ALTO"</formula>
    </cfRule>
    <cfRule type="cellIs" dxfId="4566" priority="6363" operator="equal">
      <formula>"MODERADO"</formula>
    </cfRule>
    <cfRule type="cellIs" dxfId="4565" priority="6364" operator="equal">
      <formula>"BAJO"</formula>
    </cfRule>
  </conditionalFormatting>
  <conditionalFormatting sqref="AG82:AG83 AG85:AG86">
    <cfRule type="cellIs" dxfId="4564" priority="6348" operator="equal">
      <formula>"CATASTROFICO"</formula>
    </cfRule>
    <cfRule type="cellIs" dxfId="4563" priority="6349" operator="equal">
      <formula>"MAYOR"</formula>
    </cfRule>
    <cfRule type="cellIs" dxfId="4562" priority="6350" operator="equal">
      <formula>"MODERADO"</formula>
    </cfRule>
    <cfRule type="cellIs" dxfId="4561" priority="6351" operator="equal">
      <formula>"MENOR"</formula>
    </cfRule>
    <cfRule type="cellIs" dxfId="4560" priority="6352" operator="equal">
      <formula>"LEVE"</formula>
    </cfRule>
  </conditionalFormatting>
  <conditionalFormatting sqref="AI88 AI95:AI96 AI82:AI83 AI85:AI86">
    <cfRule type="cellIs" dxfId="4559" priority="6311" operator="equal">
      <formula>#REF!</formula>
    </cfRule>
    <cfRule type="cellIs" dxfId="4558" priority="6312" operator="equal">
      <formula>#REF!</formula>
    </cfRule>
    <cfRule type="cellIs" dxfId="4557" priority="6313" operator="equal">
      <formula>#REF!</formula>
    </cfRule>
    <cfRule type="cellIs" dxfId="4556" priority="6314" operator="equal">
      <formula>#REF!</formula>
    </cfRule>
    <cfRule type="cellIs" dxfId="4555" priority="6315" operator="equal">
      <formula>#REF!</formula>
    </cfRule>
    <cfRule type="cellIs" dxfId="4554" priority="6316" operator="equal">
      <formula>#REF!</formula>
    </cfRule>
    <cfRule type="cellIs" dxfId="4553" priority="6317" operator="equal">
      <formula>#REF!</formula>
    </cfRule>
    <cfRule type="cellIs" dxfId="4552" priority="6318" operator="equal">
      <formula>#REF!</formula>
    </cfRule>
    <cfRule type="cellIs" dxfId="4551" priority="6319" operator="equal">
      <formula>#REF!</formula>
    </cfRule>
    <cfRule type="cellIs" dxfId="4550" priority="6320" operator="equal">
      <formula>#REF!</formula>
    </cfRule>
    <cfRule type="cellIs" dxfId="4549" priority="6321" operator="equal">
      <formula>#REF!</formula>
    </cfRule>
    <cfRule type="cellIs" dxfId="4548" priority="6322" operator="equal">
      <formula>#REF!</formula>
    </cfRule>
    <cfRule type="cellIs" dxfId="4547" priority="6323" operator="equal">
      <formula>#REF!</formula>
    </cfRule>
    <cfRule type="cellIs" dxfId="4546" priority="6324" operator="equal">
      <formula>#REF!</formula>
    </cfRule>
    <cfRule type="cellIs" dxfId="4545" priority="6325" operator="equal">
      <formula>#REF!</formula>
    </cfRule>
    <cfRule type="cellIs" dxfId="4544" priority="6326" operator="equal">
      <formula>#REF!</formula>
    </cfRule>
    <cfRule type="cellIs" dxfId="4543" priority="6327" operator="equal">
      <formula>#REF!</formula>
    </cfRule>
    <cfRule type="cellIs" dxfId="4542" priority="6328" operator="equal">
      <formula>#REF!</formula>
    </cfRule>
    <cfRule type="cellIs" dxfId="4541" priority="6329" operator="equal">
      <formula>#REF!</formula>
    </cfRule>
    <cfRule type="cellIs" dxfId="4540" priority="6330" operator="equal">
      <formula>#REF!</formula>
    </cfRule>
    <cfRule type="cellIs" dxfId="4539" priority="6331" operator="equal">
      <formula>#REF!</formula>
    </cfRule>
    <cfRule type="cellIs" dxfId="4538" priority="6332" operator="equal">
      <formula>#REF!</formula>
    </cfRule>
    <cfRule type="cellIs" dxfId="4537" priority="6333" operator="equal">
      <formula>#REF!</formula>
    </cfRule>
    <cfRule type="cellIs" dxfId="4536" priority="6334" operator="equal">
      <formula>#REF!</formula>
    </cfRule>
    <cfRule type="cellIs" dxfId="4535" priority="6335" operator="equal">
      <formula>#REF!</formula>
    </cfRule>
    <cfRule type="cellIs" dxfId="4534" priority="6336" operator="equal">
      <formula>#REF!</formula>
    </cfRule>
    <cfRule type="cellIs" dxfId="4533" priority="6337" operator="equal">
      <formula>#REF!</formula>
    </cfRule>
    <cfRule type="cellIs" dxfId="4532" priority="6338" operator="equal">
      <formula>#REF!</formula>
    </cfRule>
    <cfRule type="cellIs" dxfId="4531" priority="6339" operator="equal">
      <formula>#REF!</formula>
    </cfRule>
    <cfRule type="cellIs" dxfId="4530" priority="6340" operator="equal">
      <formula>#REF!</formula>
    </cfRule>
    <cfRule type="cellIs" dxfId="4529" priority="6341" operator="equal">
      <formula>#REF!</formula>
    </cfRule>
    <cfRule type="cellIs" dxfId="4528" priority="6342" operator="equal">
      <formula>#REF!</formula>
    </cfRule>
    <cfRule type="cellIs" dxfId="4527" priority="6343" operator="equal">
      <formula>#REF!</formula>
    </cfRule>
    <cfRule type="cellIs" dxfId="4526" priority="6344" operator="equal">
      <formula>#REF!</formula>
    </cfRule>
    <cfRule type="cellIs" dxfId="4525" priority="6345" operator="equal">
      <formula>#REF!</formula>
    </cfRule>
    <cfRule type="cellIs" dxfId="4524" priority="6346" operator="equal">
      <formula>#REF!</formula>
    </cfRule>
    <cfRule type="cellIs" dxfId="4523" priority="6347" operator="equal">
      <formula>#REF!</formula>
    </cfRule>
  </conditionalFormatting>
  <conditionalFormatting sqref="AI88 AI95:AI96">
    <cfRule type="cellIs" dxfId="4522" priority="6304" operator="equal">
      <formula>"EXTREMO (RC/F)"</formula>
    </cfRule>
    <cfRule type="cellIs" dxfId="4521" priority="6305" operator="equal">
      <formula>"ALTO (RC/F)"</formula>
    </cfRule>
    <cfRule type="cellIs" dxfId="4520" priority="6306" operator="equal">
      <formula>"MODERADO (RC/F)"</formula>
    </cfRule>
    <cfRule type="cellIs" dxfId="4519" priority="6307" operator="equal">
      <formula>"EXTREMO"</formula>
    </cfRule>
    <cfRule type="cellIs" dxfId="4518" priority="6308" operator="equal">
      <formula>"ALTO"</formula>
    </cfRule>
    <cfRule type="cellIs" dxfId="4517" priority="6309" operator="equal">
      <formula>"MODERADO"</formula>
    </cfRule>
    <cfRule type="cellIs" dxfId="4516" priority="6310" operator="equal">
      <formula>"BAJO"</formula>
    </cfRule>
  </conditionalFormatting>
  <conditionalFormatting sqref="I83">
    <cfRule type="cellIs" dxfId="4515" priority="6303" operator="equal">
      <formula>#REF!</formula>
    </cfRule>
  </conditionalFormatting>
  <conditionalFormatting sqref="I82">
    <cfRule type="cellIs" dxfId="4514" priority="6302" operator="equal">
      <formula>#REF!</formula>
    </cfRule>
  </conditionalFormatting>
  <conditionalFormatting sqref="Q88 Q95:Q96">
    <cfRule type="cellIs" dxfId="4513" priority="6264" operator="equal">
      <formula>#REF!</formula>
    </cfRule>
    <cfRule type="cellIs" dxfId="4512" priority="6266" operator="equal">
      <formula>#REF!</formula>
    </cfRule>
    <cfRule type="cellIs" dxfId="4511" priority="6267" operator="equal">
      <formula>#REF!</formula>
    </cfRule>
    <cfRule type="cellIs" dxfId="4510" priority="6268" operator="equal">
      <formula>#REF!</formula>
    </cfRule>
    <cfRule type="cellIs" dxfId="4509" priority="6269" operator="equal">
      <formula>#REF!</formula>
    </cfRule>
    <cfRule type="cellIs" dxfId="4508" priority="6270" operator="equal">
      <formula>#REF!</formula>
    </cfRule>
    <cfRule type="cellIs" dxfId="4507" priority="6271" operator="equal">
      <formula>#REF!</formula>
    </cfRule>
    <cfRule type="cellIs" dxfId="4506" priority="6272" operator="equal">
      <formula>#REF!</formula>
    </cfRule>
    <cfRule type="cellIs" dxfId="4505" priority="6273" operator="equal">
      <formula>#REF!</formula>
    </cfRule>
    <cfRule type="cellIs" dxfId="4504" priority="6274" operator="equal">
      <formula>#REF!</formula>
    </cfRule>
    <cfRule type="cellIs" dxfId="4503" priority="6275" operator="equal">
      <formula>#REF!</formula>
    </cfRule>
    <cfRule type="cellIs" dxfId="4502" priority="6276" operator="equal">
      <formula>#REF!</formula>
    </cfRule>
    <cfRule type="cellIs" dxfId="4501" priority="6277" operator="equal">
      <formula>#REF!</formula>
    </cfRule>
    <cfRule type="cellIs" dxfId="4500" priority="6278" operator="equal">
      <formula>#REF!</formula>
    </cfRule>
    <cfRule type="cellIs" dxfId="4499" priority="6279" operator="equal">
      <formula>#REF!</formula>
    </cfRule>
    <cfRule type="cellIs" dxfId="4498" priority="6280" operator="equal">
      <formula>#REF!</formula>
    </cfRule>
    <cfRule type="cellIs" dxfId="4497" priority="6281" operator="equal">
      <formula>#REF!</formula>
    </cfRule>
    <cfRule type="cellIs" dxfId="4496" priority="6282" operator="equal">
      <formula>#REF!</formula>
    </cfRule>
    <cfRule type="cellIs" dxfId="4495" priority="6283" operator="equal">
      <formula>#REF!</formula>
    </cfRule>
    <cfRule type="cellIs" dxfId="4494" priority="6284" operator="equal">
      <formula>#REF!</formula>
    </cfRule>
    <cfRule type="cellIs" dxfId="4493" priority="6285" operator="equal">
      <formula>#REF!</formula>
    </cfRule>
    <cfRule type="cellIs" dxfId="4492" priority="6286" operator="equal">
      <formula>#REF!</formula>
    </cfRule>
    <cfRule type="cellIs" dxfId="4491" priority="6287" operator="equal">
      <formula>#REF!</formula>
    </cfRule>
    <cfRule type="cellIs" dxfId="4490" priority="6288" operator="equal">
      <formula>#REF!</formula>
    </cfRule>
    <cfRule type="cellIs" dxfId="4489" priority="6289" operator="equal">
      <formula>#REF!</formula>
    </cfRule>
    <cfRule type="cellIs" dxfId="4488" priority="6290" operator="equal">
      <formula>#REF!</formula>
    </cfRule>
    <cfRule type="cellIs" dxfId="4487" priority="6291" operator="equal">
      <formula>#REF!</formula>
    </cfRule>
    <cfRule type="cellIs" dxfId="4486" priority="6292" operator="equal">
      <formula>#REF!</formula>
    </cfRule>
    <cfRule type="cellIs" dxfId="4485" priority="6293" operator="equal">
      <formula>#REF!</formula>
    </cfRule>
    <cfRule type="cellIs" dxfId="4484" priority="6294" operator="equal">
      <formula>#REF!</formula>
    </cfRule>
    <cfRule type="cellIs" dxfId="4483" priority="6295" operator="equal">
      <formula>#REF!</formula>
    </cfRule>
    <cfRule type="cellIs" dxfId="4482" priority="6296" operator="equal">
      <formula>#REF!</formula>
    </cfRule>
    <cfRule type="cellIs" dxfId="4481" priority="6297" operator="equal">
      <formula>#REF!</formula>
    </cfRule>
    <cfRule type="cellIs" dxfId="4480" priority="6298" operator="equal">
      <formula>#REF!</formula>
    </cfRule>
    <cfRule type="cellIs" dxfId="4479" priority="6299" operator="equal">
      <formula>#REF!</formula>
    </cfRule>
    <cfRule type="cellIs" dxfId="4478" priority="6300" operator="equal">
      <formula>#REF!</formula>
    </cfRule>
    <cfRule type="cellIs" dxfId="4477" priority="6301" operator="equal">
      <formula>#REF!</formula>
    </cfRule>
  </conditionalFormatting>
  <conditionalFormatting sqref="N88 N95:N96">
    <cfRule type="cellIs" dxfId="4476" priority="6265" operator="equal">
      <formula>#REF!</formula>
    </cfRule>
  </conditionalFormatting>
  <conditionalFormatting sqref="L88 L95:L96 L101">
    <cfRule type="cellIs" dxfId="4475" priority="6259" operator="equal">
      <formula>"ALTA"</formula>
    </cfRule>
    <cfRule type="cellIs" dxfId="4474" priority="6260" operator="equal">
      <formula>"MUY ALTA"</formula>
    </cfRule>
    <cfRule type="cellIs" dxfId="4473" priority="6261" operator="equal">
      <formula>"MEDIA"</formula>
    </cfRule>
    <cfRule type="cellIs" dxfId="4472" priority="6262" operator="equal">
      <formula>"BAJA"</formula>
    </cfRule>
    <cfRule type="cellIs" dxfId="4471" priority="6263" operator="equal">
      <formula>"MUY BAJA"</formula>
    </cfRule>
  </conditionalFormatting>
  <conditionalFormatting sqref="N88 N95:N96">
    <cfRule type="cellIs" dxfId="4470" priority="6251" operator="equal">
      <formula>"CATASTRÓFICO (RC-F)"</formula>
    </cfRule>
    <cfRule type="cellIs" dxfId="4469" priority="6252" operator="equal">
      <formula>"MAYOR (RC-F)"</formula>
    </cfRule>
    <cfRule type="cellIs" dxfId="4468" priority="6253" operator="equal">
      <formula>"MODERADO (RC-F)"</formula>
    </cfRule>
    <cfRule type="cellIs" dxfId="4467" priority="6254" operator="equal">
      <formula>"CATASTRÓFICO"</formula>
    </cfRule>
    <cfRule type="cellIs" dxfId="4466" priority="6255" operator="equal">
      <formula>"MAYOR"</formula>
    </cfRule>
    <cfRule type="cellIs" dxfId="4465" priority="6256" operator="equal">
      <formula>"MODERADO"</formula>
    </cfRule>
    <cfRule type="cellIs" dxfId="4464" priority="6257" operator="equal">
      <formula>"MENOR"</formula>
    </cfRule>
    <cfRule type="cellIs" dxfId="4463" priority="6258" operator="equal">
      <formula>"LEVE"</formula>
    </cfRule>
  </conditionalFormatting>
  <conditionalFormatting sqref="Q88 Q95:Q96">
    <cfRule type="cellIs" dxfId="4462" priority="6244" operator="equal">
      <formula>"EXTREMO (RC/F)"</formula>
    </cfRule>
    <cfRule type="cellIs" dxfId="4461" priority="6245" operator="equal">
      <formula>"ALTO (RC/F)"</formula>
    </cfRule>
    <cfRule type="cellIs" dxfId="4460" priority="6246" operator="equal">
      <formula>"MODERADO (RC/F)"</formula>
    </cfRule>
    <cfRule type="cellIs" dxfId="4459" priority="6247" operator="equal">
      <formula>"EXTREMO"</formula>
    </cfRule>
    <cfRule type="cellIs" dxfId="4458" priority="6248" operator="equal">
      <formula>"ALTO"</formula>
    </cfRule>
    <cfRule type="cellIs" dxfId="4457" priority="6249" operator="equal">
      <formula>"MODERADO"</formula>
    </cfRule>
    <cfRule type="cellIs" dxfId="4456" priority="6250" operator="equal">
      <formula>"BAJO"</formula>
    </cfRule>
  </conditionalFormatting>
  <conditionalFormatting sqref="AG88 AG95:AG96">
    <cfRule type="cellIs" dxfId="4455" priority="6239" operator="equal">
      <formula>"CATASTROFICO"</formula>
    </cfRule>
    <cfRule type="cellIs" dxfId="4454" priority="6240" operator="equal">
      <formula>"MAYOR"</formula>
    </cfRule>
    <cfRule type="cellIs" dxfId="4453" priority="6241" operator="equal">
      <formula>"MODERADO"</formula>
    </cfRule>
    <cfRule type="cellIs" dxfId="4452" priority="6242" operator="equal">
      <formula>"MENOR"</formula>
    </cfRule>
    <cfRule type="cellIs" dxfId="4451" priority="6243" operator="equal">
      <formula>"LEVE"</formula>
    </cfRule>
  </conditionalFormatting>
  <conditionalFormatting sqref="I88">
    <cfRule type="cellIs" dxfId="4450" priority="6238" operator="equal">
      <formula>#REF!</formula>
    </cfRule>
  </conditionalFormatting>
  <conditionalFormatting sqref="AI101">
    <cfRule type="cellIs" dxfId="4449" priority="6200" operator="equal">
      <formula>#REF!</formula>
    </cfRule>
    <cfRule type="cellIs" dxfId="4448" priority="6202" operator="equal">
      <formula>#REF!</formula>
    </cfRule>
    <cfRule type="cellIs" dxfId="4447" priority="6203" operator="equal">
      <formula>#REF!</formula>
    </cfRule>
    <cfRule type="cellIs" dxfId="4446" priority="6204" operator="equal">
      <formula>#REF!</formula>
    </cfRule>
    <cfRule type="cellIs" dxfId="4445" priority="6205" operator="equal">
      <formula>#REF!</formula>
    </cfRule>
    <cfRule type="cellIs" dxfId="4444" priority="6206" operator="equal">
      <formula>#REF!</formula>
    </cfRule>
    <cfRule type="cellIs" dxfId="4443" priority="6207" operator="equal">
      <formula>#REF!</formula>
    </cfRule>
    <cfRule type="cellIs" dxfId="4442" priority="6208" operator="equal">
      <formula>#REF!</formula>
    </cfRule>
    <cfRule type="cellIs" dxfId="4441" priority="6209" operator="equal">
      <formula>#REF!</formula>
    </cfRule>
    <cfRule type="cellIs" dxfId="4440" priority="6210" operator="equal">
      <formula>#REF!</formula>
    </cfRule>
    <cfRule type="cellIs" dxfId="4439" priority="6211" operator="equal">
      <formula>#REF!</formula>
    </cfRule>
    <cfRule type="cellIs" dxfId="4438" priority="6212" operator="equal">
      <formula>#REF!</formula>
    </cfRule>
    <cfRule type="cellIs" dxfId="4437" priority="6213" operator="equal">
      <formula>#REF!</formula>
    </cfRule>
    <cfRule type="cellIs" dxfId="4436" priority="6214" operator="equal">
      <formula>#REF!</formula>
    </cfRule>
    <cfRule type="cellIs" dxfId="4435" priority="6215" operator="equal">
      <formula>#REF!</formula>
    </cfRule>
    <cfRule type="cellIs" dxfId="4434" priority="6216" operator="equal">
      <formula>#REF!</formula>
    </cfRule>
    <cfRule type="cellIs" dxfId="4433" priority="6217" operator="equal">
      <formula>#REF!</formula>
    </cfRule>
    <cfRule type="cellIs" dxfId="4432" priority="6218" operator="equal">
      <formula>#REF!</formula>
    </cfRule>
    <cfRule type="cellIs" dxfId="4431" priority="6219" operator="equal">
      <formula>#REF!</formula>
    </cfRule>
    <cfRule type="cellIs" dxfId="4430" priority="6220" operator="equal">
      <formula>#REF!</formula>
    </cfRule>
    <cfRule type="cellIs" dxfId="4429" priority="6221" operator="equal">
      <formula>#REF!</formula>
    </cfRule>
    <cfRule type="cellIs" dxfId="4428" priority="6222" operator="equal">
      <formula>#REF!</formula>
    </cfRule>
    <cfRule type="cellIs" dxfId="4427" priority="6223" operator="equal">
      <formula>#REF!</formula>
    </cfRule>
    <cfRule type="cellIs" dxfId="4426" priority="6224" operator="equal">
      <formula>#REF!</formula>
    </cfRule>
    <cfRule type="cellIs" dxfId="4425" priority="6225" operator="equal">
      <formula>#REF!</formula>
    </cfRule>
    <cfRule type="cellIs" dxfId="4424" priority="6226" operator="equal">
      <formula>#REF!</formula>
    </cfRule>
    <cfRule type="cellIs" dxfId="4423" priority="6227" operator="equal">
      <formula>#REF!</formula>
    </cfRule>
    <cfRule type="cellIs" dxfId="4422" priority="6228" operator="equal">
      <formula>#REF!</formula>
    </cfRule>
    <cfRule type="cellIs" dxfId="4421" priority="6229" operator="equal">
      <formula>#REF!</formula>
    </cfRule>
    <cfRule type="cellIs" dxfId="4420" priority="6230" operator="equal">
      <formula>#REF!</formula>
    </cfRule>
    <cfRule type="cellIs" dxfId="4419" priority="6231" operator="equal">
      <formula>#REF!</formula>
    </cfRule>
    <cfRule type="cellIs" dxfId="4418" priority="6232" operator="equal">
      <formula>#REF!</formula>
    </cfRule>
    <cfRule type="cellIs" dxfId="4417" priority="6233" operator="equal">
      <formula>#REF!</formula>
    </cfRule>
    <cfRule type="cellIs" dxfId="4416" priority="6234" operator="equal">
      <formula>#REF!</formula>
    </cfRule>
    <cfRule type="cellIs" dxfId="4415" priority="6235" operator="equal">
      <formula>#REF!</formula>
    </cfRule>
    <cfRule type="cellIs" dxfId="4414" priority="6236" operator="equal">
      <formula>#REF!</formula>
    </cfRule>
    <cfRule type="cellIs" dxfId="4413" priority="6237" operator="equal">
      <formula>#REF!</formula>
    </cfRule>
  </conditionalFormatting>
  <conditionalFormatting sqref="I101">
    <cfRule type="cellIs" dxfId="4412" priority="6201" operator="equal">
      <formula>#REF!</formula>
    </cfRule>
  </conditionalFormatting>
  <conditionalFormatting sqref="AI101">
    <cfRule type="cellIs" dxfId="4411" priority="6193" operator="equal">
      <formula>"EXTREMO (RC/F)"</formula>
    </cfRule>
    <cfRule type="cellIs" dxfId="4410" priority="6194" operator="equal">
      <formula>"ALTO (RC/F)"</formula>
    </cfRule>
    <cfRule type="cellIs" dxfId="4409" priority="6195" operator="equal">
      <formula>"MODERADO (RC/F)"</formula>
    </cfRule>
    <cfRule type="cellIs" dxfId="4408" priority="6196" operator="equal">
      <formula>"EXTREMO"</formula>
    </cfRule>
    <cfRule type="cellIs" dxfId="4407" priority="6197" operator="equal">
      <formula>"ALTO"</formula>
    </cfRule>
    <cfRule type="cellIs" dxfId="4406" priority="6198" operator="equal">
      <formula>"MODERADO"</formula>
    </cfRule>
    <cfRule type="cellIs" dxfId="4405" priority="6199" operator="equal">
      <formula>"BAJO"</formula>
    </cfRule>
  </conditionalFormatting>
  <conditionalFormatting sqref="AE101 AE107:AE109 AE103:AE104">
    <cfRule type="cellIs" dxfId="4404" priority="6188" operator="equal">
      <formula>"MUY ALTA"</formula>
    </cfRule>
    <cfRule type="cellIs" dxfId="4403" priority="6189" operator="equal">
      <formula>"ALTA"</formula>
    </cfRule>
    <cfRule type="cellIs" dxfId="4402" priority="6190" operator="equal">
      <formula>"MEDIA"</formula>
    </cfRule>
    <cfRule type="cellIs" dxfId="4401" priority="6191" operator="equal">
      <formula>"BAJA"</formula>
    </cfRule>
    <cfRule type="cellIs" dxfId="4400" priority="6192" operator="equal">
      <formula>"MUY BAJA"</formula>
    </cfRule>
  </conditionalFormatting>
  <conditionalFormatting sqref="AG101">
    <cfRule type="cellIs" dxfId="4399" priority="6183" operator="equal">
      <formula>"CATASTROFICO"</formula>
    </cfRule>
    <cfRule type="cellIs" dxfId="4398" priority="6184" operator="equal">
      <formula>"MAYOR"</formula>
    </cfRule>
    <cfRule type="cellIs" dxfId="4397" priority="6185" operator="equal">
      <formula>"MODERADO"</formula>
    </cfRule>
    <cfRule type="cellIs" dxfId="4396" priority="6186" operator="equal">
      <formula>"MENOR"</formula>
    </cfRule>
    <cfRule type="cellIs" dxfId="4395" priority="6187" operator="equal">
      <formula>"LEVE"</formula>
    </cfRule>
  </conditionalFormatting>
  <conditionalFormatting sqref="Q101">
    <cfRule type="cellIs" dxfId="4394" priority="6146" operator="equal">
      <formula>#REF!</formula>
    </cfRule>
    <cfRule type="cellIs" dxfId="4393" priority="6147" operator="equal">
      <formula>#REF!</formula>
    </cfRule>
    <cfRule type="cellIs" dxfId="4392" priority="6148" operator="equal">
      <formula>#REF!</formula>
    </cfRule>
    <cfRule type="cellIs" dxfId="4391" priority="6149" operator="equal">
      <formula>#REF!</formula>
    </cfRule>
    <cfRule type="cellIs" dxfId="4390" priority="6150" operator="equal">
      <formula>#REF!</formula>
    </cfRule>
    <cfRule type="cellIs" dxfId="4389" priority="6151" operator="equal">
      <formula>#REF!</formula>
    </cfRule>
    <cfRule type="cellIs" dxfId="4388" priority="6152" operator="equal">
      <formula>#REF!</formula>
    </cfRule>
    <cfRule type="cellIs" dxfId="4387" priority="6153" operator="equal">
      <formula>#REF!</formula>
    </cfRule>
    <cfRule type="cellIs" dxfId="4386" priority="6154" operator="equal">
      <formula>#REF!</formula>
    </cfRule>
    <cfRule type="cellIs" dxfId="4385" priority="6155" operator="equal">
      <formula>#REF!</formula>
    </cfRule>
    <cfRule type="cellIs" dxfId="4384" priority="6156" operator="equal">
      <formula>#REF!</formula>
    </cfRule>
    <cfRule type="cellIs" dxfId="4383" priority="6157" operator="equal">
      <formula>#REF!</formula>
    </cfRule>
    <cfRule type="cellIs" dxfId="4382" priority="6158" operator="equal">
      <formula>#REF!</formula>
    </cfRule>
    <cfRule type="cellIs" dxfId="4381" priority="6159" operator="equal">
      <formula>#REF!</formula>
    </cfRule>
    <cfRule type="cellIs" dxfId="4380" priority="6160" operator="equal">
      <formula>#REF!</formula>
    </cfRule>
    <cfRule type="cellIs" dxfId="4379" priority="6161" operator="equal">
      <formula>#REF!</formula>
    </cfRule>
    <cfRule type="cellIs" dxfId="4378" priority="6162" operator="equal">
      <formula>#REF!</formula>
    </cfRule>
    <cfRule type="cellIs" dxfId="4377" priority="6163" operator="equal">
      <formula>#REF!</formula>
    </cfRule>
    <cfRule type="cellIs" dxfId="4376" priority="6164" operator="equal">
      <formula>#REF!</formula>
    </cfRule>
    <cfRule type="cellIs" dxfId="4375" priority="6165" operator="equal">
      <formula>#REF!</formula>
    </cfRule>
    <cfRule type="cellIs" dxfId="4374" priority="6166" operator="equal">
      <formula>#REF!</formula>
    </cfRule>
    <cfRule type="cellIs" dxfId="4373" priority="6167" operator="equal">
      <formula>#REF!</formula>
    </cfRule>
    <cfRule type="cellIs" dxfId="4372" priority="6168" operator="equal">
      <formula>#REF!</formula>
    </cfRule>
    <cfRule type="cellIs" dxfId="4371" priority="6169" operator="equal">
      <formula>#REF!</formula>
    </cfRule>
    <cfRule type="cellIs" dxfId="4370" priority="6170" operator="equal">
      <formula>#REF!</formula>
    </cfRule>
    <cfRule type="cellIs" dxfId="4369" priority="6171" operator="equal">
      <formula>#REF!</formula>
    </cfRule>
    <cfRule type="cellIs" dxfId="4368" priority="6172" operator="equal">
      <formula>#REF!</formula>
    </cfRule>
    <cfRule type="cellIs" dxfId="4367" priority="6173" operator="equal">
      <formula>#REF!</formula>
    </cfRule>
    <cfRule type="cellIs" dxfId="4366" priority="6174" operator="equal">
      <formula>#REF!</formula>
    </cfRule>
    <cfRule type="cellIs" dxfId="4365" priority="6175" operator="equal">
      <formula>#REF!</formula>
    </cfRule>
    <cfRule type="cellIs" dxfId="4364" priority="6176" operator="equal">
      <formula>#REF!</formula>
    </cfRule>
    <cfRule type="cellIs" dxfId="4363" priority="6177" operator="equal">
      <formula>#REF!</formula>
    </cfRule>
    <cfRule type="cellIs" dxfId="4362" priority="6178" operator="equal">
      <formula>#REF!</formula>
    </cfRule>
    <cfRule type="cellIs" dxfId="4361" priority="6179" operator="equal">
      <formula>#REF!</formula>
    </cfRule>
    <cfRule type="cellIs" dxfId="4360" priority="6180" operator="equal">
      <formula>#REF!</formula>
    </cfRule>
    <cfRule type="cellIs" dxfId="4359" priority="6181" operator="equal">
      <formula>#REF!</formula>
    </cfRule>
    <cfRule type="cellIs" dxfId="4358" priority="6182" operator="equal">
      <formula>#REF!</formula>
    </cfRule>
  </conditionalFormatting>
  <conditionalFormatting sqref="Q101">
    <cfRule type="cellIs" dxfId="4357" priority="6139" operator="equal">
      <formula>"EXTREMO (RC/F)"</formula>
    </cfRule>
    <cfRule type="cellIs" dxfId="4356" priority="6140" operator="equal">
      <formula>"ALTO (RC/F)"</formula>
    </cfRule>
    <cfRule type="cellIs" dxfId="4355" priority="6141" operator="equal">
      <formula>"MODERADO (RC/F)"</formula>
    </cfRule>
    <cfRule type="cellIs" dxfId="4354" priority="6142" operator="equal">
      <formula>"EXTREMO"</formula>
    </cfRule>
    <cfRule type="cellIs" dxfId="4353" priority="6143" operator="equal">
      <formula>"ALTO"</formula>
    </cfRule>
    <cfRule type="cellIs" dxfId="4352" priority="6144" operator="equal">
      <formula>"MODERADO"</formula>
    </cfRule>
    <cfRule type="cellIs" dxfId="4351" priority="6145" operator="equal">
      <formula>"BAJO"</formula>
    </cfRule>
  </conditionalFormatting>
  <conditionalFormatting sqref="I167:I169">
    <cfRule type="cellIs" dxfId="4350" priority="5247" operator="equal">
      <formula>#REF!</formula>
    </cfRule>
  </conditionalFormatting>
  <conditionalFormatting sqref="I147 I158">
    <cfRule type="cellIs" dxfId="4349" priority="5246" operator="equal">
      <formula>#REF!</formula>
    </cfRule>
  </conditionalFormatting>
  <conditionalFormatting sqref="I150">
    <cfRule type="cellIs" dxfId="4348" priority="5245" operator="equal">
      <formula>#REF!</formula>
    </cfRule>
  </conditionalFormatting>
  <conditionalFormatting sqref="I155">
    <cfRule type="cellIs" dxfId="4347" priority="5244" operator="equal">
      <formula>#REF!</formula>
    </cfRule>
  </conditionalFormatting>
  <conditionalFormatting sqref="N147 N150">
    <cfRule type="cellIs" dxfId="4346" priority="5243" operator="equal">
      <formula>#REF!</formula>
    </cfRule>
  </conditionalFormatting>
  <conditionalFormatting sqref="L147 L150">
    <cfRule type="cellIs" dxfId="4345" priority="5238" operator="equal">
      <formula>"ALTA"</formula>
    </cfRule>
    <cfRule type="cellIs" dxfId="4344" priority="5239" operator="equal">
      <formula>"MUY ALTA"</formula>
    </cfRule>
    <cfRule type="cellIs" dxfId="4343" priority="5240" operator="equal">
      <formula>"MEDIA"</formula>
    </cfRule>
    <cfRule type="cellIs" dxfId="4342" priority="5241" operator="equal">
      <formula>"BAJA"</formula>
    </cfRule>
    <cfRule type="cellIs" dxfId="4341" priority="5242" operator="equal">
      <formula>"MUY BAJA"</formula>
    </cfRule>
  </conditionalFormatting>
  <conditionalFormatting sqref="N147 N150">
    <cfRule type="cellIs" dxfId="4340" priority="5230" operator="equal">
      <formula>"CATASTRÓFICO (RC-F)"</formula>
    </cfRule>
    <cfRule type="cellIs" dxfId="4339" priority="5231" operator="equal">
      <formula>"MAYOR (RC-F)"</formula>
    </cfRule>
    <cfRule type="cellIs" dxfId="4338" priority="5232" operator="equal">
      <formula>"MODERADO (RC-F)"</formula>
    </cfRule>
    <cfRule type="cellIs" dxfId="4337" priority="5233" operator="equal">
      <formula>"CATASTRÓFICO"</formula>
    </cfRule>
    <cfRule type="cellIs" dxfId="4336" priority="5234" operator="equal">
      <formula>"MAYOR"</formula>
    </cfRule>
    <cfRule type="cellIs" dxfId="4335" priority="5235" operator="equal">
      <formula>"MODERADO"</formula>
    </cfRule>
    <cfRule type="cellIs" dxfId="4334" priority="5236" operator="equal">
      <formula>"MENOR"</formula>
    </cfRule>
    <cfRule type="cellIs" dxfId="4333" priority="5237" operator="equal">
      <formula>"LEVE"</formula>
    </cfRule>
  </conditionalFormatting>
  <conditionalFormatting sqref="Q147 Q150">
    <cfRule type="cellIs" dxfId="4332" priority="5193" operator="equal">
      <formula>#REF!</formula>
    </cfRule>
    <cfRule type="cellIs" dxfId="4331" priority="5194" operator="equal">
      <formula>#REF!</formula>
    </cfRule>
    <cfRule type="cellIs" dxfId="4330" priority="5195" operator="equal">
      <formula>#REF!</formula>
    </cfRule>
    <cfRule type="cellIs" dxfId="4329" priority="5196" operator="equal">
      <formula>#REF!</formula>
    </cfRule>
    <cfRule type="cellIs" dxfId="4328" priority="5197" operator="equal">
      <formula>#REF!</formula>
    </cfRule>
    <cfRule type="cellIs" dxfId="4327" priority="5198" operator="equal">
      <formula>#REF!</formula>
    </cfRule>
    <cfRule type="cellIs" dxfId="4326" priority="5199" operator="equal">
      <formula>#REF!</formula>
    </cfRule>
    <cfRule type="cellIs" dxfId="4325" priority="5200" operator="equal">
      <formula>#REF!</formula>
    </cfRule>
    <cfRule type="cellIs" dxfId="4324" priority="5201" operator="equal">
      <formula>#REF!</formula>
    </cfRule>
    <cfRule type="cellIs" dxfId="4323" priority="5202" operator="equal">
      <formula>#REF!</formula>
    </cfRule>
    <cfRule type="cellIs" dxfId="4322" priority="5203" operator="equal">
      <formula>#REF!</formula>
    </cfRule>
    <cfRule type="cellIs" dxfId="4321" priority="5204" operator="equal">
      <formula>#REF!</formula>
    </cfRule>
    <cfRule type="cellIs" dxfId="4320" priority="5205" operator="equal">
      <formula>#REF!</formula>
    </cfRule>
    <cfRule type="cellIs" dxfId="4319" priority="5206" operator="equal">
      <formula>#REF!</formula>
    </cfRule>
    <cfRule type="cellIs" dxfId="4318" priority="5207" operator="equal">
      <formula>#REF!</formula>
    </cfRule>
    <cfRule type="cellIs" dxfId="4317" priority="5208" operator="equal">
      <formula>#REF!</formula>
    </cfRule>
    <cfRule type="cellIs" dxfId="4316" priority="5209" operator="equal">
      <formula>#REF!</formula>
    </cfRule>
    <cfRule type="cellIs" dxfId="4315" priority="5210" operator="equal">
      <formula>#REF!</formula>
    </cfRule>
    <cfRule type="cellIs" dxfId="4314" priority="5211" operator="equal">
      <formula>#REF!</formula>
    </cfRule>
    <cfRule type="cellIs" dxfId="4313" priority="5212" operator="equal">
      <formula>#REF!</formula>
    </cfRule>
    <cfRule type="cellIs" dxfId="4312" priority="5213" operator="equal">
      <formula>#REF!</formula>
    </cfRule>
    <cfRule type="cellIs" dxfId="4311" priority="5214" operator="equal">
      <formula>#REF!</formula>
    </cfRule>
    <cfRule type="cellIs" dxfId="4310" priority="5215" operator="equal">
      <formula>#REF!</formula>
    </cfRule>
    <cfRule type="cellIs" dxfId="4309" priority="5216" operator="equal">
      <formula>#REF!</formula>
    </cfRule>
    <cfRule type="cellIs" dxfId="4308" priority="5217" operator="equal">
      <formula>#REF!</formula>
    </cfRule>
    <cfRule type="cellIs" dxfId="4307" priority="5218" operator="equal">
      <formula>#REF!</formula>
    </cfRule>
    <cfRule type="cellIs" dxfId="4306" priority="5219" operator="equal">
      <formula>#REF!</formula>
    </cfRule>
    <cfRule type="cellIs" dxfId="4305" priority="5220" operator="equal">
      <formula>#REF!</formula>
    </cfRule>
    <cfRule type="cellIs" dxfId="4304" priority="5221" operator="equal">
      <formula>#REF!</formula>
    </cfRule>
    <cfRule type="cellIs" dxfId="4303" priority="5222" operator="equal">
      <formula>#REF!</formula>
    </cfRule>
    <cfRule type="cellIs" dxfId="4302" priority="5223" operator="equal">
      <formula>#REF!</formula>
    </cfRule>
    <cfRule type="cellIs" dxfId="4301" priority="5224" operator="equal">
      <formula>#REF!</formula>
    </cfRule>
    <cfRule type="cellIs" dxfId="4300" priority="5225" operator="equal">
      <formula>#REF!</formula>
    </cfRule>
    <cfRule type="cellIs" dxfId="4299" priority="5226" operator="equal">
      <formula>#REF!</formula>
    </cfRule>
    <cfRule type="cellIs" dxfId="4298" priority="5227" operator="equal">
      <formula>#REF!</formula>
    </cfRule>
    <cfRule type="cellIs" dxfId="4297" priority="5228" operator="equal">
      <formula>#REF!</formula>
    </cfRule>
    <cfRule type="cellIs" dxfId="4296" priority="5229" operator="equal">
      <formula>#REF!</formula>
    </cfRule>
  </conditionalFormatting>
  <conditionalFormatting sqref="Q147 Q150">
    <cfRule type="cellIs" dxfId="4295" priority="5186" operator="equal">
      <formula>"EXTREMO (RC/F)"</formula>
    </cfRule>
    <cfRule type="cellIs" dxfId="4294" priority="5187" operator="equal">
      <formula>"ALTO (RC/F)"</formula>
    </cfRule>
    <cfRule type="cellIs" dxfId="4293" priority="5188" operator="equal">
      <formula>"MODERADO (RC/F)"</formula>
    </cfRule>
    <cfRule type="cellIs" dxfId="4292" priority="5189" operator="equal">
      <formula>"EXTREMO"</formula>
    </cfRule>
    <cfRule type="cellIs" dxfId="4291" priority="5190" operator="equal">
      <formula>"ALTO"</formula>
    </cfRule>
    <cfRule type="cellIs" dxfId="4290" priority="5191" operator="equal">
      <formula>"MODERADO"</formula>
    </cfRule>
    <cfRule type="cellIs" dxfId="4289" priority="5192" operator="equal">
      <formula>"BAJO"</formula>
    </cfRule>
  </conditionalFormatting>
  <conditionalFormatting sqref="AE147:AE180">
    <cfRule type="cellIs" dxfId="4288" priority="5181" operator="equal">
      <formula>"MUY ALTO"</formula>
    </cfRule>
    <cfRule type="cellIs" dxfId="4287" priority="5182" operator="equal">
      <formula>"ALTO"</formula>
    </cfRule>
    <cfRule type="cellIs" dxfId="4286" priority="5183" operator="equal">
      <formula>"MEDIO"</formula>
    </cfRule>
    <cfRule type="cellIs" dxfId="4285" priority="5184" operator="equal">
      <formula>"BAJA"</formula>
    </cfRule>
    <cfRule type="cellIs" dxfId="4284" priority="5185" operator="equal">
      <formula>"MUY BAJA"</formula>
    </cfRule>
  </conditionalFormatting>
  <conditionalFormatting sqref="AG147 AG150 AG155 AG158 AG167 AG171">
    <cfRule type="cellIs" dxfId="4283" priority="5176" operator="equal">
      <formula>"CATASTROFICO"</formula>
    </cfRule>
    <cfRule type="cellIs" dxfId="4282" priority="5177" operator="equal">
      <formula>"MAYOR"</formula>
    </cfRule>
    <cfRule type="cellIs" dxfId="4281" priority="5178" operator="equal">
      <formula>"MODERADO"</formula>
    </cfRule>
    <cfRule type="cellIs" dxfId="4280" priority="5179" operator="equal">
      <formula>"MENOR"</formula>
    </cfRule>
    <cfRule type="cellIs" dxfId="4279" priority="5180" operator="equal">
      <formula>"LEVE"</formula>
    </cfRule>
  </conditionalFormatting>
  <conditionalFormatting sqref="AI147 AI150 AI155 AI158 AI167 AI171">
    <cfRule type="cellIs" dxfId="4278" priority="5139" operator="equal">
      <formula>#REF!</formula>
    </cfRule>
    <cfRule type="cellIs" dxfId="4277" priority="5140" operator="equal">
      <formula>#REF!</formula>
    </cfRule>
    <cfRule type="cellIs" dxfId="4276" priority="5141" operator="equal">
      <formula>#REF!</formula>
    </cfRule>
    <cfRule type="cellIs" dxfId="4275" priority="5142" operator="equal">
      <formula>#REF!</formula>
    </cfRule>
    <cfRule type="cellIs" dxfId="4274" priority="5143" operator="equal">
      <formula>#REF!</formula>
    </cfRule>
    <cfRule type="cellIs" dxfId="4273" priority="5144" operator="equal">
      <formula>#REF!</formula>
    </cfRule>
    <cfRule type="cellIs" dxfId="4272" priority="5145" operator="equal">
      <formula>#REF!</formula>
    </cfRule>
    <cfRule type="cellIs" dxfId="4271" priority="5146" operator="equal">
      <formula>#REF!</formula>
    </cfRule>
    <cfRule type="cellIs" dxfId="4270" priority="5147" operator="equal">
      <formula>#REF!</formula>
    </cfRule>
    <cfRule type="cellIs" dxfId="4269" priority="5148" operator="equal">
      <formula>#REF!</formula>
    </cfRule>
    <cfRule type="cellIs" dxfId="4268" priority="5149" operator="equal">
      <formula>#REF!</formula>
    </cfRule>
    <cfRule type="cellIs" dxfId="4267" priority="5150" operator="equal">
      <formula>#REF!</formula>
    </cfRule>
    <cfRule type="cellIs" dxfId="4266" priority="5151" operator="equal">
      <formula>#REF!</formula>
    </cfRule>
    <cfRule type="cellIs" dxfId="4265" priority="5152" operator="equal">
      <formula>#REF!</formula>
    </cfRule>
    <cfRule type="cellIs" dxfId="4264" priority="5153" operator="equal">
      <formula>#REF!</formula>
    </cfRule>
    <cfRule type="cellIs" dxfId="4263" priority="5154" operator="equal">
      <formula>#REF!</formula>
    </cfRule>
    <cfRule type="cellIs" dxfId="4262" priority="5155" operator="equal">
      <formula>#REF!</formula>
    </cfRule>
    <cfRule type="cellIs" dxfId="4261" priority="5156" operator="equal">
      <formula>#REF!</formula>
    </cfRule>
    <cfRule type="cellIs" dxfId="4260" priority="5157" operator="equal">
      <formula>#REF!</formula>
    </cfRule>
    <cfRule type="cellIs" dxfId="4259" priority="5158" operator="equal">
      <formula>#REF!</formula>
    </cfRule>
    <cfRule type="cellIs" dxfId="4258" priority="5159" operator="equal">
      <formula>#REF!</formula>
    </cfRule>
    <cfRule type="cellIs" dxfId="4257" priority="5160" operator="equal">
      <formula>#REF!</formula>
    </cfRule>
    <cfRule type="cellIs" dxfId="4256" priority="5161" operator="equal">
      <formula>#REF!</formula>
    </cfRule>
    <cfRule type="cellIs" dxfId="4255" priority="5162" operator="equal">
      <formula>#REF!</formula>
    </cfRule>
    <cfRule type="cellIs" dxfId="4254" priority="5163" operator="equal">
      <formula>#REF!</formula>
    </cfRule>
    <cfRule type="cellIs" dxfId="4253" priority="5164" operator="equal">
      <formula>#REF!</formula>
    </cfRule>
    <cfRule type="cellIs" dxfId="4252" priority="5165" operator="equal">
      <formula>#REF!</formula>
    </cfRule>
    <cfRule type="cellIs" dxfId="4251" priority="5166" operator="equal">
      <formula>#REF!</formula>
    </cfRule>
    <cfRule type="cellIs" dxfId="4250" priority="5167" operator="equal">
      <formula>#REF!</formula>
    </cfRule>
    <cfRule type="cellIs" dxfId="4249" priority="5168" operator="equal">
      <formula>#REF!</formula>
    </cfRule>
    <cfRule type="cellIs" dxfId="4248" priority="5169" operator="equal">
      <formula>#REF!</formula>
    </cfRule>
    <cfRule type="cellIs" dxfId="4247" priority="5170" operator="equal">
      <formula>#REF!</formula>
    </cfRule>
    <cfRule type="cellIs" dxfId="4246" priority="5171" operator="equal">
      <formula>#REF!</formula>
    </cfRule>
    <cfRule type="cellIs" dxfId="4245" priority="5172" operator="equal">
      <formula>#REF!</formula>
    </cfRule>
    <cfRule type="cellIs" dxfId="4244" priority="5173" operator="equal">
      <formula>#REF!</formula>
    </cfRule>
    <cfRule type="cellIs" dxfId="4243" priority="5174" operator="equal">
      <formula>#REF!</formula>
    </cfRule>
    <cfRule type="cellIs" dxfId="4242" priority="5175" operator="equal">
      <formula>#REF!</formula>
    </cfRule>
  </conditionalFormatting>
  <conditionalFormatting sqref="AI147 AI150 AI155 AI158 AI167 AI171">
    <cfRule type="cellIs" dxfId="4241" priority="5132" operator="equal">
      <formula>"EXTREMO (RC/F)"</formula>
    </cfRule>
    <cfRule type="cellIs" dxfId="4240" priority="5133" operator="equal">
      <formula>"ALTO (RC/F)"</formula>
    </cfRule>
    <cfRule type="cellIs" dxfId="4239" priority="5134" operator="equal">
      <formula>"MODERADO (RC/F)"</formula>
    </cfRule>
    <cfRule type="cellIs" dxfId="4238" priority="5135" operator="equal">
      <formula>"EXTREMO"</formula>
    </cfRule>
    <cfRule type="cellIs" dxfId="4237" priority="5136" operator="equal">
      <formula>"ALTO"</formula>
    </cfRule>
    <cfRule type="cellIs" dxfId="4236" priority="5137" operator="equal">
      <formula>"MODERADO"</formula>
    </cfRule>
    <cfRule type="cellIs" dxfId="4235" priority="5138" operator="equal">
      <formula>"BAJO"</formula>
    </cfRule>
  </conditionalFormatting>
  <conditionalFormatting sqref="Q181 Q183">
    <cfRule type="cellIs" dxfId="4234" priority="5094" operator="equal">
      <formula>#REF!</formula>
    </cfRule>
    <cfRule type="cellIs" dxfId="4233" priority="5096" operator="equal">
      <formula>#REF!</formula>
    </cfRule>
    <cfRule type="cellIs" dxfId="4232" priority="5097" operator="equal">
      <formula>#REF!</formula>
    </cfRule>
    <cfRule type="cellIs" dxfId="4231" priority="5098" operator="equal">
      <formula>#REF!</formula>
    </cfRule>
    <cfRule type="cellIs" dxfId="4230" priority="5099" operator="equal">
      <formula>#REF!</formula>
    </cfRule>
    <cfRule type="cellIs" dxfId="4229" priority="5100" operator="equal">
      <formula>#REF!</formula>
    </cfRule>
    <cfRule type="cellIs" dxfId="4228" priority="5101" operator="equal">
      <formula>#REF!</formula>
    </cfRule>
    <cfRule type="cellIs" dxfId="4227" priority="5102" operator="equal">
      <formula>#REF!</formula>
    </cfRule>
    <cfRule type="cellIs" dxfId="4226" priority="5103" operator="equal">
      <formula>#REF!</formula>
    </cfRule>
    <cfRule type="cellIs" dxfId="4225" priority="5104" operator="equal">
      <formula>#REF!</formula>
    </cfRule>
    <cfRule type="cellIs" dxfId="4224" priority="5105" operator="equal">
      <formula>#REF!</formula>
    </cfRule>
    <cfRule type="cellIs" dxfId="4223" priority="5106" operator="equal">
      <formula>#REF!</formula>
    </cfRule>
    <cfRule type="cellIs" dxfId="4222" priority="5107" operator="equal">
      <formula>#REF!</formula>
    </cfRule>
    <cfRule type="cellIs" dxfId="4221" priority="5108" operator="equal">
      <formula>#REF!</formula>
    </cfRule>
    <cfRule type="cellIs" dxfId="4220" priority="5109" operator="equal">
      <formula>#REF!</formula>
    </cfRule>
    <cfRule type="cellIs" dxfId="4219" priority="5110" operator="equal">
      <formula>#REF!</formula>
    </cfRule>
    <cfRule type="cellIs" dxfId="4218" priority="5111" operator="equal">
      <formula>#REF!</formula>
    </cfRule>
    <cfRule type="cellIs" dxfId="4217" priority="5112" operator="equal">
      <formula>#REF!</formula>
    </cfRule>
    <cfRule type="cellIs" dxfId="4216" priority="5113" operator="equal">
      <formula>#REF!</formula>
    </cfRule>
    <cfRule type="cellIs" dxfId="4215" priority="5114" operator="equal">
      <formula>#REF!</formula>
    </cfRule>
    <cfRule type="cellIs" dxfId="4214" priority="5115" operator="equal">
      <formula>#REF!</formula>
    </cfRule>
    <cfRule type="cellIs" dxfId="4213" priority="5116" operator="equal">
      <formula>#REF!</formula>
    </cfRule>
    <cfRule type="cellIs" dxfId="4212" priority="5117" operator="equal">
      <formula>#REF!</formula>
    </cfRule>
    <cfRule type="cellIs" dxfId="4211" priority="5118" operator="equal">
      <formula>#REF!</formula>
    </cfRule>
    <cfRule type="cellIs" dxfId="4210" priority="5119" operator="equal">
      <formula>#REF!</formula>
    </cfRule>
    <cfRule type="cellIs" dxfId="4209" priority="5120" operator="equal">
      <formula>#REF!</formula>
    </cfRule>
    <cfRule type="cellIs" dxfId="4208" priority="5121" operator="equal">
      <formula>#REF!</formula>
    </cfRule>
    <cfRule type="cellIs" dxfId="4207" priority="5122" operator="equal">
      <formula>#REF!</formula>
    </cfRule>
    <cfRule type="cellIs" dxfId="4206" priority="5123" operator="equal">
      <formula>#REF!</formula>
    </cfRule>
    <cfRule type="cellIs" dxfId="4205" priority="5124" operator="equal">
      <formula>#REF!</formula>
    </cfRule>
    <cfRule type="cellIs" dxfId="4204" priority="5125" operator="equal">
      <formula>#REF!</formula>
    </cfRule>
    <cfRule type="cellIs" dxfId="4203" priority="5126" operator="equal">
      <formula>#REF!</formula>
    </cfRule>
    <cfRule type="cellIs" dxfId="4202" priority="5127" operator="equal">
      <formula>#REF!</formula>
    </cfRule>
    <cfRule type="cellIs" dxfId="4201" priority="5128" operator="equal">
      <formula>#REF!</formula>
    </cfRule>
    <cfRule type="cellIs" dxfId="4200" priority="5129" operator="equal">
      <formula>#REF!</formula>
    </cfRule>
    <cfRule type="cellIs" dxfId="4199" priority="5130" operator="equal">
      <formula>#REF!</formula>
    </cfRule>
    <cfRule type="cellIs" dxfId="4198" priority="5131" operator="equal">
      <formula>#REF!</formula>
    </cfRule>
  </conditionalFormatting>
  <conditionalFormatting sqref="N181 N183:N184">
    <cfRule type="cellIs" dxfId="4197" priority="5095" operator="equal">
      <formula>#REF!</formula>
    </cfRule>
  </conditionalFormatting>
  <conditionalFormatting sqref="L181 L183:L184">
    <cfRule type="cellIs" dxfId="4196" priority="5089" operator="equal">
      <formula>"ALTA"</formula>
    </cfRule>
    <cfRule type="cellIs" dxfId="4195" priority="5090" operator="equal">
      <formula>"MUY ALTA"</formula>
    </cfRule>
    <cfRule type="cellIs" dxfId="4194" priority="5091" operator="equal">
      <formula>"MEDIA"</formula>
    </cfRule>
    <cfRule type="cellIs" dxfId="4193" priority="5092" operator="equal">
      <formula>"BAJA"</formula>
    </cfRule>
    <cfRule type="cellIs" dxfId="4192" priority="5093" operator="equal">
      <formula>"MUY BAJA"</formula>
    </cfRule>
  </conditionalFormatting>
  <conditionalFormatting sqref="N181 N183:N184">
    <cfRule type="cellIs" dxfId="4191" priority="5081" operator="equal">
      <formula>"CATASTRÓFICO (RC-F)"</formula>
    </cfRule>
    <cfRule type="cellIs" dxfId="4190" priority="5082" operator="equal">
      <formula>"MAYOR (RC-F)"</formula>
    </cfRule>
    <cfRule type="cellIs" dxfId="4189" priority="5083" operator="equal">
      <formula>"MODERADO (RC-F)"</formula>
    </cfRule>
    <cfRule type="cellIs" dxfId="4188" priority="5084" operator="equal">
      <formula>"CATASTRÓFICO"</formula>
    </cfRule>
    <cfRule type="cellIs" dxfId="4187" priority="5085" operator="equal">
      <formula>"MAYOR"</formula>
    </cfRule>
    <cfRule type="cellIs" dxfId="4186" priority="5086" operator="equal">
      <formula>"MODERADO"</formula>
    </cfRule>
    <cfRule type="cellIs" dxfId="4185" priority="5087" operator="equal">
      <formula>"MENOR"</formula>
    </cfRule>
    <cfRule type="cellIs" dxfId="4184" priority="5088" operator="equal">
      <formula>"LEVE"</formula>
    </cfRule>
  </conditionalFormatting>
  <conditionalFormatting sqref="Q181 Q183">
    <cfRule type="cellIs" dxfId="4183" priority="5074" operator="equal">
      <formula>"EXTREMO (RC/F)"</formula>
    </cfRule>
    <cfRule type="cellIs" dxfId="4182" priority="5075" operator="equal">
      <formula>"ALTO (RC/F)"</formula>
    </cfRule>
    <cfRule type="cellIs" dxfId="4181" priority="5076" operator="equal">
      <formula>"MODERADO (RC/F)"</formula>
    </cfRule>
    <cfRule type="cellIs" dxfId="4180" priority="5077" operator="equal">
      <formula>"EXTREMO"</formula>
    </cfRule>
    <cfRule type="cellIs" dxfId="4179" priority="5078" operator="equal">
      <formula>"ALTO"</formula>
    </cfRule>
    <cfRule type="cellIs" dxfId="4178" priority="5079" operator="equal">
      <formula>"MODERADO"</formula>
    </cfRule>
    <cfRule type="cellIs" dxfId="4177" priority="5080" operator="equal">
      <formula>"BAJO"</formula>
    </cfRule>
  </conditionalFormatting>
  <conditionalFormatting sqref="AE181:AE187">
    <cfRule type="cellIs" dxfId="4176" priority="5069" operator="equal">
      <formula>"MUY ALTA"</formula>
    </cfRule>
    <cfRule type="cellIs" dxfId="4175" priority="5070" operator="equal">
      <formula>"ALTA"</formula>
    </cfRule>
    <cfRule type="cellIs" dxfId="4174" priority="5071" operator="equal">
      <formula>"MEDIA"</formula>
    </cfRule>
    <cfRule type="cellIs" dxfId="4173" priority="5072" operator="equal">
      <formula>"BAJA"</formula>
    </cfRule>
    <cfRule type="cellIs" dxfId="4172" priority="5073" operator="equal">
      <formula>"MUY BAJA"</formula>
    </cfRule>
  </conditionalFormatting>
  <conditionalFormatting sqref="AG181 AG183:AG184">
    <cfRule type="cellIs" dxfId="4171" priority="5064" operator="equal">
      <formula>"CATASTROFICO"</formula>
    </cfRule>
    <cfRule type="cellIs" dxfId="4170" priority="5065" operator="equal">
      <formula>"MAYOR"</formula>
    </cfRule>
    <cfRule type="cellIs" dxfId="4169" priority="5066" operator="equal">
      <formula>"MODERADO"</formula>
    </cfRule>
    <cfRule type="cellIs" dxfId="4168" priority="5067" operator="equal">
      <formula>"MENOR"</formula>
    </cfRule>
    <cfRule type="cellIs" dxfId="4167" priority="5068" operator="equal">
      <formula>"LEVE"</formula>
    </cfRule>
  </conditionalFormatting>
  <conditionalFormatting sqref="AI181 AI183:AI184">
    <cfRule type="cellIs" dxfId="4166" priority="5027" operator="equal">
      <formula>#REF!</formula>
    </cfRule>
    <cfRule type="cellIs" dxfId="4165" priority="5028" operator="equal">
      <formula>#REF!</formula>
    </cfRule>
    <cfRule type="cellIs" dxfId="4164" priority="5029" operator="equal">
      <formula>#REF!</formula>
    </cfRule>
    <cfRule type="cellIs" dxfId="4163" priority="5030" operator="equal">
      <formula>#REF!</formula>
    </cfRule>
    <cfRule type="cellIs" dxfId="4162" priority="5031" operator="equal">
      <formula>#REF!</formula>
    </cfRule>
    <cfRule type="cellIs" dxfId="4161" priority="5032" operator="equal">
      <formula>#REF!</formula>
    </cfRule>
    <cfRule type="cellIs" dxfId="4160" priority="5033" operator="equal">
      <formula>#REF!</formula>
    </cfRule>
    <cfRule type="cellIs" dxfId="4159" priority="5034" operator="equal">
      <formula>#REF!</formula>
    </cfRule>
    <cfRule type="cellIs" dxfId="4158" priority="5035" operator="equal">
      <formula>#REF!</formula>
    </cfRule>
    <cfRule type="cellIs" dxfId="4157" priority="5036" operator="equal">
      <formula>#REF!</formula>
    </cfRule>
    <cfRule type="cellIs" dxfId="4156" priority="5037" operator="equal">
      <formula>#REF!</formula>
    </cfRule>
    <cfRule type="cellIs" dxfId="4155" priority="5038" operator="equal">
      <formula>#REF!</formula>
    </cfRule>
    <cfRule type="cellIs" dxfId="4154" priority="5039" operator="equal">
      <formula>#REF!</formula>
    </cfRule>
    <cfRule type="cellIs" dxfId="4153" priority="5040" operator="equal">
      <formula>#REF!</formula>
    </cfRule>
    <cfRule type="cellIs" dxfId="4152" priority="5041" operator="equal">
      <formula>#REF!</formula>
    </cfRule>
    <cfRule type="cellIs" dxfId="4151" priority="5042" operator="equal">
      <formula>#REF!</formula>
    </cfRule>
    <cfRule type="cellIs" dxfId="4150" priority="5043" operator="equal">
      <formula>#REF!</formula>
    </cfRule>
    <cfRule type="cellIs" dxfId="4149" priority="5044" operator="equal">
      <formula>#REF!</formula>
    </cfRule>
    <cfRule type="cellIs" dxfId="4148" priority="5045" operator="equal">
      <formula>#REF!</formula>
    </cfRule>
    <cfRule type="cellIs" dxfId="4147" priority="5046" operator="equal">
      <formula>#REF!</formula>
    </cfRule>
    <cfRule type="cellIs" dxfId="4146" priority="5047" operator="equal">
      <formula>#REF!</formula>
    </cfRule>
    <cfRule type="cellIs" dxfId="4145" priority="5048" operator="equal">
      <formula>#REF!</formula>
    </cfRule>
    <cfRule type="cellIs" dxfId="4144" priority="5049" operator="equal">
      <formula>#REF!</formula>
    </cfRule>
    <cfRule type="cellIs" dxfId="4143" priority="5050" operator="equal">
      <formula>#REF!</formula>
    </cfRule>
    <cfRule type="cellIs" dxfId="4142" priority="5051" operator="equal">
      <formula>#REF!</formula>
    </cfRule>
    <cfRule type="cellIs" dxfId="4141" priority="5052" operator="equal">
      <formula>#REF!</formula>
    </cfRule>
    <cfRule type="cellIs" dxfId="4140" priority="5053" operator="equal">
      <formula>#REF!</formula>
    </cfRule>
    <cfRule type="cellIs" dxfId="4139" priority="5054" operator="equal">
      <formula>#REF!</formula>
    </cfRule>
    <cfRule type="cellIs" dxfId="4138" priority="5055" operator="equal">
      <formula>#REF!</formula>
    </cfRule>
    <cfRule type="cellIs" dxfId="4137" priority="5056" operator="equal">
      <formula>#REF!</formula>
    </cfRule>
    <cfRule type="cellIs" dxfId="4136" priority="5057" operator="equal">
      <formula>#REF!</formula>
    </cfRule>
    <cfRule type="cellIs" dxfId="4135" priority="5058" operator="equal">
      <formula>#REF!</formula>
    </cfRule>
    <cfRule type="cellIs" dxfId="4134" priority="5059" operator="equal">
      <formula>#REF!</formula>
    </cfRule>
    <cfRule type="cellIs" dxfId="4133" priority="5060" operator="equal">
      <formula>#REF!</formula>
    </cfRule>
    <cfRule type="cellIs" dxfId="4132" priority="5061" operator="equal">
      <formula>#REF!</formula>
    </cfRule>
    <cfRule type="cellIs" dxfId="4131" priority="5062" operator="equal">
      <formula>#REF!</formula>
    </cfRule>
    <cfRule type="cellIs" dxfId="4130" priority="5063" operator="equal">
      <formula>#REF!</formula>
    </cfRule>
  </conditionalFormatting>
  <conditionalFormatting sqref="AI181 AI183:AI184">
    <cfRule type="cellIs" dxfId="4129" priority="5020" operator="equal">
      <formula>"EXTREMO (RC/F)"</formula>
    </cfRule>
    <cfRule type="cellIs" dxfId="4128" priority="5021" operator="equal">
      <formula>"ALTO (RC/F)"</formula>
    </cfRule>
    <cfRule type="cellIs" dxfId="4127" priority="5022" operator="equal">
      <formula>"MODERADO (RC/F)"</formula>
    </cfRule>
    <cfRule type="cellIs" dxfId="4126" priority="5023" operator="equal">
      <formula>"EXTREMO"</formula>
    </cfRule>
    <cfRule type="cellIs" dxfId="4125" priority="5024" operator="equal">
      <formula>"ALTO"</formula>
    </cfRule>
    <cfRule type="cellIs" dxfId="4124" priority="5025" operator="equal">
      <formula>"MODERADO"</formula>
    </cfRule>
    <cfRule type="cellIs" dxfId="4123" priority="5026" operator="equal">
      <formula>"BAJO"</formula>
    </cfRule>
  </conditionalFormatting>
  <conditionalFormatting sqref="Q186">
    <cfRule type="cellIs" dxfId="4122" priority="4979" operator="equal">
      <formula>#REF!</formula>
    </cfRule>
    <cfRule type="cellIs" dxfId="4121" priority="4981" operator="equal">
      <formula>#REF!</formula>
    </cfRule>
    <cfRule type="cellIs" dxfId="4120" priority="4982" operator="equal">
      <formula>#REF!</formula>
    </cfRule>
    <cfRule type="cellIs" dxfId="4119" priority="4983" operator="equal">
      <formula>#REF!</formula>
    </cfRule>
    <cfRule type="cellIs" dxfId="4118" priority="4984" operator="equal">
      <formula>#REF!</formula>
    </cfRule>
    <cfRule type="cellIs" dxfId="4117" priority="4985" operator="equal">
      <formula>#REF!</formula>
    </cfRule>
    <cfRule type="cellIs" dxfId="4116" priority="4986" operator="equal">
      <formula>#REF!</formula>
    </cfRule>
    <cfRule type="cellIs" dxfId="4115" priority="4987" operator="equal">
      <formula>#REF!</formula>
    </cfRule>
    <cfRule type="cellIs" dxfId="4114" priority="4988" operator="equal">
      <formula>#REF!</formula>
    </cfRule>
    <cfRule type="cellIs" dxfId="4113" priority="4989" operator="equal">
      <formula>#REF!</formula>
    </cfRule>
    <cfRule type="cellIs" dxfId="4112" priority="4990" operator="equal">
      <formula>#REF!</formula>
    </cfRule>
    <cfRule type="cellIs" dxfId="4111" priority="4991" operator="equal">
      <formula>#REF!</formula>
    </cfRule>
    <cfRule type="cellIs" dxfId="4110" priority="4992" operator="equal">
      <formula>#REF!</formula>
    </cfRule>
    <cfRule type="cellIs" dxfId="4109" priority="4993" operator="equal">
      <formula>#REF!</formula>
    </cfRule>
    <cfRule type="cellIs" dxfId="4108" priority="4994" operator="equal">
      <formula>#REF!</formula>
    </cfRule>
    <cfRule type="cellIs" dxfId="4107" priority="4995" operator="equal">
      <formula>#REF!</formula>
    </cfRule>
    <cfRule type="cellIs" dxfId="4106" priority="4996" operator="equal">
      <formula>#REF!</formula>
    </cfRule>
    <cfRule type="cellIs" dxfId="4105" priority="4997" operator="equal">
      <formula>#REF!</formula>
    </cfRule>
    <cfRule type="cellIs" dxfId="4104" priority="4998" operator="equal">
      <formula>#REF!</formula>
    </cfRule>
    <cfRule type="cellIs" dxfId="4103" priority="4999" operator="equal">
      <formula>#REF!</formula>
    </cfRule>
    <cfRule type="cellIs" dxfId="4102" priority="5000" operator="equal">
      <formula>#REF!</formula>
    </cfRule>
    <cfRule type="cellIs" dxfId="4101" priority="5001" operator="equal">
      <formula>#REF!</formula>
    </cfRule>
    <cfRule type="cellIs" dxfId="4100" priority="5002" operator="equal">
      <formula>#REF!</formula>
    </cfRule>
    <cfRule type="cellIs" dxfId="4099" priority="5003" operator="equal">
      <formula>#REF!</formula>
    </cfRule>
    <cfRule type="cellIs" dxfId="4098" priority="5004" operator="equal">
      <formula>#REF!</formula>
    </cfRule>
    <cfRule type="cellIs" dxfId="4097" priority="5005" operator="equal">
      <formula>#REF!</formula>
    </cfRule>
    <cfRule type="cellIs" dxfId="4096" priority="5006" operator="equal">
      <formula>#REF!</formula>
    </cfRule>
    <cfRule type="cellIs" dxfId="4095" priority="5007" operator="equal">
      <formula>#REF!</formula>
    </cfRule>
    <cfRule type="cellIs" dxfId="4094" priority="5008" operator="equal">
      <formula>#REF!</formula>
    </cfRule>
    <cfRule type="cellIs" dxfId="4093" priority="5009" operator="equal">
      <formula>#REF!</formula>
    </cfRule>
    <cfRule type="cellIs" dxfId="4092" priority="5010" operator="equal">
      <formula>#REF!</formula>
    </cfRule>
    <cfRule type="cellIs" dxfId="4091" priority="5011" operator="equal">
      <formula>#REF!</formula>
    </cfRule>
    <cfRule type="cellIs" dxfId="4090" priority="5012" operator="equal">
      <formula>#REF!</formula>
    </cfRule>
    <cfRule type="cellIs" dxfId="4089" priority="5013" operator="equal">
      <formula>#REF!</formula>
    </cfRule>
    <cfRule type="cellIs" dxfId="4088" priority="5014" operator="equal">
      <formula>#REF!</formula>
    </cfRule>
    <cfRule type="cellIs" dxfId="4087" priority="5015" operator="equal">
      <formula>#REF!</formula>
    </cfRule>
    <cfRule type="cellIs" dxfId="4086" priority="5016" operator="equal">
      <formula>#REF!</formula>
    </cfRule>
  </conditionalFormatting>
  <conditionalFormatting sqref="N186">
    <cfRule type="cellIs" dxfId="4085" priority="4980" operator="equal">
      <formula>#REF!</formula>
    </cfRule>
  </conditionalFormatting>
  <conditionalFormatting sqref="L186">
    <cfRule type="cellIs" dxfId="4084" priority="4974" operator="equal">
      <formula>"ALTA"</formula>
    </cfRule>
    <cfRule type="cellIs" dxfId="4083" priority="4975" operator="equal">
      <formula>"MUY ALTA"</formula>
    </cfRule>
    <cfRule type="cellIs" dxfId="4082" priority="4976" operator="equal">
      <formula>"MEDIA"</formula>
    </cfRule>
    <cfRule type="cellIs" dxfId="4081" priority="4977" operator="equal">
      <formula>"BAJA"</formula>
    </cfRule>
    <cfRule type="cellIs" dxfId="4080" priority="4978" operator="equal">
      <formula>"MUY BAJA"</formula>
    </cfRule>
  </conditionalFormatting>
  <conditionalFormatting sqref="N186">
    <cfRule type="cellIs" dxfId="4079" priority="4966" operator="equal">
      <formula>"CATASTRÓFICO (RC-F)"</formula>
    </cfRule>
    <cfRule type="cellIs" dxfId="4078" priority="4967" operator="equal">
      <formula>"MAYOR (RC-F)"</formula>
    </cfRule>
    <cfRule type="cellIs" dxfId="4077" priority="4968" operator="equal">
      <formula>"MODERADO (RC-F)"</formula>
    </cfRule>
    <cfRule type="cellIs" dxfId="4076" priority="4969" operator="equal">
      <formula>"CATASTRÓFICO"</formula>
    </cfRule>
    <cfRule type="cellIs" dxfId="4075" priority="4970" operator="equal">
      <formula>"MAYOR"</formula>
    </cfRule>
    <cfRule type="cellIs" dxfId="4074" priority="4971" operator="equal">
      <formula>"MODERADO"</formula>
    </cfRule>
    <cfRule type="cellIs" dxfId="4073" priority="4972" operator="equal">
      <formula>"MENOR"</formula>
    </cfRule>
    <cfRule type="cellIs" dxfId="4072" priority="4973" operator="equal">
      <formula>"LEVE"</formula>
    </cfRule>
  </conditionalFormatting>
  <conditionalFormatting sqref="Q186">
    <cfRule type="cellIs" dxfId="4071" priority="4959" operator="equal">
      <formula>"EXTREMO (RC/F)"</formula>
    </cfRule>
    <cfRule type="cellIs" dxfId="4070" priority="4960" operator="equal">
      <formula>"ALTO (RC/F)"</formula>
    </cfRule>
    <cfRule type="cellIs" dxfId="4069" priority="4961" operator="equal">
      <formula>"MODERADO (RC/F)"</formula>
    </cfRule>
    <cfRule type="cellIs" dxfId="4068" priority="4962" operator="equal">
      <formula>"EXTREMO"</formula>
    </cfRule>
    <cfRule type="cellIs" dxfId="4067" priority="4963" operator="equal">
      <formula>"ALTO"</formula>
    </cfRule>
    <cfRule type="cellIs" dxfId="4066" priority="4964" operator="equal">
      <formula>"MODERADO"</formula>
    </cfRule>
    <cfRule type="cellIs" dxfId="4065" priority="4965" operator="equal">
      <formula>"BAJO"</formula>
    </cfRule>
  </conditionalFormatting>
  <conditionalFormatting sqref="I181">
    <cfRule type="cellIs" dxfId="4064" priority="5019" operator="equal">
      <formula>#REF!</formula>
    </cfRule>
  </conditionalFormatting>
  <conditionalFormatting sqref="I183">
    <cfRule type="cellIs" dxfId="4063" priority="5018" operator="equal">
      <formula>#REF!</formula>
    </cfRule>
  </conditionalFormatting>
  <conditionalFormatting sqref="I184">
    <cfRule type="cellIs" dxfId="4062" priority="5017" operator="equal">
      <formula>#REF!</formula>
    </cfRule>
  </conditionalFormatting>
  <conditionalFormatting sqref="AG186">
    <cfRule type="cellIs" dxfId="4061" priority="4954" operator="equal">
      <formula>"CATASTROFICO"</formula>
    </cfRule>
    <cfRule type="cellIs" dxfId="4060" priority="4955" operator="equal">
      <formula>"MAYOR"</formula>
    </cfRule>
    <cfRule type="cellIs" dxfId="4059" priority="4956" operator="equal">
      <formula>"MODERADO"</formula>
    </cfRule>
    <cfRule type="cellIs" dxfId="4058" priority="4957" operator="equal">
      <formula>"MENOR"</formula>
    </cfRule>
    <cfRule type="cellIs" dxfId="4057" priority="4958" operator="equal">
      <formula>"LEVE"</formula>
    </cfRule>
  </conditionalFormatting>
  <conditionalFormatting sqref="AI186">
    <cfRule type="cellIs" dxfId="4056" priority="4917" operator="equal">
      <formula>#REF!</formula>
    </cfRule>
    <cfRule type="cellIs" dxfId="4055" priority="4918" operator="equal">
      <formula>#REF!</formula>
    </cfRule>
    <cfRule type="cellIs" dxfId="4054" priority="4919" operator="equal">
      <formula>#REF!</formula>
    </cfRule>
    <cfRule type="cellIs" dxfId="4053" priority="4920" operator="equal">
      <formula>#REF!</formula>
    </cfRule>
    <cfRule type="cellIs" dxfId="4052" priority="4921" operator="equal">
      <formula>#REF!</formula>
    </cfRule>
    <cfRule type="cellIs" dxfId="4051" priority="4922" operator="equal">
      <formula>#REF!</formula>
    </cfRule>
    <cfRule type="cellIs" dxfId="4050" priority="4923" operator="equal">
      <formula>#REF!</formula>
    </cfRule>
    <cfRule type="cellIs" dxfId="4049" priority="4924" operator="equal">
      <formula>#REF!</formula>
    </cfRule>
    <cfRule type="cellIs" dxfId="4048" priority="4925" operator="equal">
      <formula>#REF!</formula>
    </cfRule>
    <cfRule type="cellIs" dxfId="4047" priority="4926" operator="equal">
      <formula>#REF!</formula>
    </cfRule>
    <cfRule type="cellIs" dxfId="4046" priority="4927" operator="equal">
      <formula>#REF!</formula>
    </cfRule>
    <cfRule type="cellIs" dxfId="4045" priority="4928" operator="equal">
      <formula>#REF!</formula>
    </cfRule>
    <cfRule type="cellIs" dxfId="4044" priority="4929" operator="equal">
      <formula>#REF!</formula>
    </cfRule>
    <cfRule type="cellIs" dxfId="4043" priority="4930" operator="equal">
      <formula>#REF!</formula>
    </cfRule>
    <cfRule type="cellIs" dxfId="4042" priority="4931" operator="equal">
      <formula>#REF!</formula>
    </cfRule>
    <cfRule type="cellIs" dxfId="4041" priority="4932" operator="equal">
      <formula>#REF!</formula>
    </cfRule>
    <cfRule type="cellIs" dxfId="4040" priority="4933" operator="equal">
      <formula>#REF!</formula>
    </cfRule>
    <cfRule type="cellIs" dxfId="4039" priority="4934" operator="equal">
      <formula>#REF!</formula>
    </cfRule>
    <cfRule type="cellIs" dxfId="4038" priority="4935" operator="equal">
      <formula>#REF!</formula>
    </cfRule>
    <cfRule type="cellIs" dxfId="4037" priority="4936" operator="equal">
      <formula>#REF!</formula>
    </cfRule>
    <cfRule type="cellIs" dxfId="4036" priority="4937" operator="equal">
      <formula>#REF!</formula>
    </cfRule>
    <cfRule type="cellIs" dxfId="4035" priority="4938" operator="equal">
      <formula>#REF!</formula>
    </cfRule>
    <cfRule type="cellIs" dxfId="4034" priority="4939" operator="equal">
      <formula>#REF!</formula>
    </cfRule>
    <cfRule type="cellIs" dxfId="4033" priority="4940" operator="equal">
      <formula>#REF!</formula>
    </cfRule>
    <cfRule type="cellIs" dxfId="4032" priority="4941" operator="equal">
      <formula>#REF!</formula>
    </cfRule>
    <cfRule type="cellIs" dxfId="4031" priority="4942" operator="equal">
      <formula>#REF!</formula>
    </cfRule>
    <cfRule type="cellIs" dxfId="4030" priority="4943" operator="equal">
      <formula>#REF!</formula>
    </cfRule>
    <cfRule type="cellIs" dxfId="4029" priority="4944" operator="equal">
      <formula>#REF!</formula>
    </cfRule>
    <cfRule type="cellIs" dxfId="4028" priority="4945" operator="equal">
      <formula>#REF!</formula>
    </cfRule>
    <cfRule type="cellIs" dxfId="4027" priority="4946" operator="equal">
      <formula>#REF!</formula>
    </cfRule>
    <cfRule type="cellIs" dxfId="4026" priority="4947" operator="equal">
      <formula>#REF!</formula>
    </cfRule>
    <cfRule type="cellIs" dxfId="4025" priority="4948" operator="equal">
      <formula>#REF!</formula>
    </cfRule>
    <cfRule type="cellIs" dxfId="4024" priority="4949" operator="equal">
      <formula>#REF!</formula>
    </cfRule>
    <cfRule type="cellIs" dxfId="4023" priority="4950" operator="equal">
      <formula>#REF!</formula>
    </cfRule>
    <cfRule type="cellIs" dxfId="4022" priority="4951" operator="equal">
      <formula>#REF!</formula>
    </cfRule>
    <cfRule type="cellIs" dxfId="4021" priority="4952" operator="equal">
      <formula>#REF!</formula>
    </cfRule>
    <cfRule type="cellIs" dxfId="4020" priority="4953" operator="equal">
      <formula>#REF!</formula>
    </cfRule>
  </conditionalFormatting>
  <conditionalFormatting sqref="AI186">
    <cfRule type="cellIs" dxfId="4019" priority="4910" operator="equal">
      <formula>"EXTREMO (RC/F)"</formula>
    </cfRule>
    <cfRule type="cellIs" dxfId="4018" priority="4911" operator="equal">
      <formula>"ALTO (RC/F)"</formula>
    </cfRule>
    <cfRule type="cellIs" dxfId="4017" priority="4912" operator="equal">
      <formula>"MODERADO (RC/F)"</formula>
    </cfRule>
    <cfRule type="cellIs" dxfId="4016" priority="4913" operator="equal">
      <formula>"EXTREMO"</formula>
    </cfRule>
    <cfRule type="cellIs" dxfId="4015" priority="4914" operator="equal">
      <formula>"ALTO"</formula>
    </cfRule>
    <cfRule type="cellIs" dxfId="4014" priority="4915" operator="equal">
      <formula>"MODERADO"</formula>
    </cfRule>
    <cfRule type="cellIs" dxfId="4013" priority="4916" operator="equal">
      <formula>"BAJO"</formula>
    </cfRule>
  </conditionalFormatting>
  <conditionalFormatting sqref="I186">
    <cfRule type="cellIs" dxfId="4012" priority="4909" operator="equal">
      <formula>#REF!</formula>
    </cfRule>
  </conditionalFormatting>
  <conditionalFormatting sqref="Q184">
    <cfRule type="cellIs" dxfId="4011" priority="4872" operator="equal">
      <formula>#REF!</formula>
    </cfRule>
    <cfRule type="cellIs" dxfId="4010" priority="4873" operator="equal">
      <formula>#REF!</formula>
    </cfRule>
    <cfRule type="cellIs" dxfId="4009" priority="4874" operator="equal">
      <formula>#REF!</formula>
    </cfRule>
    <cfRule type="cellIs" dxfId="4008" priority="4875" operator="equal">
      <formula>#REF!</formula>
    </cfRule>
    <cfRule type="cellIs" dxfId="4007" priority="4876" operator="equal">
      <formula>#REF!</formula>
    </cfRule>
    <cfRule type="cellIs" dxfId="4006" priority="4877" operator="equal">
      <formula>#REF!</formula>
    </cfRule>
    <cfRule type="cellIs" dxfId="4005" priority="4878" operator="equal">
      <formula>#REF!</formula>
    </cfRule>
    <cfRule type="cellIs" dxfId="4004" priority="4879" operator="equal">
      <formula>#REF!</formula>
    </cfRule>
    <cfRule type="cellIs" dxfId="4003" priority="4880" operator="equal">
      <formula>#REF!</formula>
    </cfRule>
    <cfRule type="cellIs" dxfId="4002" priority="4881" operator="equal">
      <formula>#REF!</formula>
    </cfRule>
    <cfRule type="cellIs" dxfId="4001" priority="4882" operator="equal">
      <formula>#REF!</formula>
    </cfRule>
    <cfRule type="cellIs" dxfId="4000" priority="4883" operator="equal">
      <formula>#REF!</formula>
    </cfRule>
    <cfRule type="cellIs" dxfId="3999" priority="4884" operator="equal">
      <formula>#REF!</formula>
    </cfRule>
    <cfRule type="cellIs" dxfId="3998" priority="4885" operator="equal">
      <formula>#REF!</formula>
    </cfRule>
    <cfRule type="cellIs" dxfId="3997" priority="4886" operator="equal">
      <formula>#REF!</formula>
    </cfRule>
    <cfRule type="cellIs" dxfId="3996" priority="4887" operator="equal">
      <formula>#REF!</formula>
    </cfRule>
    <cfRule type="cellIs" dxfId="3995" priority="4888" operator="equal">
      <formula>#REF!</formula>
    </cfRule>
    <cfRule type="cellIs" dxfId="3994" priority="4889" operator="equal">
      <formula>#REF!</formula>
    </cfRule>
    <cfRule type="cellIs" dxfId="3993" priority="4890" operator="equal">
      <formula>#REF!</formula>
    </cfRule>
    <cfRule type="cellIs" dxfId="3992" priority="4891" operator="equal">
      <formula>#REF!</formula>
    </cfRule>
    <cfRule type="cellIs" dxfId="3991" priority="4892" operator="equal">
      <formula>#REF!</formula>
    </cfRule>
    <cfRule type="cellIs" dxfId="3990" priority="4893" operator="equal">
      <formula>#REF!</formula>
    </cfRule>
    <cfRule type="cellIs" dxfId="3989" priority="4894" operator="equal">
      <formula>#REF!</formula>
    </cfRule>
    <cfRule type="cellIs" dxfId="3988" priority="4895" operator="equal">
      <formula>#REF!</formula>
    </cfRule>
    <cfRule type="cellIs" dxfId="3987" priority="4896" operator="equal">
      <formula>#REF!</formula>
    </cfRule>
    <cfRule type="cellIs" dxfId="3986" priority="4897" operator="equal">
      <formula>#REF!</formula>
    </cfRule>
    <cfRule type="cellIs" dxfId="3985" priority="4898" operator="equal">
      <formula>#REF!</formula>
    </cfRule>
    <cfRule type="cellIs" dxfId="3984" priority="4899" operator="equal">
      <formula>#REF!</formula>
    </cfRule>
    <cfRule type="cellIs" dxfId="3983" priority="4900" operator="equal">
      <formula>#REF!</formula>
    </cfRule>
    <cfRule type="cellIs" dxfId="3982" priority="4901" operator="equal">
      <formula>#REF!</formula>
    </cfRule>
    <cfRule type="cellIs" dxfId="3981" priority="4902" operator="equal">
      <formula>#REF!</formula>
    </cfRule>
    <cfRule type="cellIs" dxfId="3980" priority="4903" operator="equal">
      <formula>#REF!</formula>
    </cfRule>
    <cfRule type="cellIs" dxfId="3979" priority="4904" operator="equal">
      <formula>#REF!</formula>
    </cfRule>
    <cfRule type="cellIs" dxfId="3978" priority="4905" operator="equal">
      <formula>#REF!</formula>
    </cfRule>
    <cfRule type="cellIs" dxfId="3977" priority="4906" operator="equal">
      <formula>#REF!</formula>
    </cfRule>
    <cfRule type="cellIs" dxfId="3976" priority="4907" operator="equal">
      <formula>#REF!</formula>
    </cfRule>
    <cfRule type="cellIs" dxfId="3975" priority="4908" operator="equal">
      <formula>#REF!</formula>
    </cfRule>
  </conditionalFormatting>
  <conditionalFormatting sqref="Q184">
    <cfRule type="cellIs" dxfId="3974" priority="4865" operator="equal">
      <formula>"EXTREMO (RC/F)"</formula>
    </cfRule>
    <cfRule type="cellIs" dxfId="3973" priority="4866" operator="equal">
      <formula>"ALTO (RC/F)"</formula>
    </cfRule>
    <cfRule type="cellIs" dxfId="3972" priority="4867" operator="equal">
      <formula>"MODERADO (RC/F)"</formula>
    </cfRule>
    <cfRule type="cellIs" dxfId="3971" priority="4868" operator="equal">
      <formula>"EXTREMO"</formula>
    </cfRule>
    <cfRule type="cellIs" dxfId="3970" priority="4869" operator="equal">
      <formula>"ALTO"</formula>
    </cfRule>
    <cfRule type="cellIs" dxfId="3969" priority="4870" operator="equal">
      <formula>"MODERADO"</formula>
    </cfRule>
    <cfRule type="cellIs" dxfId="3968" priority="4871" operator="equal">
      <formula>"BAJO"</formula>
    </cfRule>
  </conditionalFormatting>
  <conditionalFormatting sqref="Q188">
    <cfRule type="cellIs" dxfId="3967" priority="4827" operator="equal">
      <formula>#REF!</formula>
    </cfRule>
    <cfRule type="cellIs" dxfId="3966" priority="4829" operator="equal">
      <formula>#REF!</formula>
    </cfRule>
    <cfRule type="cellIs" dxfId="3965" priority="4830" operator="equal">
      <formula>#REF!</formula>
    </cfRule>
    <cfRule type="cellIs" dxfId="3964" priority="4831" operator="equal">
      <formula>#REF!</formula>
    </cfRule>
    <cfRule type="cellIs" dxfId="3963" priority="4832" operator="equal">
      <formula>#REF!</formula>
    </cfRule>
    <cfRule type="cellIs" dxfId="3962" priority="4833" operator="equal">
      <formula>#REF!</formula>
    </cfRule>
    <cfRule type="cellIs" dxfId="3961" priority="4834" operator="equal">
      <formula>#REF!</formula>
    </cfRule>
    <cfRule type="cellIs" dxfId="3960" priority="4835" operator="equal">
      <formula>#REF!</formula>
    </cfRule>
    <cfRule type="cellIs" dxfId="3959" priority="4836" operator="equal">
      <formula>#REF!</formula>
    </cfRule>
    <cfRule type="cellIs" dxfId="3958" priority="4837" operator="equal">
      <formula>#REF!</formula>
    </cfRule>
    <cfRule type="cellIs" dxfId="3957" priority="4838" operator="equal">
      <formula>#REF!</formula>
    </cfRule>
    <cfRule type="cellIs" dxfId="3956" priority="4839" operator="equal">
      <formula>#REF!</formula>
    </cfRule>
    <cfRule type="cellIs" dxfId="3955" priority="4840" operator="equal">
      <formula>#REF!</formula>
    </cfRule>
    <cfRule type="cellIs" dxfId="3954" priority="4841" operator="equal">
      <formula>#REF!</formula>
    </cfRule>
    <cfRule type="cellIs" dxfId="3953" priority="4842" operator="equal">
      <formula>#REF!</formula>
    </cfRule>
    <cfRule type="cellIs" dxfId="3952" priority="4843" operator="equal">
      <formula>#REF!</formula>
    </cfRule>
    <cfRule type="cellIs" dxfId="3951" priority="4844" operator="equal">
      <formula>#REF!</formula>
    </cfRule>
    <cfRule type="cellIs" dxfId="3950" priority="4845" operator="equal">
      <formula>#REF!</formula>
    </cfRule>
    <cfRule type="cellIs" dxfId="3949" priority="4846" operator="equal">
      <formula>#REF!</formula>
    </cfRule>
    <cfRule type="cellIs" dxfId="3948" priority="4847" operator="equal">
      <formula>#REF!</formula>
    </cfRule>
    <cfRule type="cellIs" dxfId="3947" priority="4848" operator="equal">
      <formula>#REF!</formula>
    </cfRule>
    <cfRule type="cellIs" dxfId="3946" priority="4849" operator="equal">
      <formula>#REF!</formula>
    </cfRule>
    <cfRule type="cellIs" dxfId="3945" priority="4850" operator="equal">
      <formula>#REF!</formula>
    </cfRule>
    <cfRule type="cellIs" dxfId="3944" priority="4851" operator="equal">
      <formula>#REF!</formula>
    </cfRule>
    <cfRule type="cellIs" dxfId="3943" priority="4852" operator="equal">
      <formula>#REF!</formula>
    </cfRule>
    <cfRule type="cellIs" dxfId="3942" priority="4853" operator="equal">
      <formula>#REF!</formula>
    </cfRule>
    <cfRule type="cellIs" dxfId="3941" priority="4854" operator="equal">
      <formula>#REF!</formula>
    </cfRule>
    <cfRule type="cellIs" dxfId="3940" priority="4855" operator="equal">
      <formula>#REF!</formula>
    </cfRule>
    <cfRule type="cellIs" dxfId="3939" priority="4856" operator="equal">
      <formula>#REF!</formula>
    </cfRule>
    <cfRule type="cellIs" dxfId="3938" priority="4857" operator="equal">
      <formula>#REF!</formula>
    </cfRule>
    <cfRule type="cellIs" dxfId="3937" priority="4858" operator="equal">
      <formula>#REF!</formula>
    </cfRule>
    <cfRule type="cellIs" dxfId="3936" priority="4859" operator="equal">
      <formula>#REF!</formula>
    </cfRule>
    <cfRule type="cellIs" dxfId="3935" priority="4860" operator="equal">
      <formula>#REF!</formula>
    </cfRule>
    <cfRule type="cellIs" dxfId="3934" priority="4861" operator="equal">
      <formula>#REF!</formula>
    </cfRule>
    <cfRule type="cellIs" dxfId="3933" priority="4862" operator="equal">
      <formula>#REF!</formula>
    </cfRule>
    <cfRule type="cellIs" dxfId="3932" priority="4863" operator="equal">
      <formula>#REF!</formula>
    </cfRule>
    <cfRule type="cellIs" dxfId="3931" priority="4864" operator="equal">
      <formula>#REF!</formula>
    </cfRule>
  </conditionalFormatting>
  <conditionalFormatting sqref="N188">
    <cfRule type="cellIs" dxfId="3930" priority="4828" operator="equal">
      <formula>#REF!</formula>
    </cfRule>
  </conditionalFormatting>
  <conditionalFormatting sqref="L188">
    <cfRule type="cellIs" dxfId="3929" priority="4822" operator="equal">
      <formula>"ALTA"</formula>
    </cfRule>
    <cfRule type="cellIs" dxfId="3928" priority="4823" operator="equal">
      <formula>"MUY ALTA"</formula>
    </cfRule>
    <cfRule type="cellIs" dxfId="3927" priority="4824" operator="equal">
      <formula>"MEDIA"</formula>
    </cfRule>
    <cfRule type="cellIs" dxfId="3926" priority="4825" operator="equal">
      <formula>"BAJA"</formula>
    </cfRule>
    <cfRule type="cellIs" dxfId="3925" priority="4826" operator="equal">
      <formula>"MUY BAJA"</formula>
    </cfRule>
  </conditionalFormatting>
  <conditionalFormatting sqref="N188">
    <cfRule type="cellIs" dxfId="3924" priority="4814" operator="equal">
      <formula>"CATASTRÓFICO (RC-F)"</formula>
    </cfRule>
    <cfRule type="cellIs" dxfId="3923" priority="4815" operator="equal">
      <formula>"MAYOR (RC-F)"</formula>
    </cfRule>
    <cfRule type="cellIs" dxfId="3922" priority="4816" operator="equal">
      <formula>"MODERADO (RC-F)"</formula>
    </cfRule>
    <cfRule type="cellIs" dxfId="3921" priority="4817" operator="equal">
      <formula>"CATASTRÓFICO"</formula>
    </cfRule>
    <cfRule type="cellIs" dxfId="3920" priority="4818" operator="equal">
      <formula>"MAYOR"</formula>
    </cfRule>
    <cfRule type="cellIs" dxfId="3919" priority="4819" operator="equal">
      <formula>"MODERADO"</formula>
    </cfRule>
    <cfRule type="cellIs" dxfId="3918" priority="4820" operator="equal">
      <formula>"MENOR"</formula>
    </cfRule>
    <cfRule type="cellIs" dxfId="3917" priority="4821" operator="equal">
      <formula>"LEVE"</formula>
    </cfRule>
  </conditionalFormatting>
  <conditionalFormatting sqref="Q188">
    <cfRule type="cellIs" dxfId="3916" priority="4807" operator="equal">
      <formula>"EXTREMO (RC/F)"</formula>
    </cfRule>
    <cfRule type="cellIs" dxfId="3915" priority="4808" operator="equal">
      <formula>"ALTO (RC/F)"</formula>
    </cfRule>
    <cfRule type="cellIs" dxfId="3914" priority="4809" operator="equal">
      <formula>"MODERADO (RC/F)"</formula>
    </cfRule>
    <cfRule type="cellIs" dxfId="3913" priority="4810" operator="equal">
      <formula>"EXTREMO"</formula>
    </cfRule>
    <cfRule type="cellIs" dxfId="3912" priority="4811" operator="equal">
      <formula>"ALTO"</formula>
    </cfRule>
    <cfRule type="cellIs" dxfId="3911" priority="4812" operator="equal">
      <formula>"MODERADO"</formula>
    </cfRule>
    <cfRule type="cellIs" dxfId="3910" priority="4813" operator="equal">
      <formula>"BAJO"</formula>
    </cfRule>
  </conditionalFormatting>
  <conditionalFormatting sqref="AE188:AE193">
    <cfRule type="cellIs" dxfId="3909" priority="4802" operator="equal">
      <formula>"MUY ALTA"</formula>
    </cfRule>
    <cfRule type="cellIs" dxfId="3908" priority="4803" operator="equal">
      <formula>"ALTA"</formula>
    </cfRule>
    <cfRule type="cellIs" dxfId="3907" priority="4804" operator="equal">
      <formula>"MEDIA"</formula>
    </cfRule>
    <cfRule type="cellIs" dxfId="3906" priority="4805" operator="equal">
      <formula>"BAJA"</formula>
    </cfRule>
    <cfRule type="cellIs" dxfId="3905" priority="4806" operator="equal">
      <formula>"MUY BAJA"</formula>
    </cfRule>
  </conditionalFormatting>
  <conditionalFormatting sqref="AG188">
    <cfRule type="cellIs" dxfId="3904" priority="4797" operator="equal">
      <formula>"CATASTROFICO"</formula>
    </cfRule>
    <cfRule type="cellIs" dxfId="3903" priority="4798" operator="equal">
      <formula>"MAYOR"</formula>
    </cfRule>
    <cfRule type="cellIs" dxfId="3902" priority="4799" operator="equal">
      <formula>"MODERADO"</formula>
    </cfRule>
    <cfRule type="cellIs" dxfId="3901" priority="4800" operator="equal">
      <formula>"MENOR"</formula>
    </cfRule>
    <cfRule type="cellIs" dxfId="3900" priority="4801" operator="equal">
      <formula>"LEVE"</formula>
    </cfRule>
  </conditionalFormatting>
  <conditionalFormatting sqref="AI188">
    <cfRule type="cellIs" dxfId="3899" priority="4760" operator="equal">
      <formula>#REF!</formula>
    </cfRule>
    <cfRule type="cellIs" dxfId="3898" priority="4761" operator="equal">
      <formula>#REF!</formula>
    </cfRule>
    <cfRule type="cellIs" dxfId="3897" priority="4762" operator="equal">
      <formula>#REF!</formula>
    </cfRule>
    <cfRule type="cellIs" dxfId="3896" priority="4763" operator="equal">
      <formula>#REF!</formula>
    </cfRule>
    <cfRule type="cellIs" dxfId="3895" priority="4764" operator="equal">
      <formula>#REF!</formula>
    </cfRule>
    <cfRule type="cellIs" dxfId="3894" priority="4765" operator="equal">
      <formula>#REF!</formula>
    </cfRule>
    <cfRule type="cellIs" dxfId="3893" priority="4766" operator="equal">
      <formula>#REF!</formula>
    </cfRule>
    <cfRule type="cellIs" dxfId="3892" priority="4767" operator="equal">
      <formula>#REF!</formula>
    </cfRule>
    <cfRule type="cellIs" dxfId="3891" priority="4768" operator="equal">
      <formula>#REF!</formula>
    </cfRule>
    <cfRule type="cellIs" dxfId="3890" priority="4769" operator="equal">
      <formula>#REF!</formula>
    </cfRule>
    <cfRule type="cellIs" dxfId="3889" priority="4770" operator="equal">
      <formula>#REF!</formula>
    </cfRule>
    <cfRule type="cellIs" dxfId="3888" priority="4771" operator="equal">
      <formula>#REF!</formula>
    </cfRule>
    <cfRule type="cellIs" dxfId="3887" priority="4772" operator="equal">
      <formula>#REF!</formula>
    </cfRule>
    <cfRule type="cellIs" dxfId="3886" priority="4773" operator="equal">
      <formula>#REF!</formula>
    </cfRule>
    <cfRule type="cellIs" dxfId="3885" priority="4774" operator="equal">
      <formula>#REF!</formula>
    </cfRule>
    <cfRule type="cellIs" dxfId="3884" priority="4775" operator="equal">
      <formula>#REF!</formula>
    </cfRule>
    <cfRule type="cellIs" dxfId="3883" priority="4776" operator="equal">
      <formula>#REF!</formula>
    </cfRule>
    <cfRule type="cellIs" dxfId="3882" priority="4777" operator="equal">
      <formula>#REF!</formula>
    </cfRule>
    <cfRule type="cellIs" dxfId="3881" priority="4778" operator="equal">
      <formula>#REF!</formula>
    </cfRule>
    <cfRule type="cellIs" dxfId="3880" priority="4779" operator="equal">
      <formula>#REF!</formula>
    </cfRule>
    <cfRule type="cellIs" dxfId="3879" priority="4780" operator="equal">
      <formula>#REF!</formula>
    </cfRule>
    <cfRule type="cellIs" dxfId="3878" priority="4781" operator="equal">
      <formula>#REF!</formula>
    </cfRule>
    <cfRule type="cellIs" dxfId="3877" priority="4782" operator="equal">
      <formula>#REF!</formula>
    </cfRule>
    <cfRule type="cellIs" dxfId="3876" priority="4783" operator="equal">
      <formula>#REF!</formula>
    </cfRule>
    <cfRule type="cellIs" dxfId="3875" priority="4784" operator="equal">
      <formula>#REF!</formula>
    </cfRule>
    <cfRule type="cellIs" dxfId="3874" priority="4785" operator="equal">
      <formula>#REF!</formula>
    </cfRule>
    <cfRule type="cellIs" dxfId="3873" priority="4786" operator="equal">
      <formula>#REF!</formula>
    </cfRule>
    <cfRule type="cellIs" dxfId="3872" priority="4787" operator="equal">
      <formula>#REF!</formula>
    </cfRule>
    <cfRule type="cellIs" dxfId="3871" priority="4788" operator="equal">
      <formula>#REF!</formula>
    </cfRule>
    <cfRule type="cellIs" dxfId="3870" priority="4789" operator="equal">
      <formula>#REF!</formula>
    </cfRule>
    <cfRule type="cellIs" dxfId="3869" priority="4790" operator="equal">
      <formula>#REF!</formula>
    </cfRule>
    <cfRule type="cellIs" dxfId="3868" priority="4791" operator="equal">
      <formula>#REF!</formula>
    </cfRule>
    <cfRule type="cellIs" dxfId="3867" priority="4792" operator="equal">
      <formula>#REF!</formula>
    </cfRule>
    <cfRule type="cellIs" dxfId="3866" priority="4793" operator="equal">
      <formula>#REF!</formula>
    </cfRule>
    <cfRule type="cellIs" dxfId="3865" priority="4794" operator="equal">
      <formula>#REF!</formula>
    </cfRule>
    <cfRule type="cellIs" dxfId="3864" priority="4795" operator="equal">
      <formula>#REF!</formula>
    </cfRule>
    <cfRule type="cellIs" dxfId="3863" priority="4796" operator="equal">
      <formula>#REF!</formula>
    </cfRule>
  </conditionalFormatting>
  <conditionalFormatting sqref="AI188">
    <cfRule type="cellIs" dxfId="3862" priority="4753" operator="equal">
      <formula>"EXTREMO (RC/F)"</formula>
    </cfRule>
    <cfRule type="cellIs" dxfId="3861" priority="4754" operator="equal">
      <formula>"ALTO (RC/F)"</formula>
    </cfRule>
    <cfRule type="cellIs" dxfId="3860" priority="4755" operator="equal">
      <formula>"MODERADO (RC/F)"</formula>
    </cfRule>
    <cfRule type="cellIs" dxfId="3859" priority="4756" operator="equal">
      <formula>"EXTREMO"</formula>
    </cfRule>
    <cfRule type="cellIs" dxfId="3858" priority="4757" operator="equal">
      <formula>"ALTO"</formula>
    </cfRule>
    <cfRule type="cellIs" dxfId="3857" priority="4758" operator="equal">
      <formula>"MODERADO"</formula>
    </cfRule>
    <cfRule type="cellIs" dxfId="3856" priority="4759" operator="equal">
      <formula>"BAJO"</formula>
    </cfRule>
  </conditionalFormatting>
  <conditionalFormatting sqref="Q194">
    <cfRule type="cellIs" dxfId="3855" priority="4715" operator="equal">
      <formula>#REF!</formula>
    </cfRule>
    <cfRule type="cellIs" dxfId="3854" priority="4717" operator="equal">
      <formula>#REF!</formula>
    </cfRule>
    <cfRule type="cellIs" dxfId="3853" priority="4718" operator="equal">
      <formula>#REF!</formula>
    </cfRule>
    <cfRule type="cellIs" dxfId="3852" priority="4719" operator="equal">
      <formula>#REF!</formula>
    </cfRule>
    <cfRule type="cellIs" dxfId="3851" priority="4720" operator="equal">
      <formula>#REF!</formula>
    </cfRule>
    <cfRule type="cellIs" dxfId="3850" priority="4721" operator="equal">
      <formula>#REF!</formula>
    </cfRule>
    <cfRule type="cellIs" dxfId="3849" priority="4722" operator="equal">
      <formula>#REF!</formula>
    </cfRule>
    <cfRule type="cellIs" dxfId="3848" priority="4723" operator="equal">
      <formula>#REF!</formula>
    </cfRule>
    <cfRule type="cellIs" dxfId="3847" priority="4724" operator="equal">
      <formula>#REF!</formula>
    </cfRule>
    <cfRule type="cellIs" dxfId="3846" priority="4725" operator="equal">
      <formula>#REF!</formula>
    </cfRule>
    <cfRule type="cellIs" dxfId="3845" priority="4726" operator="equal">
      <formula>#REF!</formula>
    </cfRule>
    <cfRule type="cellIs" dxfId="3844" priority="4727" operator="equal">
      <formula>#REF!</formula>
    </cfRule>
    <cfRule type="cellIs" dxfId="3843" priority="4728" operator="equal">
      <formula>#REF!</formula>
    </cfRule>
    <cfRule type="cellIs" dxfId="3842" priority="4729" operator="equal">
      <formula>#REF!</formula>
    </cfRule>
    <cfRule type="cellIs" dxfId="3841" priority="4730" operator="equal">
      <formula>#REF!</formula>
    </cfRule>
    <cfRule type="cellIs" dxfId="3840" priority="4731" operator="equal">
      <formula>#REF!</formula>
    </cfRule>
    <cfRule type="cellIs" dxfId="3839" priority="4732" operator="equal">
      <formula>#REF!</formula>
    </cfRule>
    <cfRule type="cellIs" dxfId="3838" priority="4733" operator="equal">
      <formula>#REF!</formula>
    </cfRule>
    <cfRule type="cellIs" dxfId="3837" priority="4734" operator="equal">
      <formula>#REF!</formula>
    </cfRule>
    <cfRule type="cellIs" dxfId="3836" priority="4735" operator="equal">
      <formula>#REF!</formula>
    </cfRule>
    <cfRule type="cellIs" dxfId="3835" priority="4736" operator="equal">
      <formula>#REF!</formula>
    </cfRule>
    <cfRule type="cellIs" dxfId="3834" priority="4737" operator="equal">
      <formula>#REF!</formula>
    </cfRule>
    <cfRule type="cellIs" dxfId="3833" priority="4738" operator="equal">
      <formula>#REF!</formula>
    </cfRule>
    <cfRule type="cellIs" dxfId="3832" priority="4739" operator="equal">
      <formula>#REF!</formula>
    </cfRule>
    <cfRule type="cellIs" dxfId="3831" priority="4740" operator="equal">
      <formula>#REF!</formula>
    </cfRule>
    <cfRule type="cellIs" dxfId="3830" priority="4741" operator="equal">
      <formula>#REF!</formula>
    </cfRule>
    <cfRule type="cellIs" dxfId="3829" priority="4742" operator="equal">
      <formula>#REF!</formula>
    </cfRule>
    <cfRule type="cellIs" dxfId="3828" priority="4743" operator="equal">
      <formula>#REF!</formula>
    </cfRule>
    <cfRule type="cellIs" dxfId="3827" priority="4744" operator="equal">
      <formula>#REF!</formula>
    </cfRule>
    <cfRule type="cellIs" dxfId="3826" priority="4745" operator="equal">
      <formula>#REF!</formula>
    </cfRule>
    <cfRule type="cellIs" dxfId="3825" priority="4746" operator="equal">
      <formula>#REF!</formula>
    </cfRule>
    <cfRule type="cellIs" dxfId="3824" priority="4747" operator="equal">
      <formula>#REF!</formula>
    </cfRule>
    <cfRule type="cellIs" dxfId="3823" priority="4748" operator="equal">
      <formula>#REF!</formula>
    </cfRule>
    <cfRule type="cellIs" dxfId="3822" priority="4749" operator="equal">
      <formula>#REF!</formula>
    </cfRule>
    <cfRule type="cellIs" dxfId="3821" priority="4750" operator="equal">
      <formula>#REF!</formula>
    </cfRule>
    <cfRule type="cellIs" dxfId="3820" priority="4751" operator="equal">
      <formula>#REF!</formula>
    </cfRule>
    <cfRule type="cellIs" dxfId="3819" priority="4752" operator="equal">
      <formula>#REF!</formula>
    </cfRule>
  </conditionalFormatting>
  <conditionalFormatting sqref="N194">
    <cfRule type="cellIs" dxfId="3818" priority="4716" operator="equal">
      <formula>#REF!</formula>
    </cfRule>
  </conditionalFormatting>
  <conditionalFormatting sqref="L194">
    <cfRule type="cellIs" dxfId="3817" priority="4710" operator="equal">
      <formula>"ALTA"</formula>
    </cfRule>
    <cfRule type="cellIs" dxfId="3816" priority="4711" operator="equal">
      <formula>"MUY ALTA"</formula>
    </cfRule>
    <cfRule type="cellIs" dxfId="3815" priority="4712" operator="equal">
      <formula>"MEDIA"</formula>
    </cfRule>
    <cfRule type="cellIs" dxfId="3814" priority="4713" operator="equal">
      <formula>"BAJA"</formula>
    </cfRule>
    <cfRule type="cellIs" dxfId="3813" priority="4714" operator="equal">
      <formula>"MUY BAJA"</formula>
    </cfRule>
  </conditionalFormatting>
  <conditionalFormatting sqref="N194">
    <cfRule type="cellIs" dxfId="3812" priority="4702" operator="equal">
      <formula>"CATASTRÓFICO (RC-F)"</formula>
    </cfRule>
    <cfRule type="cellIs" dxfId="3811" priority="4703" operator="equal">
      <formula>"MAYOR (RC-F)"</formula>
    </cfRule>
    <cfRule type="cellIs" dxfId="3810" priority="4704" operator="equal">
      <formula>"MODERADO (RC-F)"</formula>
    </cfRule>
    <cfRule type="cellIs" dxfId="3809" priority="4705" operator="equal">
      <formula>"CATASTRÓFICO"</formula>
    </cfRule>
    <cfRule type="cellIs" dxfId="3808" priority="4706" operator="equal">
      <formula>"MAYOR"</formula>
    </cfRule>
    <cfRule type="cellIs" dxfId="3807" priority="4707" operator="equal">
      <formula>"MODERADO"</formula>
    </cfRule>
    <cfRule type="cellIs" dxfId="3806" priority="4708" operator="equal">
      <formula>"MENOR"</formula>
    </cfRule>
    <cfRule type="cellIs" dxfId="3805" priority="4709" operator="equal">
      <formula>"LEVE"</formula>
    </cfRule>
  </conditionalFormatting>
  <conditionalFormatting sqref="Q194">
    <cfRule type="cellIs" dxfId="3804" priority="4695" operator="equal">
      <formula>"EXTREMO (RC/F)"</formula>
    </cfRule>
    <cfRule type="cellIs" dxfId="3803" priority="4696" operator="equal">
      <formula>"ALTO (RC/F)"</formula>
    </cfRule>
    <cfRule type="cellIs" dxfId="3802" priority="4697" operator="equal">
      <formula>"MODERADO (RC/F)"</formula>
    </cfRule>
    <cfRule type="cellIs" dxfId="3801" priority="4698" operator="equal">
      <formula>"EXTREMO"</formula>
    </cfRule>
    <cfRule type="cellIs" dxfId="3800" priority="4699" operator="equal">
      <formula>"ALTO"</formula>
    </cfRule>
    <cfRule type="cellIs" dxfId="3799" priority="4700" operator="equal">
      <formula>"MODERADO"</formula>
    </cfRule>
    <cfRule type="cellIs" dxfId="3798" priority="4701" operator="equal">
      <formula>"BAJO"</formula>
    </cfRule>
  </conditionalFormatting>
  <conditionalFormatting sqref="AE194:AE199">
    <cfRule type="cellIs" dxfId="3797" priority="4690" operator="equal">
      <formula>"MUY ALTA"</formula>
    </cfRule>
    <cfRule type="cellIs" dxfId="3796" priority="4691" operator="equal">
      <formula>"ALTA"</formula>
    </cfRule>
    <cfRule type="cellIs" dxfId="3795" priority="4692" operator="equal">
      <formula>"MEDIA"</formula>
    </cfRule>
    <cfRule type="cellIs" dxfId="3794" priority="4693" operator="equal">
      <formula>"BAJA"</formula>
    </cfRule>
    <cfRule type="cellIs" dxfId="3793" priority="4694" operator="equal">
      <formula>"MUY BAJA"</formula>
    </cfRule>
  </conditionalFormatting>
  <conditionalFormatting sqref="AG194">
    <cfRule type="cellIs" dxfId="3792" priority="4685" operator="equal">
      <formula>"CATASTROFICO"</formula>
    </cfRule>
    <cfRule type="cellIs" dxfId="3791" priority="4686" operator="equal">
      <formula>"MAYOR"</formula>
    </cfRule>
    <cfRule type="cellIs" dxfId="3790" priority="4687" operator="equal">
      <formula>"MODERADO"</formula>
    </cfRule>
    <cfRule type="cellIs" dxfId="3789" priority="4688" operator="equal">
      <formula>"MENOR"</formula>
    </cfRule>
    <cfRule type="cellIs" dxfId="3788" priority="4689" operator="equal">
      <formula>"LEVE"</formula>
    </cfRule>
  </conditionalFormatting>
  <conditionalFormatting sqref="AI194">
    <cfRule type="cellIs" dxfId="3787" priority="4648" operator="equal">
      <formula>#REF!</formula>
    </cfRule>
    <cfRule type="cellIs" dxfId="3786" priority="4649" operator="equal">
      <formula>#REF!</formula>
    </cfRule>
    <cfRule type="cellIs" dxfId="3785" priority="4650" operator="equal">
      <formula>#REF!</formula>
    </cfRule>
    <cfRule type="cellIs" dxfId="3784" priority="4651" operator="equal">
      <formula>#REF!</formula>
    </cfRule>
    <cfRule type="cellIs" dxfId="3783" priority="4652" operator="equal">
      <formula>#REF!</formula>
    </cfRule>
    <cfRule type="cellIs" dxfId="3782" priority="4653" operator="equal">
      <formula>#REF!</formula>
    </cfRule>
    <cfRule type="cellIs" dxfId="3781" priority="4654" operator="equal">
      <formula>#REF!</formula>
    </cfRule>
    <cfRule type="cellIs" dxfId="3780" priority="4655" operator="equal">
      <formula>#REF!</formula>
    </cfRule>
    <cfRule type="cellIs" dxfId="3779" priority="4656" operator="equal">
      <formula>#REF!</formula>
    </cfRule>
    <cfRule type="cellIs" dxfId="3778" priority="4657" operator="equal">
      <formula>#REF!</formula>
    </cfRule>
    <cfRule type="cellIs" dxfId="3777" priority="4658" operator="equal">
      <formula>#REF!</formula>
    </cfRule>
    <cfRule type="cellIs" dxfId="3776" priority="4659" operator="equal">
      <formula>#REF!</formula>
    </cfRule>
    <cfRule type="cellIs" dxfId="3775" priority="4660" operator="equal">
      <formula>#REF!</formula>
    </cfRule>
    <cfRule type="cellIs" dxfId="3774" priority="4661" operator="equal">
      <formula>#REF!</formula>
    </cfRule>
    <cfRule type="cellIs" dxfId="3773" priority="4662" operator="equal">
      <formula>#REF!</formula>
    </cfRule>
    <cfRule type="cellIs" dxfId="3772" priority="4663" operator="equal">
      <formula>#REF!</formula>
    </cfRule>
    <cfRule type="cellIs" dxfId="3771" priority="4664" operator="equal">
      <formula>#REF!</formula>
    </cfRule>
    <cfRule type="cellIs" dxfId="3770" priority="4665" operator="equal">
      <formula>#REF!</formula>
    </cfRule>
    <cfRule type="cellIs" dxfId="3769" priority="4666" operator="equal">
      <formula>#REF!</formula>
    </cfRule>
    <cfRule type="cellIs" dxfId="3768" priority="4667" operator="equal">
      <formula>#REF!</formula>
    </cfRule>
    <cfRule type="cellIs" dxfId="3767" priority="4668" operator="equal">
      <formula>#REF!</formula>
    </cfRule>
    <cfRule type="cellIs" dxfId="3766" priority="4669" operator="equal">
      <formula>#REF!</formula>
    </cfRule>
    <cfRule type="cellIs" dxfId="3765" priority="4670" operator="equal">
      <formula>#REF!</formula>
    </cfRule>
    <cfRule type="cellIs" dxfId="3764" priority="4671" operator="equal">
      <formula>#REF!</formula>
    </cfRule>
    <cfRule type="cellIs" dxfId="3763" priority="4672" operator="equal">
      <formula>#REF!</formula>
    </cfRule>
    <cfRule type="cellIs" dxfId="3762" priority="4673" operator="equal">
      <formula>#REF!</formula>
    </cfRule>
    <cfRule type="cellIs" dxfId="3761" priority="4674" operator="equal">
      <formula>#REF!</formula>
    </cfRule>
    <cfRule type="cellIs" dxfId="3760" priority="4675" operator="equal">
      <formula>#REF!</formula>
    </cfRule>
    <cfRule type="cellIs" dxfId="3759" priority="4676" operator="equal">
      <formula>#REF!</formula>
    </cfRule>
    <cfRule type="cellIs" dxfId="3758" priority="4677" operator="equal">
      <formula>#REF!</formula>
    </cfRule>
    <cfRule type="cellIs" dxfId="3757" priority="4678" operator="equal">
      <formula>#REF!</formula>
    </cfRule>
    <cfRule type="cellIs" dxfId="3756" priority="4679" operator="equal">
      <formula>#REF!</formula>
    </cfRule>
    <cfRule type="cellIs" dxfId="3755" priority="4680" operator="equal">
      <formula>#REF!</formula>
    </cfRule>
    <cfRule type="cellIs" dxfId="3754" priority="4681" operator="equal">
      <formula>#REF!</formula>
    </cfRule>
    <cfRule type="cellIs" dxfId="3753" priority="4682" operator="equal">
      <formula>#REF!</formula>
    </cfRule>
    <cfRule type="cellIs" dxfId="3752" priority="4683" operator="equal">
      <formula>#REF!</formula>
    </cfRule>
    <cfRule type="cellIs" dxfId="3751" priority="4684" operator="equal">
      <formula>#REF!</formula>
    </cfRule>
  </conditionalFormatting>
  <conditionalFormatting sqref="AI194">
    <cfRule type="cellIs" dxfId="3750" priority="4641" operator="equal">
      <formula>"EXTREMO (RC/F)"</formula>
    </cfRule>
    <cfRule type="cellIs" dxfId="3749" priority="4642" operator="equal">
      <formula>"ALTO (RC/F)"</formula>
    </cfRule>
    <cfRule type="cellIs" dxfId="3748" priority="4643" operator="equal">
      <formula>"MODERADO (RC/F)"</formula>
    </cfRule>
    <cfRule type="cellIs" dxfId="3747" priority="4644" operator="equal">
      <formula>"EXTREMO"</formula>
    </cfRule>
    <cfRule type="cellIs" dxfId="3746" priority="4645" operator="equal">
      <formula>"ALTO"</formula>
    </cfRule>
    <cfRule type="cellIs" dxfId="3745" priority="4646" operator="equal">
      <formula>"MODERADO"</formula>
    </cfRule>
    <cfRule type="cellIs" dxfId="3744" priority="4647" operator="equal">
      <formula>"BAJO"</formula>
    </cfRule>
  </conditionalFormatting>
  <conditionalFormatting sqref="I188">
    <cfRule type="cellIs" dxfId="3743" priority="4640" operator="equal">
      <formula>#REF!</formula>
    </cfRule>
  </conditionalFormatting>
  <conditionalFormatting sqref="I206 I208">
    <cfRule type="cellIs" dxfId="3742" priority="4639" operator="equal">
      <formula>#REF!</formula>
    </cfRule>
  </conditionalFormatting>
  <conditionalFormatting sqref="I194">
    <cfRule type="cellIs" dxfId="3741" priority="4638" operator="equal">
      <formula>#REF!</formula>
    </cfRule>
  </conditionalFormatting>
  <conditionalFormatting sqref="I201:I202">
    <cfRule type="cellIs" dxfId="3740" priority="4637" operator="equal">
      <formula>#REF!</formula>
    </cfRule>
  </conditionalFormatting>
  <conditionalFormatting sqref="L201:L202">
    <cfRule type="cellIs" dxfId="3739" priority="4632" operator="equal">
      <formula>"ALTA"</formula>
    </cfRule>
    <cfRule type="cellIs" dxfId="3738" priority="4633" operator="equal">
      <formula>"MUY ALTA"</formula>
    </cfRule>
    <cfRule type="cellIs" dxfId="3737" priority="4634" operator="equal">
      <formula>"MEDIA"</formula>
    </cfRule>
    <cfRule type="cellIs" dxfId="3736" priority="4635" operator="equal">
      <formula>"BAJA"</formula>
    </cfRule>
    <cfRule type="cellIs" dxfId="3735" priority="4636" operator="equal">
      <formula>"MUY BAJA"</formula>
    </cfRule>
  </conditionalFormatting>
  <conditionalFormatting sqref="N201:N202">
    <cfRule type="cellIs" dxfId="3734" priority="4631" operator="equal">
      <formula>#REF!</formula>
    </cfRule>
  </conditionalFormatting>
  <conditionalFormatting sqref="N201:N202">
    <cfRule type="cellIs" dxfId="3733" priority="4623" operator="equal">
      <formula>"CATASTRÓFICO (RC-F)"</formula>
    </cfRule>
    <cfRule type="cellIs" dxfId="3732" priority="4624" operator="equal">
      <formula>"MAYOR (RC-F)"</formula>
    </cfRule>
    <cfRule type="cellIs" dxfId="3731" priority="4625" operator="equal">
      <formula>"MODERADO (RC-F)"</formula>
    </cfRule>
    <cfRule type="cellIs" dxfId="3730" priority="4626" operator="equal">
      <formula>"CATASTRÓFICO"</formula>
    </cfRule>
    <cfRule type="cellIs" dxfId="3729" priority="4627" operator="equal">
      <formula>"MAYOR"</formula>
    </cfRule>
    <cfRule type="cellIs" dxfId="3728" priority="4628" operator="equal">
      <formula>"MODERADO"</formula>
    </cfRule>
    <cfRule type="cellIs" dxfId="3727" priority="4629" operator="equal">
      <formula>"MENOR"</formula>
    </cfRule>
    <cfRule type="cellIs" dxfId="3726" priority="4630" operator="equal">
      <formula>"LEVE"</formula>
    </cfRule>
  </conditionalFormatting>
  <conditionalFormatting sqref="Q201:Q202">
    <cfRule type="cellIs" dxfId="3725" priority="4586" operator="equal">
      <formula>#REF!</formula>
    </cfRule>
    <cfRule type="cellIs" dxfId="3724" priority="4587" operator="equal">
      <formula>#REF!</formula>
    </cfRule>
    <cfRule type="cellIs" dxfId="3723" priority="4588" operator="equal">
      <formula>#REF!</formula>
    </cfRule>
    <cfRule type="cellIs" dxfId="3722" priority="4589" operator="equal">
      <formula>#REF!</formula>
    </cfRule>
    <cfRule type="cellIs" dxfId="3721" priority="4590" operator="equal">
      <formula>#REF!</formula>
    </cfRule>
    <cfRule type="cellIs" dxfId="3720" priority="4591" operator="equal">
      <formula>#REF!</formula>
    </cfRule>
    <cfRule type="cellIs" dxfId="3719" priority="4592" operator="equal">
      <formula>#REF!</formula>
    </cfRule>
    <cfRule type="cellIs" dxfId="3718" priority="4593" operator="equal">
      <formula>#REF!</formula>
    </cfRule>
    <cfRule type="cellIs" dxfId="3717" priority="4594" operator="equal">
      <formula>#REF!</formula>
    </cfRule>
    <cfRule type="cellIs" dxfId="3716" priority="4595" operator="equal">
      <formula>#REF!</formula>
    </cfRule>
    <cfRule type="cellIs" dxfId="3715" priority="4596" operator="equal">
      <formula>#REF!</formula>
    </cfRule>
    <cfRule type="cellIs" dxfId="3714" priority="4597" operator="equal">
      <formula>#REF!</formula>
    </cfRule>
    <cfRule type="cellIs" dxfId="3713" priority="4598" operator="equal">
      <formula>#REF!</formula>
    </cfRule>
    <cfRule type="cellIs" dxfId="3712" priority="4599" operator="equal">
      <formula>#REF!</formula>
    </cfRule>
    <cfRule type="cellIs" dxfId="3711" priority="4600" operator="equal">
      <formula>#REF!</formula>
    </cfRule>
    <cfRule type="cellIs" dxfId="3710" priority="4601" operator="equal">
      <formula>#REF!</formula>
    </cfRule>
    <cfRule type="cellIs" dxfId="3709" priority="4602" operator="equal">
      <formula>#REF!</formula>
    </cfRule>
    <cfRule type="cellIs" dxfId="3708" priority="4603" operator="equal">
      <formula>#REF!</formula>
    </cfRule>
    <cfRule type="cellIs" dxfId="3707" priority="4604" operator="equal">
      <formula>#REF!</formula>
    </cfRule>
    <cfRule type="cellIs" dxfId="3706" priority="4605" operator="equal">
      <formula>#REF!</formula>
    </cfRule>
    <cfRule type="cellIs" dxfId="3705" priority="4606" operator="equal">
      <formula>#REF!</formula>
    </cfRule>
    <cfRule type="cellIs" dxfId="3704" priority="4607" operator="equal">
      <formula>#REF!</formula>
    </cfRule>
    <cfRule type="cellIs" dxfId="3703" priority="4608" operator="equal">
      <formula>#REF!</formula>
    </cfRule>
    <cfRule type="cellIs" dxfId="3702" priority="4609" operator="equal">
      <formula>#REF!</formula>
    </cfRule>
    <cfRule type="cellIs" dxfId="3701" priority="4610" operator="equal">
      <formula>#REF!</formula>
    </cfRule>
    <cfRule type="cellIs" dxfId="3700" priority="4611" operator="equal">
      <formula>#REF!</formula>
    </cfRule>
    <cfRule type="cellIs" dxfId="3699" priority="4612" operator="equal">
      <formula>#REF!</formula>
    </cfRule>
    <cfRule type="cellIs" dxfId="3698" priority="4613" operator="equal">
      <formula>#REF!</formula>
    </cfRule>
    <cfRule type="cellIs" dxfId="3697" priority="4614" operator="equal">
      <formula>#REF!</formula>
    </cfRule>
    <cfRule type="cellIs" dxfId="3696" priority="4615" operator="equal">
      <formula>#REF!</formula>
    </cfRule>
    <cfRule type="cellIs" dxfId="3695" priority="4616" operator="equal">
      <formula>#REF!</formula>
    </cfRule>
    <cfRule type="cellIs" dxfId="3694" priority="4617" operator="equal">
      <formula>#REF!</formula>
    </cfRule>
    <cfRule type="cellIs" dxfId="3693" priority="4618" operator="equal">
      <formula>#REF!</formula>
    </cfRule>
    <cfRule type="cellIs" dxfId="3692" priority="4619" operator="equal">
      <formula>#REF!</formula>
    </cfRule>
    <cfRule type="cellIs" dxfId="3691" priority="4620" operator="equal">
      <formula>#REF!</formula>
    </cfRule>
    <cfRule type="cellIs" dxfId="3690" priority="4621" operator="equal">
      <formula>#REF!</formula>
    </cfRule>
    <cfRule type="cellIs" dxfId="3689" priority="4622" operator="equal">
      <formula>#REF!</formula>
    </cfRule>
  </conditionalFormatting>
  <conditionalFormatting sqref="Q201:Q202">
    <cfRule type="cellIs" dxfId="3688" priority="4579" operator="equal">
      <formula>"EXTREMO (RC/F)"</formula>
    </cfRule>
    <cfRule type="cellIs" dxfId="3687" priority="4580" operator="equal">
      <formula>"ALTO (RC/F)"</formula>
    </cfRule>
    <cfRule type="cellIs" dxfId="3686" priority="4581" operator="equal">
      <formula>"MODERADO (RC/F)"</formula>
    </cfRule>
    <cfRule type="cellIs" dxfId="3685" priority="4582" operator="equal">
      <formula>"EXTREMO"</formula>
    </cfRule>
    <cfRule type="cellIs" dxfId="3684" priority="4583" operator="equal">
      <formula>"ALTO"</formula>
    </cfRule>
    <cfRule type="cellIs" dxfId="3683" priority="4584" operator="equal">
      <formula>"MODERADO"</formula>
    </cfRule>
    <cfRule type="cellIs" dxfId="3682" priority="4585" operator="equal">
      <formula>"BAJO"</formula>
    </cfRule>
  </conditionalFormatting>
  <conditionalFormatting sqref="AE201:AE204">
    <cfRule type="cellIs" dxfId="3681" priority="4574" operator="equal">
      <formula>"MUY ALTA"</formula>
    </cfRule>
    <cfRule type="cellIs" dxfId="3680" priority="4575" operator="equal">
      <formula>"ALTA"</formula>
    </cfRule>
    <cfRule type="cellIs" dxfId="3679" priority="4576" operator="equal">
      <formula>"MEDIA"</formula>
    </cfRule>
    <cfRule type="cellIs" dxfId="3678" priority="4577" operator="equal">
      <formula>"BAJA"</formula>
    </cfRule>
    <cfRule type="cellIs" dxfId="3677" priority="4578" operator="equal">
      <formula>"MUY BAJA"</formula>
    </cfRule>
  </conditionalFormatting>
  <conditionalFormatting sqref="AG201:AG202">
    <cfRule type="cellIs" dxfId="3676" priority="4569" operator="equal">
      <formula>"CATASTROFICO"</formula>
    </cfRule>
    <cfRule type="cellIs" dxfId="3675" priority="4570" operator="equal">
      <formula>"MAYOR"</formula>
    </cfRule>
    <cfRule type="cellIs" dxfId="3674" priority="4571" operator="equal">
      <formula>"MODERADO"</formula>
    </cfRule>
    <cfRule type="cellIs" dxfId="3673" priority="4572" operator="equal">
      <formula>"MENOR"</formula>
    </cfRule>
    <cfRule type="cellIs" dxfId="3672" priority="4573" operator="equal">
      <formula>"LEVE"</formula>
    </cfRule>
  </conditionalFormatting>
  <conditionalFormatting sqref="AI201:AI202">
    <cfRule type="cellIs" dxfId="3671" priority="4532" operator="equal">
      <formula>#REF!</formula>
    </cfRule>
    <cfRule type="cellIs" dxfId="3670" priority="4533" operator="equal">
      <formula>#REF!</formula>
    </cfRule>
    <cfRule type="cellIs" dxfId="3669" priority="4534" operator="equal">
      <formula>#REF!</formula>
    </cfRule>
    <cfRule type="cellIs" dxfId="3668" priority="4535" operator="equal">
      <formula>#REF!</formula>
    </cfRule>
    <cfRule type="cellIs" dxfId="3667" priority="4536" operator="equal">
      <formula>#REF!</formula>
    </cfRule>
    <cfRule type="cellIs" dxfId="3666" priority="4537" operator="equal">
      <formula>#REF!</formula>
    </cfRule>
    <cfRule type="cellIs" dxfId="3665" priority="4538" operator="equal">
      <formula>#REF!</formula>
    </cfRule>
    <cfRule type="cellIs" dxfId="3664" priority="4539" operator="equal">
      <formula>#REF!</formula>
    </cfRule>
    <cfRule type="cellIs" dxfId="3663" priority="4540" operator="equal">
      <formula>#REF!</formula>
    </cfRule>
    <cfRule type="cellIs" dxfId="3662" priority="4541" operator="equal">
      <formula>#REF!</formula>
    </cfRule>
    <cfRule type="cellIs" dxfId="3661" priority="4542" operator="equal">
      <formula>#REF!</formula>
    </cfRule>
    <cfRule type="cellIs" dxfId="3660" priority="4543" operator="equal">
      <formula>#REF!</formula>
    </cfRule>
    <cfRule type="cellIs" dxfId="3659" priority="4544" operator="equal">
      <formula>#REF!</formula>
    </cfRule>
    <cfRule type="cellIs" dxfId="3658" priority="4545" operator="equal">
      <formula>#REF!</formula>
    </cfRule>
    <cfRule type="cellIs" dxfId="3657" priority="4546" operator="equal">
      <formula>#REF!</formula>
    </cfRule>
    <cfRule type="cellIs" dxfId="3656" priority="4547" operator="equal">
      <formula>#REF!</formula>
    </cfRule>
    <cfRule type="cellIs" dxfId="3655" priority="4548" operator="equal">
      <formula>#REF!</formula>
    </cfRule>
    <cfRule type="cellIs" dxfId="3654" priority="4549" operator="equal">
      <formula>#REF!</formula>
    </cfRule>
    <cfRule type="cellIs" dxfId="3653" priority="4550" operator="equal">
      <formula>#REF!</formula>
    </cfRule>
    <cfRule type="cellIs" dxfId="3652" priority="4551" operator="equal">
      <formula>#REF!</formula>
    </cfRule>
    <cfRule type="cellIs" dxfId="3651" priority="4552" operator="equal">
      <formula>#REF!</formula>
    </cfRule>
    <cfRule type="cellIs" dxfId="3650" priority="4553" operator="equal">
      <formula>#REF!</formula>
    </cfRule>
    <cfRule type="cellIs" dxfId="3649" priority="4554" operator="equal">
      <formula>#REF!</formula>
    </cfRule>
    <cfRule type="cellIs" dxfId="3648" priority="4555" operator="equal">
      <formula>#REF!</formula>
    </cfRule>
    <cfRule type="cellIs" dxfId="3647" priority="4556" operator="equal">
      <formula>#REF!</formula>
    </cfRule>
    <cfRule type="cellIs" dxfId="3646" priority="4557" operator="equal">
      <formula>#REF!</formula>
    </cfRule>
    <cfRule type="cellIs" dxfId="3645" priority="4558" operator="equal">
      <formula>#REF!</formula>
    </cfRule>
    <cfRule type="cellIs" dxfId="3644" priority="4559" operator="equal">
      <formula>#REF!</formula>
    </cfRule>
    <cfRule type="cellIs" dxfId="3643" priority="4560" operator="equal">
      <formula>#REF!</formula>
    </cfRule>
    <cfRule type="cellIs" dxfId="3642" priority="4561" operator="equal">
      <formula>#REF!</formula>
    </cfRule>
    <cfRule type="cellIs" dxfId="3641" priority="4562" operator="equal">
      <formula>#REF!</formula>
    </cfRule>
    <cfRule type="cellIs" dxfId="3640" priority="4563" operator="equal">
      <formula>#REF!</formula>
    </cfRule>
    <cfRule type="cellIs" dxfId="3639" priority="4564" operator="equal">
      <formula>#REF!</formula>
    </cfRule>
    <cfRule type="cellIs" dxfId="3638" priority="4565" operator="equal">
      <formula>#REF!</formula>
    </cfRule>
    <cfRule type="cellIs" dxfId="3637" priority="4566" operator="equal">
      <formula>#REF!</formula>
    </cfRule>
    <cfRule type="cellIs" dxfId="3636" priority="4567" operator="equal">
      <formula>#REF!</formula>
    </cfRule>
    <cfRule type="cellIs" dxfId="3635" priority="4568" operator="equal">
      <formula>#REF!</formula>
    </cfRule>
  </conditionalFormatting>
  <conditionalFormatting sqref="AI201:AI202">
    <cfRule type="cellIs" dxfId="3634" priority="4525" operator="equal">
      <formula>"EXTREMO (RC/F)"</formula>
    </cfRule>
    <cfRule type="cellIs" dxfId="3633" priority="4526" operator="equal">
      <formula>"ALTO (RC/F)"</formula>
    </cfRule>
    <cfRule type="cellIs" dxfId="3632" priority="4527" operator="equal">
      <formula>"MODERADO (RC/F)"</formula>
    </cfRule>
    <cfRule type="cellIs" dxfId="3631" priority="4528" operator="equal">
      <formula>"EXTREMO"</formula>
    </cfRule>
    <cfRule type="cellIs" dxfId="3630" priority="4529" operator="equal">
      <formula>"ALTO"</formula>
    </cfRule>
    <cfRule type="cellIs" dxfId="3629" priority="4530" operator="equal">
      <formula>"MODERADO"</formula>
    </cfRule>
    <cfRule type="cellIs" dxfId="3628" priority="4531" operator="equal">
      <formula>"BAJO"</formula>
    </cfRule>
  </conditionalFormatting>
  <conditionalFormatting sqref="AE205">
    <cfRule type="cellIs" dxfId="3627" priority="4520" operator="equal">
      <formula>"MUY ALTA"</formula>
    </cfRule>
    <cfRule type="cellIs" dxfId="3626" priority="4521" operator="equal">
      <formula>"ALTA"</formula>
    </cfRule>
    <cfRule type="cellIs" dxfId="3625" priority="4522" operator="equal">
      <formula>"MEDIA"</formula>
    </cfRule>
    <cfRule type="cellIs" dxfId="3624" priority="4523" operator="equal">
      <formula>"BAJA"</formula>
    </cfRule>
    <cfRule type="cellIs" dxfId="3623" priority="4524" operator="equal">
      <formula>"MUY BAJA"</formula>
    </cfRule>
  </conditionalFormatting>
  <conditionalFormatting sqref="L206">
    <cfRule type="cellIs" dxfId="3622" priority="4515" operator="equal">
      <formula>"ALTA"</formula>
    </cfRule>
    <cfRule type="cellIs" dxfId="3621" priority="4516" operator="equal">
      <formula>"MUY ALTA"</formula>
    </cfRule>
    <cfRule type="cellIs" dxfId="3620" priority="4517" operator="equal">
      <formula>"MEDIA"</formula>
    </cfRule>
    <cfRule type="cellIs" dxfId="3619" priority="4518" operator="equal">
      <formula>"BAJA"</formula>
    </cfRule>
    <cfRule type="cellIs" dxfId="3618" priority="4519" operator="equal">
      <formula>"MUY BAJA"</formula>
    </cfRule>
  </conditionalFormatting>
  <conditionalFormatting sqref="N206">
    <cfRule type="cellIs" dxfId="3617" priority="4514" operator="equal">
      <formula>#REF!</formula>
    </cfRule>
  </conditionalFormatting>
  <conditionalFormatting sqref="N206">
    <cfRule type="cellIs" dxfId="3616" priority="4506" operator="equal">
      <formula>"CATASTRÓFICO (RC-F)"</formula>
    </cfRule>
    <cfRule type="cellIs" dxfId="3615" priority="4507" operator="equal">
      <formula>"MAYOR (RC-F)"</formula>
    </cfRule>
    <cfRule type="cellIs" dxfId="3614" priority="4508" operator="equal">
      <formula>"MODERADO (RC-F)"</formula>
    </cfRule>
    <cfRule type="cellIs" dxfId="3613" priority="4509" operator="equal">
      <formula>"CATASTRÓFICO"</formula>
    </cfRule>
    <cfRule type="cellIs" dxfId="3612" priority="4510" operator="equal">
      <formula>"MAYOR"</formula>
    </cfRule>
    <cfRule type="cellIs" dxfId="3611" priority="4511" operator="equal">
      <formula>"MODERADO"</formula>
    </cfRule>
    <cfRule type="cellIs" dxfId="3610" priority="4512" operator="equal">
      <formula>"MENOR"</formula>
    </cfRule>
    <cfRule type="cellIs" dxfId="3609" priority="4513" operator="equal">
      <formula>"LEVE"</formula>
    </cfRule>
  </conditionalFormatting>
  <conditionalFormatting sqref="Q206">
    <cfRule type="cellIs" dxfId="3608" priority="4469" operator="equal">
      <formula>#REF!</formula>
    </cfRule>
    <cfRule type="cellIs" dxfId="3607" priority="4470" operator="equal">
      <formula>#REF!</formula>
    </cfRule>
    <cfRule type="cellIs" dxfId="3606" priority="4471" operator="equal">
      <formula>#REF!</formula>
    </cfRule>
    <cfRule type="cellIs" dxfId="3605" priority="4472" operator="equal">
      <formula>#REF!</formula>
    </cfRule>
    <cfRule type="cellIs" dxfId="3604" priority="4473" operator="equal">
      <formula>#REF!</formula>
    </cfRule>
    <cfRule type="cellIs" dxfId="3603" priority="4474" operator="equal">
      <formula>#REF!</formula>
    </cfRule>
    <cfRule type="cellIs" dxfId="3602" priority="4475" operator="equal">
      <formula>#REF!</formula>
    </cfRule>
    <cfRule type="cellIs" dxfId="3601" priority="4476" operator="equal">
      <formula>#REF!</formula>
    </cfRule>
    <cfRule type="cellIs" dxfId="3600" priority="4477" operator="equal">
      <formula>#REF!</formula>
    </cfRule>
    <cfRule type="cellIs" dxfId="3599" priority="4478" operator="equal">
      <formula>#REF!</formula>
    </cfRule>
    <cfRule type="cellIs" dxfId="3598" priority="4479" operator="equal">
      <formula>#REF!</formula>
    </cfRule>
    <cfRule type="cellIs" dxfId="3597" priority="4480" operator="equal">
      <formula>#REF!</formula>
    </cfRule>
    <cfRule type="cellIs" dxfId="3596" priority="4481" operator="equal">
      <formula>#REF!</formula>
    </cfRule>
    <cfRule type="cellIs" dxfId="3595" priority="4482" operator="equal">
      <formula>#REF!</formula>
    </cfRule>
    <cfRule type="cellIs" dxfId="3594" priority="4483" operator="equal">
      <formula>#REF!</formula>
    </cfRule>
    <cfRule type="cellIs" dxfId="3593" priority="4484" operator="equal">
      <formula>#REF!</formula>
    </cfRule>
    <cfRule type="cellIs" dxfId="3592" priority="4485" operator="equal">
      <formula>#REF!</formula>
    </cfRule>
    <cfRule type="cellIs" dxfId="3591" priority="4486" operator="equal">
      <formula>#REF!</formula>
    </cfRule>
    <cfRule type="cellIs" dxfId="3590" priority="4487" operator="equal">
      <formula>#REF!</formula>
    </cfRule>
    <cfRule type="cellIs" dxfId="3589" priority="4488" operator="equal">
      <formula>#REF!</formula>
    </cfRule>
    <cfRule type="cellIs" dxfId="3588" priority="4489" operator="equal">
      <formula>#REF!</formula>
    </cfRule>
    <cfRule type="cellIs" dxfId="3587" priority="4490" operator="equal">
      <formula>#REF!</formula>
    </cfRule>
    <cfRule type="cellIs" dxfId="3586" priority="4491" operator="equal">
      <formula>#REF!</formula>
    </cfRule>
    <cfRule type="cellIs" dxfId="3585" priority="4492" operator="equal">
      <formula>#REF!</formula>
    </cfRule>
    <cfRule type="cellIs" dxfId="3584" priority="4493" operator="equal">
      <formula>#REF!</formula>
    </cfRule>
    <cfRule type="cellIs" dxfId="3583" priority="4494" operator="equal">
      <formula>#REF!</formula>
    </cfRule>
    <cfRule type="cellIs" dxfId="3582" priority="4495" operator="equal">
      <formula>#REF!</formula>
    </cfRule>
    <cfRule type="cellIs" dxfId="3581" priority="4496" operator="equal">
      <formula>#REF!</formula>
    </cfRule>
    <cfRule type="cellIs" dxfId="3580" priority="4497" operator="equal">
      <formula>#REF!</formula>
    </cfRule>
    <cfRule type="cellIs" dxfId="3579" priority="4498" operator="equal">
      <formula>#REF!</formula>
    </cfRule>
    <cfRule type="cellIs" dxfId="3578" priority="4499" operator="equal">
      <formula>#REF!</formula>
    </cfRule>
    <cfRule type="cellIs" dxfId="3577" priority="4500" operator="equal">
      <formula>#REF!</formula>
    </cfRule>
    <cfRule type="cellIs" dxfId="3576" priority="4501" operator="equal">
      <formula>#REF!</formula>
    </cfRule>
    <cfRule type="cellIs" dxfId="3575" priority="4502" operator="equal">
      <formula>#REF!</formula>
    </cfRule>
    <cfRule type="cellIs" dxfId="3574" priority="4503" operator="equal">
      <formula>#REF!</formula>
    </cfRule>
    <cfRule type="cellIs" dxfId="3573" priority="4504" operator="equal">
      <formula>#REF!</formula>
    </cfRule>
    <cfRule type="cellIs" dxfId="3572" priority="4505" operator="equal">
      <formula>#REF!</formula>
    </cfRule>
  </conditionalFormatting>
  <conditionalFormatting sqref="Q206">
    <cfRule type="cellIs" dxfId="3571" priority="4462" operator="equal">
      <formula>"EXTREMO (RC/F)"</formula>
    </cfRule>
    <cfRule type="cellIs" dxfId="3570" priority="4463" operator="equal">
      <formula>"ALTO (RC/F)"</formula>
    </cfRule>
    <cfRule type="cellIs" dxfId="3569" priority="4464" operator="equal">
      <formula>"MODERADO (RC/F)"</formula>
    </cfRule>
    <cfRule type="cellIs" dxfId="3568" priority="4465" operator="equal">
      <formula>"EXTREMO"</formula>
    </cfRule>
    <cfRule type="cellIs" dxfId="3567" priority="4466" operator="equal">
      <formula>"ALTO"</formula>
    </cfRule>
    <cfRule type="cellIs" dxfId="3566" priority="4467" operator="equal">
      <formula>"MODERADO"</formula>
    </cfRule>
    <cfRule type="cellIs" dxfId="3565" priority="4468" operator="equal">
      <formula>"BAJO"</formula>
    </cfRule>
  </conditionalFormatting>
  <conditionalFormatting sqref="AE206">
    <cfRule type="cellIs" dxfId="3564" priority="4457" operator="equal">
      <formula>"MUY ALTA"</formula>
    </cfRule>
    <cfRule type="cellIs" dxfId="3563" priority="4458" operator="equal">
      <formula>"ALTA"</formula>
    </cfRule>
    <cfRule type="cellIs" dxfId="3562" priority="4459" operator="equal">
      <formula>"MEDIA"</formula>
    </cfRule>
    <cfRule type="cellIs" dxfId="3561" priority="4460" operator="equal">
      <formula>"BAJA"</formula>
    </cfRule>
    <cfRule type="cellIs" dxfId="3560" priority="4461" operator="equal">
      <formula>"MUY BAJA"</formula>
    </cfRule>
  </conditionalFormatting>
  <conditionalFormatting sqref="AG206">
    <cfRule type="cellIs" dxfId="3559" priority="4452" operator="equal">
      <formula>"CATASTROFICO"</formula>
    </cfRule>
    <cfRule type="cellIs" dxfId="3558" priority="4453" operator="equal">
      <formula>"MAYOR"</formula>
    </cfRule>
    <cfRule type="cellIs" dxfId="3557" priority="4454" operator="equal">
      <formula>"MODERADO"</formula>
    </cfRule>
    <cfRule type="cellIs" dxfId="3556" priority="4455" operator="equal">
      <formula>"MENOR"</formula>
    </cfRule>
    <cfRule type="cellIs" dxfId="3555" priority="4456" operator="equal">
      <formula>"LEVE"</formula>
    </cfRule>
  </conditionalFormatting>
  <conditionalFormatting sqref="AI206">
    <cfRule type="cellIs" dxfId="3554" priority="4415" operator="equal">
      <formula>#REF!</formula>
    </cfRule>
    <cfRule type="cellIs" dxfId="3553" priority="4416" operator="equal">
      <formula>#REF!</formula>
    </cfRule>
    <cfRule type="cellIs" dxfId="3552" priority="4417" operator="equal">
      <formula>#REF!</formula>
    </cfRule>
    <cfRule type="cellIs" dxfId="3551" priority="4418" operator="equal">
      <formula>#REF!</formula>
    </cfRule>
    <cfRule type="cellIs" dxfId="3550" priority="4419" operator="equal">
      <formula>#REF!</formula>
    </cfRule>
    <cfRule type="cellIs" dxfId="3549" priority="4420" operator="equal">
      <formula>#REF!</formula>
    </cfRule>
    <cfRule type="cellIs" dxfId="3548" priority="4421" operator="equal">
      <formula>#REF!</formula>
    </cfRule>
    <cfRule type="cellIs" dxfId="3547" priority="4422" operator="equal">
      <formula>#REF!</formula>
    </cfRule>
    <cfRule type="cellIs" dxfId="3546" priority="4423" operator="equal">
      <formula>#REF!</formula>
    </cfRule>
    <cfRule type="cellIs" dxfId="3545" priority="4424" operator="equal">
      <formula>#REF!</formula>
    </cfRule>
    <cfRule type="cellIs" dxfId="3544" priority="4425" operator="equal">
      <formula>#REF!</formula>
    </cfRule>
    <cfRule type="cellIs" dxfId="3543" priority="4426" operator="equal">
      <formula>#REF!</formula>
    </cfRule>
    <cfRule type="cellIs" dxfId="3542" priority="4427" operator="equal">
      <formula>#REF!</formula>
    </cfRule>
    <cfRule type="cellIs" dxfId="3541" priority="4428" operator="equal">
      <formula>#REF!</formula>
    </cfRule>
    <cfRule type="cellIs" dxfId="3540" priority="4429" operator="equal">
      <formula>#REF!</formula>
    </cfRule>
    <cfRule type="cellIs" dxfId="3539" priority="4430" operator="equal">
      <formula>#REF!</formula>
    </cfRule>
    <cfRule type="cellIs" dxfId="3538" priority="4431" operator="equal">
      <formula>#REF!</formula>
    </cfRule>
    <cfRule type="cellIs" dxfId="3537" priority="4432" operator="equal">
      <formula>#REF!</formula>
    </cfRule>
    <cfRule type="cellIs" dxfId="3536" priority="4433" operator="equal">
      <formula>#REF!</formula>
    </cfRule>
    <cfRule type="cellIs" dxfId="3535" priority="4434" operator="equal">
      <formula>#REF!</formula>
    </cfRule>
    <cfRule type="cellIs" dxfId="3534" priority="4435" operator="equal">
      <formula>#REF!</formula>
    </cfRule>
    <cfRule type="cellIs" dxfId="3533" priority="4436" operator="equal">
      <formula>#REF!</formula>
    </cfRule>
    <cfRule type="cellIs" dxfId="3532" priority="4437" operator="equal">
      <formula>#REF!</formula>
    </cfRule>
    <cfRule type="cellIs" dxfId="3531" priority="4438" operator="equal">
      <formula>#REF!</formula>
    </cfRule>
    <cfRule type="cellIs" dxfId="3530" priority="4439" operator="equal">
      <formula>#REF!</formula>
    </cfRule>
    <cfRule type="cellIs" dxfId="3529" priority="4440" operator="equal">
      <formula>#REF!</formula>
    </cfRule>
    <cfRule type="cellIs" dxfId="3528" priority="4441" operator="equal">
      <formula>#REF!</formula>
    </cfRule>
    <cfRule type="cellIs" dxfId="3527" priority="4442" operator="equal">
      <formula>#REF!</formula>
    </cfRule>
    <cfRule type="cellIs" dxfId="3526" priority="4443" operator="equal">
      <formula>#REF!</formula>
    </cfRule>
    <cfRule type="cellIs" dxfId="3525" priority="4444" operator="equal">
      <formula>#REF!</formula>
    </cfRule>
    <cfRule type="cellIs" dxfId="3524" priority="4445" operator="equal">
      <formula>#REF!</formula>
    </cfRule>
    <cfRule type="cellIs" dxfId="3523" priority="4446" operator="equal">
      <formula>#REF!</formula>
    </cfRule>
    <cfRule type="cellIs" dxfId="3522" priority="4447" operator="equal">
      <formula>#REF!</formula>
    </cfRule>
    <cfRule type="cellIs" dxfId="3521" priority="4448" operator="equal">
      <formula>#REF!</formula>
    </cfRule>
    <cfRule type="cellIs" dxfId="3520" priority="4449" operator="equal">
      <formula>#REF!</formula>
    </cfRule>
    <cfRule type="cellIs" dxfId="3519" priority="4450" operator="equal">
      <formula>#REF!</formula>
    </cfRule>
    <cfRule type="cellIs" dxfId="3518" priority="4451" operator="equal">
      <formula>#REF!</formula>
    </cfRule>
  </conditionalFormatting>
  <conditionalFormatting sqref="AI206">
    <cfRule type="cellIs" dxfId="3517" priority="4408" operator="equal">
      <formula>"EXTREMO (RC/F)"</formula>
    </cfRule>
    <cfRule type="cellIs" dxfId="3516" priority="4409" operator="equal">
      <formula>"ALTO (RC/F)"</formula>
    </cfRule>
    <cfRule type="cellIs" dxfId="3515" priority="4410" operator="equal">
      <formula>"MODERADO (RC/F)"</formula>
    </cfRule>
    <cfRule type="cellIs" dxfId="3514" priority="4411" operator="equal">
      <formula>"EXTREMO"</formula>
    </cfRule>
    <cfRule type="cellIs" dxfId="3513" priority="4412" operator="equal">
      <formula>"ALTO"</formula>
    </cfRule>
    <cfRule type="cellIs" dxfId="3512" priority="4413" operator="equal">
      <formula>"MODERADO"</formula>
    </cfRule>
    <cfRule type="cellIs" dxfId="3511" priority="4414" operator="equal">
      <formula>"BAJO"</formula>
    </cfRule>
  </conditionalFormatting>
  <conditionalFormatting sqref="L208">
    <cfRule type="cellIs" dxfId="3510" priority="4403" operator="equal">
      <formula>"ALTA"</formula>
    </cfRule>
    <cfRule type="cellIs" dxfId="3509" priority="4404" operator="equal">
      <formula>"MUY ALTA"</formula>
    </cfRule>
    <cfRule type="cellIs" dxfId="3508" priority="4405" operator="equal">
      <formula>"MEDIA"</formula>
    </cfRule>
    <cfRule type="cellIs" dxfId="3507" priority="4406" operator="equal">
      <formula>"BAJA"</formula>
    </cfRule>
    <cfRule type="cellIs" dxfId="3506" priority="4407" operator="equal">
      <formula>"MUY BAJA"</formula>
    </cfRule>
  </conditionalFormatting>
  <conditionalFormatting sqref="N208">
    <cfRule type="cellIs" dxfId="3505" priority="4402" operator="equal">
      <formula>#REF!</formula>
    </cfRule>
  </conditionalFormatting>
  <conditionalFormatting sqref="N208">
    <cfRule type="cellIs" dxfId="3504" priority="4394" operator="equal">
      <formula>"CATASTRÓFICO (RC-F)"</formula>
    </cfRule>
    <cfRule type="cellIs" dxfId="3503" priority="4395" operator="equal">
      <formula>"MAYOR (RC-F)"</formula>
    </cfRule>
    <cfRule type="cellIs" dxfId="3502" priority="4396" operator="equal">
      <formula>"MODERADO (RC-F)"</formula>
    </cfRule>
    <cfRule type="cellIs" dxfId="3501" priority="4397" operator="equal">
      <formula>"CATASTRÓFICO"</formula>
    </cfRule>
    <cfRule type="cellIs" dxfId="3500" priority="4398" operator="equal">
      <formula>"MAYOR"</formula>
    </cfRule>
    <cfRule type="cellIs" dxfId="3499" priority="4399" operator="equal">
      <formula>"MODERADO"</formula>
    </cfRule>
    <cfRule type="cellIs" dxfId="3498" priority="4400" operator="equal">
      <formula>"MENOR"</formula>
    </cfRule>
    <cfRule type="cellIs" dxfId="3497" priority="4401" operator="equal">
      <formula>"LEVE"</formula>
    </cfRule>
  </conditionalFormatting>
  <conditionalFormatting sqref="Q208">
    <cfRule type="cellIs" dxfId="3496" priority="4357" operator="equal">
      <formula>#REF!</formula>
    </cfRule>
    <cfRule type="cellIs" dxfId="3495" priority="4358" operator="equal">
      <formula>#REF!</formula>
    </cfRule>
    <cfRule type="cellIs" dxfId="3494" priority="4359" operator="equal">
      <formula>#REF!</formula>
    </cfRule>
    <cfRule type="cellIs" dxfId="3493" priority="4360" operator="equal">
      <formula>#REF!</formula>
    </cfRule>
    <cfRule type="cellIs" dxfId="3492" priority="4361" operator="equal">
      <formula>#REF!</formula>
    </cfRule>
    <cfRule type="cellIs" dxfId="3491" priority="4362" operator="equal">
      <formula>#REF!</formula>
    </cfRule>
    <cfRule type="cellIs" dxfId="3490" priority="4363" operator="equal">
      <formula>#REF!</formula>
    </cfRule>
    <cfRule type="cellIs" dxfId="3489" priority="4364" operator="equal">
      <formula>#REF!</formula>
    </cfRule>
    <cfRule type="cellIs" dxfId="3488" priority="4365" operator="equal">
      <formula>#REF!</formula>
    </cfRule>
    <cfRule type="cellIs" dxfId="3487" priority="4366" operator="equal">
      <formula>#REF!</formula>
    </cfRule>
    <cfRule type="cellIs" dxfId="3486" priority="4367" operator="equal">
      <formula>#REF!</formula>
    </cfRule>
    <cfRule type="cellIs" dxfId="3485" priority="4368" operator="equal">
      <formula>#REF!</formula>
    </cfRule>
    <cfRule type="cellIs" dxfId="3484" priority="4369" operator="equal">
      <formula>#REF!</formula>
    </cfRule>
    <cfRule type="cellIs" dxfId="3483" priority="4370" operator="equal">
      <formula>#REF!</formula>
    </cfRule>
    <cfRule type="cellIs" dxfId="3482" priority="4371" operator="equal">
      <formula>#REF!</formula>
    </cfRule>
    <cfRule type="cellIs" dxfId="3481" priority="4372" operator="equal">
      <formula>#REF!</formula>
    </cfRule>
    <cfRule type="cellIs" dxfId="3480" priority="4373" operator="equal">
      <formula>#REF!</formula>
    </cfRule>
    <cfRule type="cellIs" dxfId="3479" priority="4374" operator="equal">
      <formula>#REF!</formula>
    </cfRule>
    <cfRule type="cellIs" dxfId="3478" priority="4375" operator="equal">
      <formula>#REF!</formula>
    </cfRule>
    <cfRule type="cellIs" dxfId="3477" priority="4376" operator="equal">
      <formula>#REF!</formula>
    </cfRule>
    <cfRule type="cellIs" dxfId="3476" priority="4377" operator="equal">
      <formula>#REF!</formula>
    </cfRule>
    <cfRule type="cellIs" dxfId="3475" priority="4378" operator="equal">
      <formula>#REF!</formula>
    </cfRule>
    <cfRule type="cellIs" dxfId="3474" priority="4379" operator="equal">
      <formula>#REF!</formula>
    </cfRule>
    <cfRule type="cellIs" dxfId="3473" priority="4380" operator="equal">
      <formula>#REF!</formula>
    </cfRule>
    <cfRule type="cellIs" dxfId="3472" priority="4381" operator="equal">
      <formula>#REF!</formula>
    </cfRule>
    <cfRule type="cellIs" dxfId="3471" priority="4382" operator="equal">
      <formula>#REF!</formula>
    </cfRule>
    <cfRule type="cellIs" dxfId="3470" priority="4383" operator="equal">
      <formula>#REF!</formula>
    </cfRule>
    <cfRule type="cellIs" dxfId="3469" priority="4384" operator="equal">
      <formula>#REF!</formula>
    </cfRule>
    <cfRule type="cellIs" dxfId="3468" priority="4385" operator="equal">
      <formula>#REF!</formula>
    </cfRule>
    <cfRule type="cellIs" dxfId="3467" priority="4386" operator="equal">
      <formula>#REF!</formula>
    </cfRule>
    <cfRule type="cellIs" dxfId="3466" priority="4387" operator="equal">
      <formula>#REF!</formula>
    </cfRule>
    <cfRule type="cellIs" dxfId="3465" priority="4388" operator="equal">
      <formula>#REF!</formula>
    </cfRule>
    <cfRule type="cellIs" dxfId="3464" priority="4389" operator="equal">
      <formula>#REF!</formula>
    </cfRule>
    <cfRule type="cellIs" dxfId="3463" priority="4390" operator="equal">
      <formula>#REF!</formula>
    </cfRule>
    <cfRule type="cellIs" dxfId="3462" priority="4391" operator="equal">
      <formula>#REF!</formula>
    </cfRule>
    <cfRule type="cellIs" dxfId="3461" priority="4392" operator="equal">
      <formula>#REF!</formula>
    </cfRule>
    <cfRule type="cellIs" dxfId="3460" priority="4393" operator="equal">
      <formula>#REF!</formula>
    </cfRule>
  </conditionalFormatting>
  <conditionalFormatting sqref="Q208">
    <cfRule type="cellIs" dxfId="3459" priority="4350" operator="equal">
      <formula>"EXTREMO (RC/F)"</formula>
    </cfRule>
    <cfRule type="cellIs" dxfId="3458" priority="4351" operator="equal">
      <formula>"ALTO (RC/F)"</formula>
    </cfRule>
    <cfRule type="cellIs" dxfId="3457" priority="4352" operator="equal">
      <formula>"MODERADO (RC/F)"</formula>
    </cfRule>
    <cfRule type="cellIs" dxfId="3456" priority="4353" operator="equal">
      <formula>"EXTREMO"</formula>
    </cfRule>
    <cfRule type="cellIs" dxfId="3455" priority="4354" operator="equal">
      <formula>"ALTO"</formula>
    </cfRule>
    <cfRule type="cellIs" dxfId="3454" priority="4355" operator="equal">
      <formula>"MODERADO"</formula>
    </cfRule>
    <cfRule type="cellIs" dxfId="3453" priority="4356" operator="equal">
      <formula>"BAJO"</formula>
    </cfRule>
  </conditionalFormatting>
  <conditionalFormatting sqref="AE207:AE208">
    <cfRule type="cellIs" dxfId="3452" priority="4345" operator="equal">
      <formula>"MUY ALTA"</formula>
    </cfRule>
    <cfRule type="cellIs" dxfId="3451" priority="4346" operator="equal">
      <formula>"ALTA"</formula>
    </cfRule>
    <cfRule type="cellIs" dxfId="3450" priority="4347" operator="equal">
      <formula>"MEDIA"</formula>
    </cfRule>
    <cfRule type="cellIs" dxfId="3449" priority="4348" operator="equal">
      <formula>"BAJA"</formula>
    </cfRule>
    <cfRule type="cellIs" dxfId="3448" priority="4349" operator="equal">
      <formula>"MUY BAJA"</formula>
    </cfRule>
  </conditionalFormatting>
  <conditionalFormatting sqref="AE209">
    <cfRule type="cellIs" dxfId="3447" priority="4340" operator="equal">
      <formula>"MUY ALTA"</formula>
    </cfRule>
    <cfRule type="cellIs" dxfId="3446" priority="4341" operator="equal">
      <formula>"ALTA"</formula>
    </cfRule>
    <cfRule type="cellIs" dxfId="3445" priority="4342" operator="equal">
      <formula>"MEDIA"</formula>
    </cfRule>
    <cfRule type="cellIs" dxfId="3444" priority="4343" operator="equal">
      <formula>"BAJA"</formula>
    </cfRule>
    <cfRule type="cellIs" dxfId="3443" priority="4344" operator="equal">
      <formula>"MUY BAJA"</formula>
    </cfRule>
  </conditionalFormatting>
  <conditionalFormatting sqref="AE210">
    <cfRule type="cellIs" dxfId="3442" priority="4335" operator="equal">
      <formula>"MUY ALTA"</formula>
    </cfRule>
    <cfRule type="cellIs" dxfId="3441" priority="4336" operator="equal">
      <formula>"ALTA"</formula>
    </cfRule>
    <cfRule type="cellIs" dxfId="3440" priority="4337" operator="equal">
      <formula>"MEDIA"</formula>
    </cfRule>
    <cfRule type="cellIs" dxfId="3439" priority="4338" operator="equal">
      <formula>"BAJA"</formula>
    </cfRule>
    <cfRule type="cellIs" dxfId="3438" priority="4339" operator="equal">
      <formula>"MUY BAJA"</formula>
    </cfRule>
  </conditionalFormatting>
  <conditionalFormatting sqref="AG208">
    <cfRule type="cellIs" dxfId="3437" priority="4330" operator="equal">
      <formula>"CATASTROFICO"</formula>
    </cfRule>
    <cfRule type="cellIs" dxfId="3436" priority="4331" operator="equal">
      <formula>"MAYOR"</formula>
    </cfRule>
    <cfRule type="cellIs" dxfId="3435" priority="4332" operator="equal">
      <formula>"MODERADO"</formula>
    </cfRule>
    <cfRule type="cellIs" dxfId="3434" priority="4333" operator="equal">
      <formula>"MENOR"</formula>
    </cfRule>
    <cfRule type="cellIs" dxfId="3433" priority="4334" operator="equal">
      <formula>"LEVE"</formula>
    </cfRule>
  </conditionalFormatting>
  <conditionalFormatting sqref="AI208">
    <cfRule type="cellIs" dxfId="3432" priority="4293" operator="equal">
      <formula>#REF!</formula>
    </cfRule>
    <cfRule type="cellIs" dxfId="3431" priority="4294" operator="equal">
      <formula>#REF!</formula>
    </cfRule>
    <cfRule type="cellIs" dxfId="3430" priority="4295" operator="equal">
      <formula>#REF!</formula>
    </cfRule>
    <cfRule type="cellIs" dxfId="3429" priority="4296" operator="equal">
      <formula>#REF!</formula>
    </cfRule>
    <cfRule type="cellIs" dxfId="3428" priority="4297" operator="equal">
      <formula>#REF!</formula>
    </cfRule>
    <cfRule type="cellIs" dxfId="3427" priority="4298" operator="equal">
      <formula>#REF!</formula>
    </cfRule>
    <cfRule type="cellIs" dxfId="3426" priority="4299" operator="equal">
      <formula>#REF!</formula>
    </cfRule>
    <cfRule type="cellIs" dxfId="3425" priority="4300" operator="equal">
      <formula>#REF!</formula>
    </cfRule>
    <cfRule type="cellIs" dxfId="3424" priority="4301" operator="equal">
      <formula>#REF!</formula>
    </cfRule>
    <cfRule type="cellIs" dxfId="3423" priority="4302" operator="equal">
      <formula>#REF!</formula>
    </cfRule>
    <cfRule type="cellIs" dxfId="3422" priority="4303" operator="equal">
      <formula>#REF!</formula>
    </cfRule>
    <cfRule type="cellIs" dxfId="3421" priority="4304" operator="equal">
      <formula>#REF!</formula>
    </cfRule>
    <cfRule type="cellIs" dxfId="3420" priority="4305" operator="equal">
      <formula>#REF!</formula>
    </cfRule>
    <cfRule type="cellIs" dxfId="3419" priority="4306" operator="equal">
      <formula>#REF!</formula>
    </cfRule>
    <cfRule type="cellIs" dxfId="3418" priority="4307" operator="equal">
      <formula>#REF!</formula>
    </cfRule>
    <cfRule type="cellIs" dxfId="3417" priority="4308" operator="equal">
      <formula>#REF!</formula>
    </cfRule>
    <cfRule type="cellIs" dxfId="3416" priority="4309" operator="equal">
      <formula>#REF!</formula>
    </cfRule>
    <cfRule type="cellIs" dxfId="3415" priority="4310" operator="equal">
      <formula>#REF!</formula>
    </cfRule>
    <cfRule type="cellIs" dxfId="3414" priority="4311" operator="equal">
      <formula>#REF!</formula>
    </cfRule>
    <cfRule type="cellIs" dxfId="3413" priority="4312" operator="equal">
      <formula>#REF!</formula>
    </cfRule>
    <cfRule type="cellIs" dxfId="3412" priority="4313" operator="equal">
      <formula>#REF!</formula>
    </cfRule>
    <cfRule type="cellIs" dxfId="3411" priority="4314" operator="equal">
      <formula>#REF!</formula>
    </cfRule>
    <cfRule type="cellIs" dxfId="3410" priority="4315" operator="equal">
      <formula>#REF!</formula>
    </cfRule>
    <cfRule type="cellIs" dxfId="3409" priority="4316" operator="equal">
      <formula>#REF!</formula>
    </cfRule>
    <cfRule type="cellIs" dxfId="3408" priority="4317" operator="equal">
      <formula>#REF!</formula>
    </cfRule>
    <cfRule type="cellIs" dxfId="3407" priority="4318" operator="equal">
      <formula>#REF!</formula>
    </cfRule>
    <cfRule type="cellIs" dxfId="3406" priority="4319" operator="equal">
      <formula>#REF!</formula>
    </cfRule>
    <cfRule type="cellIs" dxfId="3405" priority="4320" operator="equal">
      <formula>#REF!</formula>
    </cfRule>
    <cfRule type="cellIs" dxfId="3404" priority="4321" operator="equal">
      <formula>#REF!</formula>
    </cfRule>
    <cfRule type="cellIs" dxfId="3403" priority="4322" operator="equal">
      <formula>#REF!</formula>
    </cfRule>
    <cfRule type="cellIs" dxfId="3402" priority="4323" operator="equal">
      <formula>#REF!</formula>
    </cfRule>
    <cfRule type="cellIs" dxfId="3401" priority="4324" operator="equal">
      <formula>#REF!</formula>
    </cfRule>
    <cfRule type="cellIs" dxfId="3400" priority="4325" operator="equal">
      <formula>#REF!</formula>
    </cfRule>
    <cfRule type="cellIs" dxfId="3399" priority="4326" operator="equal">
      <formula>#REF!</formula>
    </cfRule>
    <cfRule type="cellIs" dxfId="3398" priority="4327" operator="equal">
      <formula>#REF!</formula>
    </cfRule>
    <cfRule type="cellIs" dxfId="3397" priority="4328" operator="equal">
      <formula>#REF!</formula>
    </cfRule>
    <cfRule type="cellIs" dxfId="3396" priority="4329" operator="equal">
      <formula>#REF!</formula>
    </cfRule>
  </conditionalFormatting>
  <conditionalFormatting sqref="AI208">
    <cfRule type="cellIs" dxfId="3395" priority="4286" operator="equal">
      <formula>"EXTREMO (RC/F)"</formula>
    </cfRule>
    <cfRule type="cellIs" dxfId="3394" priority="4287" operator="equal">
      <formula>"ALTO (RC/F)"</formula>
    </cfRule>
    <cfRule type="cellIs" dxfId="3393" priority="4288" operator="equal">
      <formula>"MODERADO (RC/F)"</formula>
    </cfRule>
    <cfRule type="cellIs" dxfId="3392" priority="4289" operator="equal">
      <formula>"EXTREMO"</formula>
    </cfRule>
    <cfRule type="cellIs" dxfId="3391" priority="4290" operator="equal">
      <formula>"ALTO"</formula>
    </cfRule>
    <cfRule type="cellIs" dxfId="3390" priority="4291" operator="equal">
      <formula>"MODERADO"</formula>
    </cfRule>
    <cfRule type="cellIs" dxfId="3389" priority="4292" operator="equal">
      <formula>"BAJO"</formula>
    </cfRule>
  </conditionalFormatting>
  <conditionalFormatting sqref="AE200">
    <cfRule type="cellIs" dxfId="3388" priority="4281" operator="equal">
      <formula>"MUY ALTA"</formula>
    </cfRule>
    <cfRule type="cellIs" dxfId="3387" priority="4282" operator="equal">
      <formula>"ALTA"</formula>
    </cfRule>
    <cfRule type="cellIs" dxfId="3386" priority="4283" operator="equal">
      <formula>"MEDIA"</formula>
    </cfRule>
    <cfRule type="cellIs" dxfId="3385" priority="4284" operator="equal">
      <formula>"BAJA"</formula>
    </cfRule>
    <cfRule type="cellIs" dxfId="3384" priority="4285" operator="equal">
      <formula>"MUY BAJA"</formula>
    </cfRule>
  </conditionalFormatting>
  <conditionalFormatting sqref="N220">
    <cfRule type="cellIs" dxfId="3383" priority="4280" operator="equal">
      <formula>#REF!</formula>
    </cfRule>
  </conditionalFormatting>
  <conditionalFormatting sqref="L220 L211 L225">
    <cfRule type="cellIs" dxfId="3382" priority="4275" operator="equal">
      <formula>"ALTA"</formula>
    </cfRule>
    <cfRule type="cellIs" dxfId="3381" priority="4276" operator="equal">
      <formula>"MUY ALTA"</formula>
    </cfRule>
    <cfRule type="cellIs" dxfId="3380" priority="4277" operator="equal">
      <formula>"MEDIA"</formula>
    </cfRule>
    <cfRule type="cellIs" dxfId="3379" priority="4278" operator="equal">
      <formula>"BAJA"</formula>
    </cfRule>
    <cfRule type="cellIs" dxfId="3378" priority="4279" operator="equal">
      <formula>"MUY BAJA"</formula>
    </cfRule>
  </conditionalFormatting>
  <conditionalFormatting sqref="N220 N211 N225">
    <cfRule type="cellIs" dxfId="3377" priority="4267" operator="equal">
      <formula>"CATASTRÓFICO (RC-F)"</formula>
    </cfRule>
    <cfRule type="cellIs" dxfId="3376" priority="4268" operator="equal">
      <formula>"MAYOR (RC-F)"</formula>
    </cfRule>
    <cfRule type="cellIs" dxfId="3375" priority="4269" operator="equal">
      <formula>"MODERADO (RC-F)"</formula>
    </cfRule>
    <cfRule type="cellIs" dxfId="3374" priority="4270" operator="equal">
      <formula>"CATASTRÓFICO"</formula>
    </cfRule>
    <cfRule type="cellIs" dxfId="3373" priority="4271" operator="equal">
      <formula>"MAYOR"</formula>
    </cfRule>
    <cfRule type="cellIs" dxfId="3372" priority="4272" operator="equal">
      <formula>"MODERADO"</formula>
    </cfRule>
    <cfRule type="cellIs" dxfId="3371" priority="4273" operator="equal">
      <formula>"MENOR"</formula>
    </cfRule>
    <cfRule type="cellIs" dxfId="3370" priority="4274" operator="equal">
      <formula>"LEVE"</formula>
    </cfRule>
  </conditionalFormatting>
  <conditionalFormatting sqref="Q220 Q211 AI211 Q225">
    <cfRule type="cellIs" dxfId="3369" priority="4260" operator="equal">
      <formula>"EXTREMO (RC/F)"</formula>
    </cfRule>
    <cfRule type="cellIs" dxfId="3368" priority="4261" operator="equal">
      <formula>"ALTO (RC/F)"</formula>
    </cfRule>
    <cfRule type="cellIs" dxfId="3367" priority="4262" operator="equal">
      <formula>"MODERADO (RC/F)"</formula>
    </cfRule>
    <cfRule type="cellIs" dxfId="3366" priority="4263" operator="equal">
      <formula>"EXTREMO"</formula>
    </cfRule>
    <cfRule type="cellIs" dxfId="3365" priority="4264" operator="equal">
      <formula>"ALTO"</formula>
    </cfRule>
    <cfRule type="cellIs" dxfId="3364" priority="4265" operator="equal">
      <formula>"MODERADO"</formula>
    </cfRule>
    <cfRule type="cellIs" dxfId="3363" priority="4266" operator="equal">
      <formula>"BAJO"</formula>
    </cfRule>
  </conditionalFormatting>
  <conditionalFormatting sqref="N211">
    <cfRule type="cellIs" dxfId="3362" priority="4223" operator="equal">
      <formula>#REF!</formula>
    </cfRule>
  </conditionalFormatting>
  <conditionalFormatting sqref="AE211:AE212 AE225:AE231 AE221 AE214:AE219">
    <cfRule type="cellIs" dxfId="3361" priority="4217" operator="equal">
      <formula>"MUY ALTA"</formula>
    </cfRule>
    <cfRule type="cellIs" dxfId="3360" priority="4218" operator="equal">
      <formula>"ALTA"</formula>
    </cfRule>
    <cfRule type="cellIs" dxfId="3359" priority="4219" operator="equal">
      <formula>"MEDIA"</formula>
    </cfRule>
    <cfRule type="cellIs" dxfId="3358" priority="4220" operator="equal">
      <formula>"BAJA"</formula>
    </cfRule>
    <cfRule type="cellIs" dxfId="3357" priority="4221" operator="equal">
      <formula>"MUY BAJA"</formula>
    </cfRule>
  </conditionalFormatting>
  <conditionalFormatting sqref="AG211">
    <cfRule type="cellIs" dxfId="3356" priority="4212" operator="equal">
      <formula>"CATASTROFICO"</formula>
    </cfRule>
    <cfRule type="cellIs" dxfId="3355" priority="4213" operator="equal">
      <formula>"MAYOR"</formula>
    </cfRule>
    <cfRule type="cellIs" dxfId="3354" priority="4214" operator="equal">
      <formula>"MODERADO"</formula>
    </cfRule>
    <cfRule type="cellIs" dxfId="3353" priority="4215" operator="equal">
      <formula>"MENOR"</formula>
    </cfRule>
    <cfRule type="cellIs" dxfId="3352" priority="4216" operator="equal">
      <formula>"LEVE"</formula>
    </cfRule>
  </conditionalFormatting>
  <conditionalFormatting sqref="AI211 Q225">
    <cfRule type="cellIs" dxfId="3351" priority="4175" operator="equal">
      <formula>#REF!</formula>
    </cfRule>
    <cfRule type="cellIs" dxfId="3350" priority="4176" operator="equal">
      <formula>#REF!</formula>
    </cfRule>
    <cfRule type="cellIs" dxfId="3349" priority="4177" operator="equal">
      <formula>#REF!</formula>
    </cfRule>
    <cfRule type="cellIs" dxfId="3348" priority="4178" operator="equal">
      <formula>#REF!</formula>
    </cfRule>
    <cfRule type="cellIs" dxfId="3347" priority="4179" operator="equal">
      <formula>#REF!</formula>
    </cfRule>
    <cfRule type="cellIs" dxfId="3346" priority="4180" operator="equal">
      <formula>#REF!</formula>
    </cfRule>
    <cfRule type="cellIs" dxfId="3345" priority="4181" operator="equal">
      <formula>#REF!</formula>
    </cfRule>
    <cfRule type="cellIs" dxfId="3344" priority="4182" operator="equal">
      <formula>#REF!</formula>
    </cfRule>
    <cfRule type="cellIs" dxfId="3343" priority="4183" operator="equal">
      <formula>#REF!</formula>
    </cfRule>
    <cfRule type="cellIs" dxfId="3342" priority="4184" operator="equal">
      <formula>#REF!</formula>
    </cfRule>
    <cfRule type="cellIs" dxfId="3341" priority="4185" operator="equal">
      <formula>#REF!</formula>
    </cfRule>
    <cfRule type="cellIs" dxfId="3340" priority="4186" operator="equal">
      <formula>#REF!</formula>
    </cfRule>
    <cfRule type="cellIs" dxfId="3339" priority="4187" operator="equal">
      <formula>#REF!</formula>
    </cfRule>
    <cfRule type="cellIs" dxfId="3338" priority="4188" operator="equal">
      <formula>#REF!</formula>
    </cfRule>
    <cfRule type="cellIs" dxfId="3337" priority="4189" operator="equal">
      <formula>#REF!</formula>
    </cfRule>
    <cfRule type="cellIs" dxfId="3336" priority="4190" operator="equal">
      <formula>#REF!</formula>
    </cfRule>
    <cfRule type="cellIs" dxfId="3335" priority="4191" operator="equal">
      <formula>#REF!</formula>
    </cfRule>
    <cfRule type="cellIs" dxfId="3334" priority="4192" operator="equal">
      <formula>#REF!</formula>
    </cfRule>
    <cfRule type="cellIs" dxfId="3333" priority="4193" operator="equal">
      <formula>#REF!</formula>
    </cfRule>
    <cfRule type="cellIs" dxfId="3332" priority="4194" operator="equal">
      <formula>#REF!</formula>
    </cfRule>
    <cfRule type="cellIs" dxfId="3331" priority="4195" operator="equal">
      <formula>#REF!</formula>
    </cfRule>
    <cfRule type="cellIs" dxfId="3330" priority="4196" operator="equal">
      <formula>#REF!</formula>
    </cfRule>
    <cfRule type="cellIs" dxfId="3329" priority="4197" operator="equal">
      <formula>#REF!</formula>
    </cfRule>
    <cfRule type="cellIs" dxfId="3328" priority="4198" operator="equal">
      <formula>#REF!</formula>
    </cfRule>
    <cfRule type="cellIs" dxfId="3327" priority="4199" operator="equal">
      <formula>#REF!</formula>
    </cfRule>
    <cfRule type="cellIs" dxfId="3326" priority="4200" operator="equal">
      <formula>#REF!</formula>
    </cfRule>
    <cfRule type="cellIs" dxfId="3325" priority="4201" operator="equal">
      <formula>#REF!</formula>
    </cfRule>
    <cfRule type="cellIs" dxfId="3324" priority="4202" operator="equal">
      <formula>#REF!</formula>
    </cfRule>
    <cfRule type="cellIs" dxfId="3323" priority="4203" operator="equal">
      <formula>#REF!</formula>
    </cfRule>
    <cfRule type="cellIs" dxfId="3322" priority="4204" operator="equal">
      <formula>#REF!</formula>
    </cfRule>
    <cfRule type="cellIs" dxfId="3321" priority="4205" operator="equal">
      <formula>#REF!</formula>
    </cfRule>
    <cfRule type="cellIs" dxfId="3320" priority="4206" operator="equal">
      <formula>#REF!</formula>
    </cfRule>
    <cfRule type="cellIs" dxfId="3319" priority="4207" operator="equal">
      <formula>#REF!</formula>
    </cfRule>
    <cfRule type="cellIs" dxfId="3318" priority="4208" operator="equal">
      <formula>#REF!</formula>
    </cfRule>
    <cfRule type="cellIs" dxfId="3317" priority="4209" operator="equal">
      <formula>#REF!</formula>
    </cfRule>
    <cfRule type="cellIs" dxfId="3316" priority="4210" operator="equal">
      <formula>#REF!</formula>
    </cfRule>
    <cfRule type="cellIs" dxfId="3315" priority="4211" operator="equal">
      <formula>#REF!</formula>
    </cfRule>
  </conditionalFormatting>
  <conditionalFormatting sqref="Q211">
    <cfRule type="cellIs" dxfId="3314" priority="4222" operator="equal">
      <formula>#REF!</formula>
    </cfRule>
    <cfRule type="cellIs" dxfId="3313" priority="4224" operator="equal">
      <formula>#REF!</formula>
    </cfRule>
    <cfRule type="cellIs" dxfId="3312" priority="4225" operator="equal">
      <formula>#REF!</formula>
    </cfRule>
    <cfRule type="cellIs" dxfId="3311" priority="4226" operator="equal">
      <formula>#REF!</formula>
    </cfRule>
    <cfRule type="cellIs" dxfId="3310" priority="4227" operator="equal">
      <formula>#REF!</formula>
    </cfRule>
    <cfRule type="cellIs" dxfId="3309" priority="4228" operator="equal">
      <formula>#REF!</formula>
    </cfRule>
    <cfRule type="cellIs" dxfId="3308" priority="4229" operator="equal">
      <formula>#REF!</formula>
    </cfRule>
    <cfRule type="cellIs" dxfId="3307" priority="4230" operator="equal">
      <formula>#REF!</formula>
    </cfRule>
    <cfRule type="cellIs" dxfId="3306" priority="4231" operator="equal">
      <formula>#REF!</formula>
    </cfRule>
    <cfRule type="cellIs" dxfId="3305" priority="4232" operator="equal">
      <formula>#REF!</formula>
    </cfRule>
    <cfRule type="cellIs" dxfId="3304" priority="4233" operator="equal">
      <formula>#REF!</formula>
    </cfRule>
    <cfRule type="cellIs" dxfId="3303" priority="4234" operator="equal">
      <formula>#REF!</formula>
    </cfRule>
    <cfRule type="cellIs" dxfId="3302" priority="4235" operator="equal">
      <formula>#REF!</formula>
    </cfRule>
    <cfRule type="cellIs" dxfId="3301" priority="4236" operator="equal">
      <formula>#REF!</formula>
    </cfRule>
    <cfRule type="cellIs" dxfId="3300" priority="4237" operator="equal">
      <formula>#REF!</formula>
    </cfRule>
    <cfRule type="cellIs" dxfId="3299" priority="4238" operator="equal">
      <formula>#REF!</formula>
    </cfRule>
    <cfRule type="cellIs" dxfId="3298" priority="4239" operator="equal">
      <formula>#REF!</formula>
    </cfRule>
    <cfRule type="cellIs" dxfId="3297" priority="4240" operator="equal">
      <formula>#REF!</formula>
    </cfRule>
    <cfRule type="cellIs" dxfId="3296" priority="4241" operator="equal">
      <formula>#REF!</formula>
    </cfRule>
    <cfRule type="cellIs" dxfId="3295" priority="4242" operator="equal">
      <formula>#REF!</formula>
    </cfRule>
    <cfRule type="cellIs" dxfId="3294" priority="4243" operator="equal">
      <formula>#REF!</formula>
    </cfRule>
    <cfRule type="cellIs" dxfId="3293" priority="4244" operator="equal">
      <formula>#REF!</formula>
    </cfRule>
    <cfRule type="cellIs" dxfId="3292" priority="4245" operator="equal">
      <formula>#REF!</formula>
    </cfRule>
    <cfRule type="cellIs" dxfId="3291" priority="4246" operator="equal">
      <formula>#REF!</formula>
    </cfRule>
    <cfRule type="cellIs" dxfId="3290" priority="4247" operator="equal">
      <formula>#REF!</formula>
    </cfRule>
    <cfRule type="cellIs" dxfId="3289" priority="4248" operator="equal">
      <formula>#REF!</formula>
    </cfRule>
    <cfRule type="cellIs" dxfId="3288" priority="4249" operator="equal">
      <formula>#REF!</formula>
    </cfRule>
    <cfRule type="cellIs" dxfId="3287" priority="4250" operator="equal">
      <formula>#REF!</formula>
    </cfRule>
    <cfRule type="cellIs" dxfId="3286" priority="4251" operator="equal">
      <formula>#REF!</formula>
    </cfRule>
    <cfRule type="cellIs" dxfId="3285" priority="4252" operator="equal">
      <formula>#REF!</formula>
    </cfRule>
    <cfRule type="cellIs" dxfId="3284" priority="4253" operator="equal">
      <formula>#REF!</formula>
    </cfRule>
    <cfRule type="cellIs" dxfId="3283" priority="4254" operator="equal">
      <formula>#REF!</formula>
    </cfRule>
    <cfRule type="cellIs" dxfId="3282" priority="4255" operator="equal">
      <formula>#REF!</formula>
    </cfRule>
    <cfRule type="cellIs" dxfId="3281" priority="4256" operator="equal">
      <formula>#REF!</formula>
    </cfRule>
    <cfRule type="cellIs" dxfId="3280" priority="4257" operator="equal">
      <formula>#REF!</formula>
    </cfRule>
    <cfRule type="cellIs" dxfId="3279" priority="4258" operator="equal">
      <formula>#REF!</formula>
    </cfRule>
    <cfRule type="cellIs" dxfId="3278" priority="4259" operator="equal">
      <formula>#REF!</formula>
    </cfRule>
  </conditionalFormatting>
  <conditionalFormatting sqref="Q235">
    <cfRule type="cellIs" dxfId="3277" priority="4137" operator="equal">
      <formula>#REF!</formula>
    </cfRule>
    <cfRule type="cellIs" dxfId="3276" priority="4139" operator="equal">
      <formula>#REF!</formula>
    </cfRule>
    <cfRule type="cellIs" dxfId="3275" priority="4140" operator="equal">
      <formula>#REF!</formula>
    </cfRule>
    <cfRule type="cellIs" dxfId="3274" priority="4141" operator="equal">
      <formula>#REF!</formula>
    </cfRule>
    <cfRule type="cellIs" dxfId="3273" priority="4142" operator="equal">
      <formula>#REF!</formula>
    </cfRule>
    <cfRule type="cellIs" dxfId="3272" priority="4143" operator="equal">
      <formula>#REF!</formula>
    </cfRule>
    <cfRule type="cellIs" dxfId="3271" priority="4144" operator="equal">
      <formula>#REF!</formula>
    </cfRule>
    <cfRule type="cellIs" dxfId="3270" priority="4145" operator="equal">
      <formula>#REF!</formula>
    </cfRule>
    <cfRule type="cellIs" dxfId="3269" priority="4146" operator="equal">
      <formula>#REF!</formula>
    </cfRule>
    <cfRule type="cellIs" dxfId="3268" priority="4147" operator="equal">
      <formula>#REF!</formula>
    </cfRule>
    <cfRule type="cellIs" dxfId="3267" priority="4148" operator="equal">
      <formula>#REF!</formula>
    </cfRule>
    <cfRule type="cellIs" dxfId="3266" priority="4149" operator="equal">
      <formula>#REF!</formula>
    </cfRule>
    <cfRule type="cellIs" dxfId="3265" priority="4150" operator="equal">
      <formula>#REF!</formula>
    </cfRule>
    <cfRule type="cellIs" dxfId="3264" priority="4151" operator="equal">
      <formula>#REF!</formula>
    </cfRule>
    <cfRule type="cellIs" dxfId="3263" priority="4152" operator="equal">
      <formula>#REF!</formula>
    </cfRule>
    <cfRule type="cellIs" dxfId="3262" priority="4153" operator="equal">
      <formula>#REF!</formula>
    </cfRule>
    <cfRule type="cellIs" dxfId="3261" priority="4154" operator="equal">
      <formula>#REF!</formula>
    </cfRule>
    <cfRule type="cellIs" dxfId="3260" priority="4155" operator="equal">
      <formula>#REF!</formula>
    </cfRule>
    <cfRule type="cellIs" dxfId="3259" priority="4156" operator="equal">
      <formula>#REF!</formula>
    </cfRule>
    <cfRule type="cellIs" dxfId="3258" priority="4157" operator="equal">
      <formula>#REF!</formula>
    </cfRule>
    <cfRule type="cellIs" dxfId="3257" priority="4158" operator="equal">
      <formula>#REF!</formula>
    </cfRule>
    <cfRule type="cellIs" dxfId="3256" priority="4159" operator="equal">
      <formula>#REF!</formula>
    </cfRule>
    <cfRule type="cellIs" dxfId="3255" priority="4160" operator="equal">
      <formula>#REF!</formula>
    </cfRule>
    <cfRule type="cellIs" dxfId="3254" priority="4161" operator="equal">
      <formula>#REF!</formula>
    </cfRule>
    <cfRule type="cellIs" dxfId="3253" priority="4162" operator="equal">
      <formula>#REF!</formula>
    </cfRule>
    <cfRule type="cellIs" dxfId="3252" priority="4163" operator="equal">
      <formula>#REF!</formula>
    </cfRule>
    <cfRule type="cellIs" dxfId="3251" priority="4164" operator="equal">
      <formula>#REF!</formula>
    </cfRule>
    <cfRule type="cellIs" dxfId="3250" priority="4165" operator="equal">
      <formula>#REF!</formula>
    </cfRule>
    <cfRule type="cellIs" dxfId="3249" priority="4166" operator="equal">
      <formula>#REF!</formula>
    </cfRule>
    <cfRule type="cellIs" dxfId="3248" priority="4167" operator="equal">
      <formula>#REF!</formula>
    </cfRule>
    <cfRule type="cellIs" dxfId="3247" priority="4168" operator="equal">
      <formula>#REF!</formula>
    </cfRule>
    <cfRule type="cellIs" dxfId="3246" priority="4169" operator="equal">
      <formula>#REF!</formula>
    </cfRule>
    <cfRule type="cellIs" dxfId="3245" priority="4170" operator="equal">
      <formula>#REF!</formula>
    </cfRule>
    <cfRule type="cellIs" dxfId="3244" priority="4171" operator="equal">
      <formula>#REF!</formula>
    </cfRule>
    <cfRule type="cellIs" dxfId="3243" priority="4172" operator="equal">
      <formula>#REF!</formula>
    </cfRule>
    <cfRule type="cellIs" dxfId="3242" priority="4173" operator="equal">
      <formula>#REF!</formula>
    </cfRule>
    <cfRule type="cellIs" dxfId="3241" priority="4174" operator="equal">
      <formula>#REF!</formula>
    </cfRule>
  </conditionalFormatting>
  <conditionalFormatting sqref="N235">
    <cfRule type="cellIs" dxfId="3240" priority="4138" operator="equal">
      <formula>#REF!</formula>
    </cfRule>
  </conditionalFormatting>
  <conditionalFormatting sqref="L235">
    <cfRule type="cellIs" dxfId="3239" priority="4132" operator="equal">
      <formula>"ALTA"</formula>
    </cfRule>
    <cfRule type="cellIs" dxfId="3238" priority="4133" operator="equal">
      <formula>"MUY ALTA"</formula>
    </cfRule>
    <cfRule type="cellIs" dxfId="3237" priority="4134" operator="equal">
      <formula>"MEDIA"</formula>
    </cfRule>
    <cfRule type="cellIs" dxfId="3236" priority="4135" operator="equal">
      <formula>"BAJA"</formula>
    </cfRule>
    <cfRule type="cellIs" dxfId="3235" priority="4136" operator="equal">
      <formula>"MUY BAJA"</formula>
    </cfRule>
  </conditionalFormatting>
  <conditionalFormatting sqref="N235">
    <cfRule type="cellIs" dxfId="3234" priority="4124" operator="equal">
      <formula>"CATASTRÓFICO (RC-F)"</formula>
    </cfRule>
    <cfRule type="cellIs" dxfId="3233" priority="4125" operator="equal">
      <formula>"MAYOR (RC-F)"</formula>
    </cfRule>
    <cfRule type="cellIs" dxfId="3232" priority="4126" operator="equal">
      <formula>"MODERADO (RC-F)"</formula>
    </cfRule>
    <cfRule type="cellIs" dxfId="3231" priority="4127" operator="equal">
      <formula>"CATASTRÓFICO"</formula>
    </cfRule>
    <cfRule type="cellIs" dxfId="3230" priority="4128" operator="equal">
      <formula>"MAYOR"</formula>
    </cfRule>
    <cfRule type="cellIs" dxfId="3229" priority="4129" operator="equal">
      <formula>"MODERADO"</formula>
    </cfRule>
    <cfRule type="cellIs" dxfId="3228" priority="4130" operator="equal">
      <formula>"MENOR"</formula>
    </cfRule>
    <cfRule type="cellIs" dxfId="3227" priority="4131" operator="equal">
      <formula>"LEVE"</formula>
    </cfRule>
  </conditionalFormatting>
  <conditionalFormatting sqref="Q235 AI235">
    <cfRule type="cellIs" dxfId="3226" priority="4117" operator="equal">
      <formula>"EXTREMO (RC/F)"</formula>
    </cfRule>
    <cfRule type="cellIs" dxfId="3225" priority="4118" operator="equal">
      <formula>"ALTO (RC/F)"</formula>
    </cfRule>
    <cfRule type="cellIs" dxfId="3224" priority="4119" operator="equal">
      <formula>"MODERADO (RC/F)"</formula>
    </cfRule>
    <cfRule type="cellIs" dxfId="3223" priority="4120" operator="equal">
      <formula>"EXTREMO"</formula>
    </cfRule>
    <cfRule type="cellIs" dxfId="3222" priority="4121" operator="equal">
      <formula>"ALTO"</formula>
    </cfRule>
    <cfRule type="cellIs" dxfId="3221" priority="4122" operator="equal">
      <formula>"MODERADO"</formula>
    </cfRule>
    <cfRule type="cellIs" dxfId="3220" priority="4123" operator="equal">
      <formula>"BAJO"</formula>
    </cfRule>
  </conditionalFormatting>
  <conditionalFormatting sqref="AE235">
    <cfRule type="cellIs" dxfId="3219" priority="4112" operator="equal">
      <formula>"MUY ALTA"</formula>
    </cfRule>
    <cfRule type="cellIs" dxfId="3218" priority="4113" operator="equal">
      <formula>"ALTA"</formula>
    </cfRule>
    <cfRule type="cellIs" dxfId="3217" priority="4114" operator="equal">
      <formula>"MEDIA"</formula>
    </cfRule>
    <cfRule type="cellIs" dxfId="3216" priority="4115" operator="equal">
      <formula>"BAJA"</formula>
    </cfRule>
    <cfRule type="cellIs" dxfId="3215" priority="4116" operator="equal">
      <formula>"MUY BAJA"</formula>
    </cfRule>
  </conditionalFormatting>
  <conditionalFormatting sqref="AG235">
    <cfRule type="cellIs" dxfId="3214" priority="4107" operator="equal">
      <formula>"CATASTROFICO"</formula>
    </cfRule>
    <cfRule type="cellIs" dxfId="3213" priority="4108" operator="equal">
      <formula>"MAYOR"</formula>
    </cfRule>
    <cfRule type="cellIs" dxfId="3212" priority="4109" operator="equal">
      <formula>"MODERADO"</formula>
    </cfRule>
    <cfRule type="cellIs" dxfId="3211" priority="4110" operator="equal">
      <formula>"MENOR"</formula>
    </cfRule>
    <cfRule type="cellIs" dxfId="3210" priority="4111" operator="equal">
      <formula>"LEVE"</formula>
    </cfRule>
  </conditionalFormatting>
  <conditionalFormatting sqref="AI235">
    <cfRule type="cellIs" dxfId="3209" priority="4070" operator="equal">
      <formula>#REF!</formula>
    </cfRule>
    <cfRule type="cellIs" dxfId="3208" priority="4071" operator="equal">
      <formula>#REF!</formula>
    </cfRule>
    <cfRule type="cellIs" dxfId="3207" priority="4072" operator="equal">
      <formula>#REF!</formula>
    </cfRule>
    <cfRule type="cellIs" dxfId="3206" priority="4073" operator="equal">
      <formula>#REF!</formula>
    </cfRule>
    <cfRule type="cellIs" dxfId="3205" priority="4074" operator="equal">
      <formula>#REF!</formula>
    </cfRule>
    <cfRule type="cellIs" dxfId="3204" priority="4075" operator="equal">
      <formula>#REF!</formula>
    </cfRule>
    <cfRule type="cellIs" dxfId="3203" priority="4076" operator="equal">
      <formula>#REF!</formula>
    </cfRule>
    <cfRule type="cellIs" dxfId="3202" priority="4077" operator="equal">
      <formula>#REF!</formula>
    </cfRule>
    <cfRule type="cellIs" dxfId="3201" priority="4078" operator="equal">
      <formula>#REF!</formula>
    </cfRule>
    <cfRule type="cellIs" dxfId="3200" priority="4079" operator="equal">
      <formula>#REF!</formula>
    </cfRule>
    <cfRule type="cellIs" dxfId="3199" priority="4080" operator="equal">
      <formula>#REF!</formula>
    </cfRule>
    <cfRule type="cellIs" dxfId="3198" priority="4081" operator="equal">
      <formula>#REF!</formula>
    </cfRule>
    <cfRule type="cellIs" dxfId="3197" priority="4082" operator="equal">
      <formula>#REF!</formula>
    </cfRule>
    <cfRule type="cellIs" dxfId="3196" priority="4083" operator="equal">
      <formula>#REF!</formula>
    </cfRule>
    <cfRule type="cellIs" dxfId="3195" priority="4084" operator="equal">
      <formula>#REF!</formula>
    </cfRule>
    <cfRule type="cellIs" dxfId="3194" priority="4085" operator="equal">
      <formula>#REF!</formula>
    </cfRule>
    <cfRule type="cellIs" dxfId="3193" priority="4086" operator="equal">
      <formula>#REF!</formula>
    </cfRule>
    <cfRule type="cellIs" dxfId="3192" priority="4087" operator="equal">
      <formula>#REF!</formula>
    </cfRule>
    <cfRule type="cellIs" dxfId="3191" priority="4088" operator="equal">
      <formula>#REF!</formula>
    </cfRule>
    <cfRule type="cellIs" dxfId="3190" priority="4089" operator="equal">
      <formula>#REF!</formula>
    </cfRule>
    <cfRule type="cellIs" dxfId="3189" priority="4090" operator="equal">
      <formula>#REF!</formula>
    </cfRule>
    <cfRule type="cellIs" dxfId="3188" priority="4091" operator="equal">
      <formula>#REF!</formula>
    </cfRule>
    <cfRule type="cellIs" dxfId="3187" priority="4092" operator="equal">
      <formula>#REF!</formula>
    </cfRule>
    <cfRule type="cellIs" dxfId="3186" priority="4093" operator="equal">
      <formula>#REF!</formula>
    </cfRule>
    <cfRule type="cellIs" dxfId="3185" priority="4094" operator="equal">
      <formula>#REF!</formula>
    </cfRule>
    <cfRule type="cellIs" dxfId="3184" priority="4095" operator="equal">
      <formula>#REF!</formula>
    </cfRule>
    <cfRule type="cellIs" dxfId="3183" priority="4096" operator="equal">
      <formula>#REF!</formula>
    </cfRule>
    <cfRule type="cellIs" dxfId="3182" priority="4097" operator="equal">
      <formula>#REF!</formula>
    </cfRule>
    <cfRule type="cellIs" dxfId="3181" priority="4098" operator="equal">
      <formula>#REF!</formula>
    </cfRule>
    <cfRule type="cellIs" dxfId="3180" priority="4099" operator="equal">
      <formula>#REF!</formula>
    </cfRule>
    <cfRule type="cellIs" dxfId="3179" priority="4100" operator="equal">
      <formula>#REF!</formula>
    </cfRule>
    <cfRule type="cellIs" dxfId="3178" priority="4101" operator="equal">
      <formula>#REF!</formula>
    </cfRule>
    <cfRule type="cellIs" dxfId="3177" priority="4102" operator="equal">
      <formula>#REF!</formula>
    </cfRule>
    <cfRule type="cellIs" dxfId="3176" priority="4103" operator="equal">
      <formula>#REF!</formula>
    </cfRule>
    <cfRule type="cellIs" dxfId="3175" priority="4104" operator="equal">
      <formula>#REF!</formula>
    </cfRule>
    <cfRule type="cellIs" dxfId="3174" priority="4105" operator="equal">
      <formula>#REF!</formula>
    </cfRule>
    <cfRule type="cellIs" dxfId="3173" priority="4106" operator="equal">
      <formula>#REF!</formula>
    </cfRule>
  </conditionalFormatting>
  <conditionalFormatting sqref="AE233:AE234">
    <cfRule type="cellIs" dxfId="3172" priority="4065" operator="equal">
      <formula>"MUY ALTA"</formula>
    </cfRule>
    <cfRule type="cellIs" dxfId="3171" priority="4066" operator="equal">
      <formula>"ALTA"</formula>
    </cfRule>
    <cfRule type="cellIs" dxfId="3170" priority="4067" operator="equal">
      <formula>"MEDIA"</formula>
    </cfRule>
    <cfRule type="cellIs" dxfId="3169" priority="4068" operator="equal">
      <formula>"BAJA"</formula>
    </cfRule>
    <cfRule type="cellIs" dxfId="3168" priority="4069" operator="equal">
      <formula>"MUY BAJA"</formula>
    </cfRule>
  </conditionalFormatting>
  <conditionalFormatting sqref="N225 I225 I211">
    <cfRule type="cellIs" dxfId="3167" priority="4064" operator="equal">
      <formula>#REF!</formula>
    </cfRule>
  </conditionalFormatting>
  <conditionalFormatting sqref="AI225">
    <cfRule type="cellIs" dxfId="3166" priority="4057" operator="equal">
      <formula>"EXTREMO (RC/F)"</formula>
    </cfRule>
    <cfRule type="cellIs" dxfId="3165" priority="4058" operator="equal">
      <formula>"ALTO (RC/F)"</formula>
    </cfRule>
    <cfRule type="cellIs" dxfId="3164" priority="4059" operator="equal">
      <formula>"MODERADO (RC/F)"</formula>
    </cfRule>
    <cfRule type="cellIs" dxfId="3163" priority="4060" operator="equal">
      <formula>"EXTREMO"</formula>
    </cfRule>
    <cfRule type="cellIs" dxfId="3162" priority="4061" operator="equal">
      <formula>"ALTO"</formula>
    </cfRule>
    <cfRule type="cellIs" dxfId="3161" priority="4062" operator="equal">
      <formula>"MODERADO"</formula>
    </cfRule>
    <cfRule type="cellIs" dxfId="3160" priority="4063" operator="equal">
      <formula>"BAJO"</formula>
    </cfRule>
  </conditionalFormatting>
  <conditionalFormatting sqref="AG225">
    <cfRule type="cellIs" dxfId="3159" priority="4052" operator="equal">
      <formula>"CATASTROFICO"</formula>
    </cfRule>
    <cfRule type="cellIs" dxfId="3158" priority="4053" operator="equal">
      <formula>"MAYOR"</formula>
    </cfRule>
    <cfRule type="cellIs" dxfId="3157" priority="4054" operator="equal">
      <formula>"MODERADO"</formula>
    </cfRule>
    <cfRule type="cellIs" dxfId="3156" priority="4055" operator="equal">
      <formula>"MENOR"</formula>
    </cfRule>
    <cfRule type="cellIs" dxfId="3155" priority="4056" operator="equal">
      <formula>"LEVE"</formula>
    </cfRule>
  </conditionalFormatting>
  <conditionalFormatting sqref="AI225">
    <cfRule type="cellIs" dxfId="3154" priority="4015" operator="equal">
      <formula>#REF!</formula>
    </cfRule>
    <cfRule type="cellIs" dxfId="3153" priority="4016" operator="equal">
      <formula>#REF!</formula>
    </cfRule>
    <cfRule type="cellIs" dxfId="3152" priority="4017" operator="equal">
      <formula>#REF!</formula>
    </cfRule>
    <cfRule type="cellIs" dxfId="3151" priority="4018" operator="equal">
      <formula>#REF!</formula>
    </cfRule>
    <cfRule type="cellIs" dxfId="3150" priority="4019" operator="equal">
      <formula>#REF!</formula>
    </cfRule>
    <cfRule type="cellIs" dxfId="3149" priority="4020" operator="equal">
      <formula>#REF!</formula>
    </cfRule>
    <cfRule type="cellIs" dxfId="3148" priority="4021" operator="equal">
      <formula>#REF!</formula>
    </cfRule>
    <cfRule type="cellIs" dxfId="3147" priority="4022" operator="equal">
      <formula>#REF!</formula>
    </cfRule>
    <cfRule type="cellIs" dxfId="3146" priority="4023" operator="equal">
      <formula>#REF!</formula>
    </cfRule>
    <cfRule type="cellIs" dxfId="3145" priority="4024" operator="equal">
      <formula>#REF!</formula>
    </cfRule>
    <cfRule type="cellIs" dxfId="3144" priority="4025" operator="equal">
      <formula>#REF!</formula>
    </cfRule>
    <cfRule type="cellIs" dxfId="3143" priority="4026" operator="equal">
      <formula>#REF!</formula>
    </cfRule>
    <cfRule type="cellIs" dxfId="3142" priority="4027" operator="equal">
      <formula>#REF!</formula>
    </cfRule>
    <cfRule type="cellIs" dxfId="3141" priority="4028" operator="equal">
      <formula>#REF!</formula>
    </cfRule>
    <cfRule type="cellIs" dxfId="3140" priority="4029" operator="equal">
      <formula>#REF!</formula>
    </cfRule>
    <cfRule type="cellIs" dxfId="3139" priority="4030" operator="equal">
      <formula>#REF!</formula>
    </cfRule>
    <cfRule type="cellIs" dxfId="3138" priority="4031" operator="equal">
      <formula>#REF!</formula>
    </cfRule>
    <cfRule type="cellIs" dxfId="3137" priority="4032" operator="equal">
      <formula>#REF!</formula>
    </cfRule>
    <cfRule type="cellIs" dxfId="3136" priority="4033" operator="equal">
      <formula>#REF!</formula>
    </cfRule>
    <cfRule type="cellIs" dxfId="3135" priority="4034" operator="equal">
      <formula>#REF!</formula>
    </cfRule>
    <cfRule type="cellIs" dxfId="3134" priority="4035" operator="equal">
      <formula>#REF!</formula>
    </cfRule>
    <cfRule type="cellIs" dxfId="3133" priority="4036" operator="equal">
      <formula>#REF!</formula>
    </cfRule>
    <cfRule type="cellIs" dxfId="3132" priority="4037" operator="equal">
      <formula>#REF!</formula>
    </cfRule>
    <cfRule type="cellIs" dxfId="3131" priority="4038" operator="equal">
      <formula>#REF!</formula>
    </cfRule>
    <cfRule type="cellIs" dxfId="3130" priority="4039" operator="equal">
      <formula>#REF!</formula>
    </cfRule>
    <cfRule type="cellIs" dxfId="3129" priority="4040" operator="equal">
      <formula>#REF!</formula>
    </cfRule>
    <cfRule type="cellIs" dxfId="3128" priority="4041" operator="equal">
      <formula>#REF!</formula>
    </cfRule>
    <cfRule type="cellIs" dxfId="3127" priority="4042" operator="equal">
      <formula>#REF!</formula>
    </cfRule>
    <cfRule type="cellIs" dxfId="3126" priority="4043" operator="equal">
      <formula>#REF!</formula>
    </cfRule>
    <cfRule type="cellIs" dxfId="3125" priority="4044" operator="equal">
      <formula>#REF!</formula>
    </cfRule>
    <cfRule type="cellIs" dxfId="3124" priority="4045" operator="equal">
      <formula>#REF!</formula>
    </cfRule>
    <cfRule type="cellIs" dxfId="3123" priority="4046" operator="equal">
      <formula>#REF!</formula>
    </cfRule>
    <cfRule type="cellIs" dxfId="3122" priority="4047" operator="equal">
      <formula>#REF!</formula>
    </cfRule>
    <cfRule type="cellIs" dxfId="3121" priority="4048" operator="equal">
      <formula>#REF!</formula>
    </cfRule>
    <cfRule type="cellIs" dxfId="3120" priority="4049" operator="equal">
      <formula>#REF!</formula>
    </cfRule>
    <cfRule type="cellIs" dxfId="3119" priority="4050" operator="equal">
      <formula>#REF!</formula>
    </cfRule>
    <cfRule type="cellIs" dxfId="3118" priority="4051" operator="equal">
      <formula>#REF!</formula>
    </cfRule>
  </conditionalFormatting>
  <conditionalFormatting sqref="I235">
    <cfRule type="cellIs" dxfId="3117" priority="4014" operator="equal">
      <formula>#REF!</formula>
    </cfRule>
  </conditionalFormatting>
  <conditionalFormatting sqref="Q220">
    <cfRule type="cellIs" dxfId="3116" priority="3977" operator="equal">
      <formula>#REF!</formula>
    </cfRule>
    <cfRule type="cellIs" dxfId="3115" priority="3978" operator="equal">
      <formula>#REF!</formula>
    </cfRule>
    <cfRule type="cellIs" dxfId="3114" priority="3979" operator="equal">
      <formula>#REF!</formula>
    </cfRule>
    <cfRule type="cellIs" dxfId="3113" priority="3980" operator="equal">
      <formula>#REF!</formula>
    </cfRule>
    <cfRule type="cellIs" dxfId="3112" priority="3981" operator="equal">
      <formula>#REF!</formula>
    </cfRule>
    <cfRule type="cellIs" dxfId="3111" priority="3982" operator="equal">
      <formula>#REF!</formula>
    </cfRule>
    <cfRule type="cellIs" dxfId="3110" priority="3983" operator="equal">
      <formula>#REF!</formula>
    </cfRule>
    <cfRule type="cellIs" dxfId="3109" priority="3984" operator="equal">
      <formula>#REF!</formula>
    </cfRule>
    <cfRule type="cellIs" dxfId="3108" priority="3985" operator="equal">
      <formula>#REF!</formula>
    </cfRule>
    <cfRule type="cellIs" dxfId="3107" priority="3986" operator="equal">
      <formula>#REF!</formula>
    </cfRule>
    <cfRule type="cellIs" dxfId="3106" priority="3987" operator="equal">
      <formula>#REF!</formula>
    </cfRule>
    <cfRule type="cellIs" dxfId="3105" priority="3988" operator="equal">
      <formula>#REF!</formula>
    </cfRule>
    <cfRule type="cellIs" dxfId="3104" priority="3989" operator="equal">
      <formula>#REF!</formula>
    </cfRule>
    <cfRule type="cellIs" dxfId="3103" priority="3990" operator="equal">
      <formula>#REF!</formula>
    </cfRule>
    <cfRule type="cellIs" dxfId="3102" priority="3991" operator="equal">
      <formula>#REF!</formula>
    </cfRule>
    <cfRule type="cellIs" dxfId="3101" priority="3992" operator="equal">
      <formula>#REF!</formula>
    </cfRule>
    <cfRule type="cellIs" dxfId="3100" priority="3993" operator="equal">
      <formula>#REF!</formula>
    </cfRule>
    <cfRule type="cellIs" dxfId="3099" priority="3994" operator="equal">
      <formula>#REF!</formula>
    </cfRule>
    <cfRule type="cellIs" dxfId="3098" priority="3995" operator="equal">
      <formula>#REF!</formula>
    </cfRule>
    <cfRule type="cellIs" dxfId="3097" priority="3996" operator="equal">
      <formula>#REF!</formula>
    </cfRule>
    <cfRule type="cellIs" dxfId="3096" priority="3997" operator="equal">
      <formula>#REF!</formula>
    </cfRule>
    <cfRule type="cellIs" dxfId="3095" priority="3998" operator="equal">
      <formula>#REF!</formula>
    </cfRule>
    <cfRule type="cellIs" dxfId="3094" priority="3999" operator="equal">
      <formula>#REF!</formula>
    </cfRule>
    <cfRule type="cellIs" dxfId="3093" priority="4000" operator="equal">
      <formula>#REF!</formula>
    </cfRule>
    <cfRule type="cellIs" dxfId="3092" priority="4001" operator="equal">
      <formula>#REF!</formula>
    </cfRule>
    <cfRule type="cellIs" dxfId="3091" priority="4002" operator="equal">
      <formula>#REF!</formula>
    </cfRule>
    <cfRule type="cellIs" dxfId="3090" priority="4003" operator="equal">
      <formula>#REF!</formula>
    </cfRule>
    <cfRule type="cellIs" dxfId="3089" priority="4004" operator="equal">
      <formula>#REF!</formula>
    </cfRule>
    <cfRule type="cellIs" dxfId="3088" priority="4005" operator="equal">
      <formula>#REF!</formula>
    </cfRule>
    <cfRule type="cellIs" dxfId="3087" priority="4006" operator="equal">
      <formula>#REF!</formula>
    </cfRule>
    <cfRule type="cellIs" dxfId="3086" priority="4007" operator="equal">
      <formula>#REF!</formula>
    </cfRule>
    <cfRule type="cellIs" dxfId="3085" priority="4008" operator="equal">
      <formula>#REF!</formula>
    </cfRule>
    <cfRule type="cellIs" dxfId="3084" priority="4009" operator="equal">
      <formula>#REF!</formula>
    </cfRule>
    <cfRule type="cellIs" dxfId="3083" priority="4010" operator="equal">
      <formula>#REF!</formula>
    </cfRule>
    <cfRule type="cellIs" dxfId="3082" priority="4011" operator="equal">
      <formula>#REF!</formula>
    </cfRule>
    <cfRule type="cellIs" dxfId="3081" priority="4012" operator="equal">
      <formula>#REF!</formula>
    </cfRule>
    <cfRule type="cellIs" dxfId="3080" priority="4013" operator="equal">
      <formula>#REF!</formula>
    </cfRule>
  </conditionalFormatting>
  <conditionalFormatting sqref="AE220">
    <cfRule type="cellIs" dxfId="3079" priority="3972" operator="equal">
      <formula>"MUY ALTA"</formula>
    </cfRule>
    <cfRule type="cellIs" dxfId="3078" priority="3973" operator="equal">
      <formula>"ALTA"</formula>
    </cfRule>
    <cfRule type="cellIs" dxfId="3077" priority="3974" operator="equal">
      <formula>"MEDIA"</formula>
    </cfRule>
    <cfRule type="cellIs" dxfId="3076" priority="3975" operator="equal">
      <formula>"BAJA"</formula>
    </cfRule>
    <cfRule type="cellIs" dxfId="3075" priority="3976" operator="equal">
      <formula>"MUY BAJA"</formula>
    </cfRule>
  </conditionalFormatting>
  <conditionalFormatting sqref="AI220">
    <cfRule type="cellIs" dxfId="3074" priority="3965" operator="equal">
      <formula>"EXTREMO (RC/F)"</formula>
    </cfRule>
    <cfRule type="cellIs" dxfId="3073" priority="3966" operator="equal">
      <formula>"ALTO (RC/F)"</formula>
    </cfRule>
    <cfRule type="cellIs" dxfId="3072" priority="3967" operator="equal">
      <formula>"MODERADO (RC/F)"</formula>
    </cfRule>
    <cfRule type="cellIs" dxfId="3071" priority="3968" operator="equal">
      <formula>"EXTREMO"</formula>
    </cfRule>
    <cfRule type="cellIs" dxfId="3070" priority="3969" operator="equal">
      <formula>"ALTO"</formula>
    </cfRule>
    <cfRule type="cellIs" dxfId="3069" priority="3970" operator="equal">
      <formula>"MODERADO"</formula>
    </cfRule>
    <cfRule type="cellIs" dxfId="3068" priority="3971" operator="equal">
      <formula>"BAJO"</formula>
    </cfRule>
  </conditionalFormatting>
  <conditionalFormatting sqref="AG220">
    <cfRule type="cellIs" dxfId="3067" priority="3960" operator="equal">
      <formula>"CATASTROFICO"</formula>
    </cfRule>
    <cfRule type="cellIs" dxfId="3066" priority="3961" operator="equal">
      <formula>"MAYOR"</formula>
    </cfRule>
    <cfRule type="cellIs" dxfId="3065" priority="3962" operator="equal">
      <formula>"MODERADO"</formula>
    </cfRule>
    <cfRule type="cellIs" dxfId="3064" priority="3963" operator="equal">
      <formula>"MENOR"</formula>
    </cfRule>
    <cfRule type="cellIs" dxfId="3063" priority="3964" operator="equal">
      <formula>"LEVE"</formula>
    </cfRule>
  </conditionalFormatting>
  <conditionalFormatting sqref="AI220">
    <cfRule type="cellIs" dxfId="3062" priority="3923" operator="equal">
      <formula>#REF!</formula>
    </cfRule>
    <cfRule type="cellIs" dxfId="3061" priority="3924" operator="equal">
      <formula>#REF!</formula>
    </cfRule>
    <cfRule type="cellIs" dxfId="3060" priority="3925" operator="equal">
      <formula>#REF!</formula>
    </cfRule>
    <cfRule type="cellIs" dxfId="3059" priority="3926" operator="equal">
      <formula>#REF!</formula>
    </cfRule>
    <cfRule type="cellIs" dxfId="3058" priority="3927" operator="equal">
      <formula>#REF!</formula>
    </cfRule>
    <cfRule type="cellIs" dxfId="3057" priority="3928" operator="equal">
      <formula>#REF!</formula>
    </cfRule>
    <cfRule type="cellIs" dxfId="3056" priority="3929" operator="equal">
      <formula>#REF!</formula>
    </cfRule>
    <cfRule type="cellIs" dxfId="3055" priority="3930" operator="equal">
      <formula>#REF!</formula>
    </cfRule>
    <cfRule type="cellIs" dxfId="3054" priority="3931" operator="equal">
      <formula>#REF!</formula>
    </cfRule>
    <cfRule type="cellIs" dxfId="3053" priority="3932" operator="equal">
      <formula>#REF!</formula>
    </cfRule>
    <cfRule type="cellIs" dxfId="3052" priority="3933" operator="equal">
      <formula>#REF!</formula>
    </cfRule>
    <cfRule type="cellIs" dxfId="3051" priority="3934" operator="equal">
      <formula>#REF!</formula>
    </cfRule>
    <cfRule type="cellIs" dxfId="3050" priority="3935" operator="equal">
      <formula>#REF!</formula>
    </cfRule>
    <cfRule type="cellIs" dxfId="3049" priority="3936" operator="equal">
      <formula>#REF!</formula>
    </cfRule>
    <cfRule type="cellIs" dxfId="3048" priority="3937" operator="equal">
      <formula>#REF!</formula>
    </cfRule>
    <cfRule type="cellIs" dxfId="3047" priority="3938" operator="equal">
      <formula>#REF!</formula>
    </cfRule>
    <cfRule type="cellIs" dxfId="3046" priority="3939" operator="equal">
      <formula>#REF!</formula>
    </cfRule>
    <cfRule type="cellIs" dxfId="3045" priority="3940" operator="equal">
      <formula>#REF!</formula>
    </cfRule>
    <cfRule type="cellIs" dxfId="3044" priority="3941" operator="equal">
      <formula>#REF!</formula>
    </cfRule>
    <cfRule type="cellIs" dxfId="3043" priority="3942" operator="equal">
      <formula>#REF!</formula>
    </cfRule>
    <cfRule type="cellIs" dxfId="3042" priority="3943" operator="equal">
      <formula>#REF!</formula>
    </cfRule>
    <cfRule type="cellIs" dxfId="3041" priority="3944" operator="equal">
      <formula>#REF!</formula>
    </cfRule>
    <cfRule type="cellIs" dxfId="3040" priority="3945" operator="equal">
      <formula>#REF!</formula>
    </cfRule>
    <cfRule type="cellIs" dxfId="3039" priority="3946" operator="equal">
      <formula>#REF!</formula>
    </cfRule>
    <cfRule type="cellIs" dxfId="3038" priority="3947" operator="equal">
      <formula>#REF!</formula>
    </cfRule>
    <cfRule type="cellIs" dxfId="3037" priority="3948" operator="equal">
      <formula>#REF!</formula>
    </cfRule>
    <cfRule type="cellIs" dxfId="3036" priority="3949" operator="equal">
      <formula>#REF!</formula>
    </cfRule>
    <cfRule type="cellIs" dxfId="3035" priority="3950" operator="equal">
      <formula>#REF!</formula>
    </cfRule>
    <cfRule type="cellIs" dxfId="3034" priority="3951" operator="equal">
      <formula>#REF!</formula>
    </cfRule>
    <cfRule type="cellIs" dxfId="3033" priority="3952" operator="equal">
      <formula>#REF!</formula>
    </cfRule>
    <cfRule type="cellIs" dxfId="3032" priority="3953" operator="equal">
      <formula>#REF!</formula>
    </cfRule>
    <cfRule type="cellIs" dxfId="3031" priority="3954" operator="equal">
      <formula>#REF!</formula>
    </cfRule>
    <cfRule type="cellIs" dxfId="3030" priority="3955" operator="equal">
      <formula>#REF!</formula>
    </cfRule>
    <cfRule type="cellIs" dxfId="3029" priority="3956" operator="equal">
      <formula>#REF!</formula>
    </cfRule>
    <cfRule type="cellIs" dxfId="3028" priority="3957" operator="equal">
      <formula>#REF!</formula>
    </cfRule>
    <cfRule type="cellIs" dxfId="3027" priority="3958" operator="equal">
      <formula>#REF!</formula>
    </cfRule>
    <cfRule type="cellIs" dxfId="3026" priority="3959" operator="equal">
      <formula>#REF!</formula>
    </cfRule>
  </conditionalFormatting>
  <conditionalFormatting sqref="AE236:AE239">
    <cfRule type="cellIs" dxfId="3025" priority="3918" operator="equal">
      <formula>"MUY ALTA"</formula>
    </cfRule>
    <cfRule type="cellIs" dxfId="3024" priority="3919" operator="equal">
      <formula>"ALTA"</formula>
    </cfRule>
    <cfRule type="cellIs" dxfId="3023" priority="3920" operator="equal">
      <formula>"MEDIA"</formula>
    </cfRule>
    <cfRule type="cellIs" dxfId="3022" priority="3921" operator="equal">
      <formula>"BAJA"</formula>
    </cfRule>
    <cfRule type="cellIs" dxfId="3021" priority="3922" operator="equal">
      <formula>"MUY BAJA"</formula>
    </cfRule>
  </conditionalFormatting>
  <conditionalFormatting sqref="AE232">
    <cfRule type="cellIs" dxfId="3020" priority="3913" operator="equal">
      <formula>"MUY ALTA"</formula>
    </cfRule>
    <cfRule type="cellIs" dxfId="3019" priority="3914" operator="equal">
      <formula>"ALTA"</formula>
    </cfRule>
    <cfRule type="cellIs" dxfId="3018" priority="3915" operator="equal">
      <formula>"MEDIA"</formula>
    </cfRule>
    <cfRule type="cellIs" dxfId="3017" priority="3916" operator="equal">
      <formula>"BAJA"</formula>
    </cfRule>
    <cfRule type="cellIs" dxfId="3016" priority="3917" operator="equal">
      <formula>"MUY BAJA"</formula>
    </cfRule>
  </conditionalFormatting>
  <conditionalFormatting sqref="AE213">
    <cfRule type="cellIs" dxfId="3015" priority="3908" operator="equal">
      <formula>"MUY ALTA"</formula>
    </cfRule>
    <cfRule type="cellIs" dxfId="3014" priority="3909" operator="equal">
      <formula>"ALTA"</formula>
    </cfRule>
    <cfRule type="cellIs" dxfId="3013" priority="3910" operator="equal">
      <formula>"MEDIA"</formula>
    </cfRule>
    <cfRule type="cellIs" dxfId="3012" priority="3911" operator="equal">
      <formula>"BAJA"</formula>
    </cfRule>
    <cfRule type="cellIs" dxfId="3011" priority="3912" operator="equal">
      <formula>"MUY BAJA"</formula>
    </cfRule>
  </conditionalFormatting>
  <conditionalFormatting sqref="AE222:AE224">
    <cfRule type="cellIs" dxfId="3010" priority="3903" operator="equal">
      <formula>"MUY ALTA"</formula>
    </cfRule>
    <cfRule type="cellIs" dxfId="3009" priority="3904" operator="equal">
      <formula>"ALTA"</formula>
    </cfRule>
    <cfRule type="cellIs" dxfId="3008" priority="3905" operator="equal">
      <formula>"MEDIA"</formula>
    </cfRule>
    <cfRule type="cellIs" dxfId="3007" priority="3906" operator="equal">
      <formula>"BAJA"</formula>
    </cfRule>
    <cfRule type="cellIs" dxfId="3006" priority="3907" operator="equal">
      <formula>"MUY BAJA"</formula>
    </cfRule>
  </conditionalFormatting>
  <conditionalFormatting sqref="Q240 Q244:Q245">
    <cfRule type="cellIs" dxfId="3005" priority="3865" operator="equal">
      <formula>#REF!</formula>
    </cfRule>
    <cfRule type="cellIs" dxfId="3004" priority="3867" operator="equal">
      <formula>#REF!</formula>
    </cfRule>
    <cfRule type="cellIs" dxfId="3003" priority="3868" operator="equal">
      <formula>#REF!</formula>
    </cfRule>
    <cfRule type="cellIs" dxfId="3002" priority="3869" operator="equal">
      <formula>#REF!</formula>
    </cfRule>
    <cfRule type="cellIs" dxfId="3001" priority="3870" operator="equal">
      <formula>#REF!</formula>
    </cfRule>
    <cfRule type="cellIs" dxfId="3000" priority="3871" operator="equal">
      <formula>#REF!</formula>
    </cfRule>
    <cfRule type="cellIs" dxfId="2999" priority="3872" operator="equal">
      <formula>#REF!</formula>
    </cfRule>
    <cfRule type="cellIs" dxfId="2998" priority="3873" operator="equal">
      <formula>#REF!</formula>
    </cfRule>
    <cfRule type="cellIs" dxfId="2997" priority="3874" operator="equal">
      <formula>#REF!</formula>
    </cfRule>
    <cfRule type="cellIs" dxfId="2996" priority="3875" operator="equal">
      <formula>#REF!</formula>
    </cfRule>
    <cfRule type="cellIs" dxfId="2995" priority="3876" operator="equal">
      <formula>#REF!</formula>
    </cfRule>
    <cfRule type="cellIs" dxfId="2994" priority="3877" operator="equal">
      <formula>#REF!</formula>
    </cfRule>
    <cfRule type="cellIs" dxfId="2993" priority="3878" operator="equal">
      <formula>#REF!</formula>
    </cfRule>
    <cfRule type="cellIs" dxfId="2992" priority="3879" operator="equal">
      <formula>#REF!</formula>
    </cfRule>
    <cfRule type="cellIs" dxfId="2991" priority="3880" operator="equal">
      <formula>#REF!</formula>
    </cfRule>
    <cfRule type="cellIs" dxfId="2990" priority="3881" operator="equal">
      <formula>#REF!</formula>
    </cfRule>
    <cfRule type="cellIs" dxfId="2989" priority="3882" operator="equal">
      <formula>#REF!</formula>
    </cfRule>
    <cfRule type="cellIs" dxfId="2988" priority="3883" operator="equal">
      <formula>#REF!</formula>
    </cfRule>
    <cfRule type="cellIs" dxfId="2987" priority="3884" operator="equal">
      <formula>#REF!</formula>
    </cfRule>
    <cfRule type="cellIs" dxfId="2986" priority="3885" operator="equal">
      <formula>#REF!</formula>
    </cfRule>
    <cfRule type="cellIs" dxfId="2985" priority="3886" operator="equal">
      <formula>#REF!</formula>
    </cfRule>
    <cfRule type="cellIs" dxfId="2984" priority="3887" operator="equal">
      <formula>#REF!</formula>
    </cfRule>
    <cfRule type="cellIs" dxfId="2983" priority="3888" operator="equal">
      <formula>#REF!</formula>
    </cfRule>
    <cfRule type="cellIs" dxfId="2982" priority="3889" operator="equal">
      <formula>#REF!</formula>
    </cfRule>
    <cfRule type="cellIs" dxfId="2981" priority="3890" operator="equal">
      <formula>#REF!</formula>
    </cfRule>
    <cfRule type="cellIs" dxfId="2980" priority="3891" operator="equal">
      <formula>#REF!</formula>
    </cfRule>
    <cfRule type="cellIs" dxfId="2979" priority="3892" operator="equal">
      <formula>#REF!</formula>
    </cfRule>
    <cfRule type="cellIs" dxfId="2978" priority="3893" operator="equal">
      <formula>#REF!</formula>
    </cfRule>
    <cfRule type="cellIs" dxfId="2977" priority="3894" operator="equal">
      <formula>#REF!</formula>
    </cfRule>
    <cfRule type="cellIs" dxfId="2976" priority="3895" operator="equal">
      <formula>#REF!</formula>
    </cfRule>
    <cfRule type="cellIs" dxfId="2975" priority="3896" operator="equal">
      <formula>#REF!</formula>
    </cfRule>
    <cfRule type="cellIs" dxfId="2974" priority="3897" operator="equal">
      <formula>#REF!</formula>
    </cfRule>
    <cfRule type="cellIs" dxfId="2973" priority="3898" operator="equal">
      <formula>#REF!</formula>
    </cfRule>
    <cfRule type="cellIs" dxfId="2972" priority="3899" operator="equal">
      <formula>#REF!</formula>
    </cfRule>
    <cfRule type="cellIs" dxfId="2971" priority="3900" operator="equal">
      <formula>#REF!</formula>
    </cfRule>
    <cfRule type="cellIs" dxfId="2970" priority="3901" operator="equal">
      <formula>#REF!</formula>
    </cfRule>
    <cfRule type="cellIs" dxfId="2969" priority="3902" operator="equal">
      <formula>#REF!</formula>
    </cfRule>
  </conditionalFormatting>
  <conditionalFormatting sqref="N240 N244:N245">
    <cfRule type="cellIs" dxfId="2968" priority="3866" operator="equal">
      <formula>#REF!</formula>
    </cfRule>
  </conditionalFormatting>
  <conditionalFormatting sqref="L240 L244:L245">
    <cfRule type="cellIs" dxfId="2967" priority="3860" operator="equal">
      <formula>"ALTA"</formula>
    </cfRule>
    <cfRule type="cellIs" dxfId="2966" priority="3861" operator="equal">
      <formula>"MUY ALTA"</formula>
    </cfRule>
    <cfRule type="cellIs" dxfId="2965" priority="3862" operator="equal">
      <formula>"MEDIA"</formula>
    </cfRule>
    <cfRule type="cellIs" dxfId="2964" priority="3863" operator="equal">
      <formula>"BAJA"</formula>
    </cfRule>
    <cfRule type="cellIs" dxfId="2963" priority="3864" operator="equal">
      <formula>"MUY BAJA"</formula>
    </cfRule>
  </conditionalFormatting>
  <conditionalFormatting sqref="N240 N244:N245">
    <cfRule type="cellIs" dxfId="2962" priority="3852" operator="equal">
      <formula>"CATASTRÓFICO (RC-F)"</formula>
    </cfRule>
    <cfRule type="cellIs" dxfId="2961" priority="3853" operator="equal">
      <formula>"MAYOR (RC-F)"</formula>
    </cfRule>
    <cfRule type="cellIs" dxfId="2960" priority="3854" operator="equal">
      <formula>"MODERADO (RC-F)"</formula>
    </cfRule>
    <cfRule type="cellIs" dxfId="2959" priority="3855" operator="equal">
      <formula>"CATASTRÓFICO"</formula>
    </cfRule>
    <cfRule type="cellIs" dxfId="2958" priority="3856" operator="equal">
      <formula>"MAYOR"</formula>
    </cfRule>
    <cfRule type="cellIs" dxfId="2957" priority="3857" operator="equal">
      <formula>"MODERADO"</formula>
    </cfRule>
    <cfRule type="cellIs" dxfId="2956" priority="3858" operator="equal">
      <formula>"MENOR"</formula>
    </cfRule>
    <cfRule type="cellIs" dxfId="2955" priority="3859" operator="equal">
      <formula>"LEVE"</formula>
    </cfRule>
  </conditionalFormatting>
  <conditionalFormatting sqref="Q240 Q244:Q245">
    <cfRule type="cellIs" dxfId="2954" priority="3845" operator="equal">
      <formula>"EXTREMO (RC/F)"</formula>
    </cfRule>
    <cfRule type="cellIs" dxfId="2953" priority="3846" operator="equal">
      <formula>"ALTO (RC/F)"</formula>
    </cfRule>
    <cfRule type="cellIs" dxfId="2952" priority="3847" operator="equal">
      <formula>"MODERADO (RC/F)"</formula>
    </cfRule>
    <cfRule type="cellIs" dxfId="2951" priority="3848" operator="equal">
      <formula>"EXTREMO"</formula>
    </cfRule>
    <cfRule type="cellIs" dxfId="2950" priority="3849" operator="equal">
      <formula>"ALTO"</formula>
    </cfRule>
    <cfRule type="cellIs" dxfId="2949" priority="3850" operator="equal">
      <formula>"MODERADO"</formula>
    </cfRule>
    <cfRule type="cellIs" dxfId="2948" priority="3851" operator="equal">
      <formula>"BAJO"</formula>
    </cfRule>
  </conditionalFormatting>
  <conditionalFormatting sqref="AE240 AE244:AE249">
    <cfRule type="cellIs" dxfId="2947" priority="3840" operator="equal">
      <formula>"MUY ALTA"</formula>
    </cfRule>
    <cfRule type="cellIs" dxfId="2946" priority="3841" operator="equal">
      <formula>"ALTA"</formula>
    </cfRule>
    <cfRule type="cellIs" dxfId="2945" priority="3842" operator="equal">
      <formula>"MEDIA"</formula>
    </cfRule>
    <cfRule type="cellIs" dxfId="2944" priority="3843" operator="equal">
      <formula>"BAJA"</formula>
    </cfRule>
    <cfRule type="cellIs" dxfId="2943" priority="3844" operator="equal">
      <formula>"MUY BAJA"</formula>
    </cfRule>
  </conditionalFormatting>
  <conditionalFormatting sqref="AG240 AG244:AG245">
    <cfRule type="cellIs" dxfId="2942" priority="3835" operator="equal">
      <formula>"CATASTROFICO"</formula>
    </cfRule>
    <cfRule type="cellIs" dxfId="2941" priority="3836" operator="equal">
      <formula>"MAYOR"</formula>
    </cfRule>
    <cfRule type="cellIs" dxfId="2940" priority="3837" operator="equal">
      <formula>"MODERADO"</formula>
    </cfRule>
    <cfRule type="cellIs" dxfId="2939" priority="3838" operator="equal">
      <formula>"MENOR"</formula>
    </cfRule>
    <cfRule type="cellIs" dxfId="2938" priority="3839" operator="equal">
      <formula>"LEVE"</formula>
    </cfRule>
  </conditionalFormatting>
  <conditionalFormatting sqref="AI240 AI244">
    <cfRule type="cellIs" dxfId="2937" priority="3798" operator="equal">
      <formula>#REF!</formula>
    </cfRule>
    <cfRule type="cellIs" dxfId="2936" priority="3799" operator="equal">
      <formula>#REF!</formula>
    </cfRule>
    <cfRule type="cellIs" dxfId="2935" priority="3800" operator="equal">
      <formula>#REF!</formula>
    </cfRule>
    <cfRule type="cellIs" dxfId="2934" priority="3801" operator="equal">
      <formula>#REF!</formula>
    </cfRule>
    <cfRule type="cellIs" dxfId="2933" priority="3802" operator="equal">
      <formula>#REF!</formula>
    </cfRule>
    <cfRule type="cellIs" dxfId="2932" priority="3803" operator="equal">
      <formula>#REF!</formula>
    </cfRule>
    <cfRule type="cellIs" dxfId="2931" priority="3804" operator="equal">
      <formula>#REF!</formula>
    </cfRule>
    <cfRule type="cellIs" dxfId="2930" priority="3805" operator="equal">
      <formula>#REF!</formula>
    </cfRule>
    <cfRule type="cellIs" dxfId="2929" priority="3806" operator="equal">
      <formula>#REF!</formula>
    </cfRule>
    <cfRule type="cellIs" dxfId="2928" priority="3807" operator="equal">
      <formula>#REF!</formula>
    </cfRule>
    <cfRule type="cellIs" dxfId="2927" priority="3808" operator="equal">
      <formula>#REF!</formula>
    </cfRule>
    <cfRule type="cellIs" dxfId="2926" priority="3809" operator="equal">
      <formula>#REF!</formula>
    </cfRule>
    <cfRule type="cellIs" dxfId="2925" priority="3810" operator="equal">
      <formula>#REF!</formula>
    </cfRule>
    <cfRule type="cellIs" dxfId="2924" priority="3811" operator="equal">
      <formula>#REF!</formula>
    </cfRule>
    <cfRule type="cellIs" dxfId="2923" priority="3812" operator="equal">
      <formula>#REF!</formula>
    </cfRule>
    <cfRule type="cellIs" dxfId="2922" priority="3813" operator="equal">
      <formula>#REF!</formula>
    </cfRule>
    <cfRule type="cellIs" dxfId="2921" priority="3814" operator="equal">
      <formula>#REF!</formula>
    </cfRule>
    <cfRule type="cellIs" dxfId="2920" priority="3815" operator="equal">
      <formula>#REF!</formula>
    </cfRule>
    <cfRule type="cellIs" dxfId="2919" priority="3816" operator="equal">
      <formula>#REF!</formula>
    </cfRule>
    <cfRule type="cellIs" dxfId="2918" priority="3817" operator="equal">
      <formula>#REF!</formula>
    </cfRule>
    <cfRule type="cellIs" dxfId="2917" priority="3818" operator="equal">
      <formula>#REF!</formula>
    </cfRule>
    <cfRule type="cellIs" dxfId="2916" priority="3819" operator="equal">
      <formula>#REF!</formula>
    </cfRule>
    <cfRule type="cellIs" dxfId="2915" priority="3820" operator="equal">
      <formula>#REF!</formula>
    </cfRule>
    <cfRule type="cellIs" dxfId="2914" priority="3821" operator="equal">
      <formula>#REF!</formula>
    </cfRule>
    <cfRule type="cellIs" dxfId="2913" priority="3822" operator="equal">
      <formula>#REF!</formula>
    </cfRule>
    <cfRule type="cellIs" dxfId="2912" priority="3823" operator="equal">
      <formula>#REF!</formula>
    </cfRule>
    <cfRule type="cellIs" dxfId="2911" priority="3824" operator="equal">
      <formula>#REF!</formula>
    </cfRule>
    <cfRule type="cellIs" dxfId="2910" priority="3825" operator="equal">
      <formula>#REF!</formula>
    </cfRule>
    <cfRule type="cellIs" dxfId="2909" priority="3826" operator="equal">
      <formula>#REF!</formula>
    </cfRule>
    <cfRule type="cellIs" dxfId="2908" priority="3827" operator="equal">
      <formula>#REF!</formula>
    </cfRule>
    <cfRule type="cellIs" dxfId="2907" priority="3828" operator="equal">
      <formula>#REF!</formula>
    </cfRule>
    <cfRule type="cellIs" dxfId="2906" priority="3829" operator="equal">
      <formula>#REF!</formula>
    </cfRule>
    <cfRule type="cellIs" dxfId="2905" priority="3830" operator="equal">
      <formula>#REF!</formula>
    </cfRule>
    <cfRule type="cellIs" dxfId="2904" priority="3831" operator="equal">
      <formula>#REF!</formula>
    </cfRule>
    <cfRule type="cellIs" dxfId="2903" priority="3832" operator="equal">
      <formula>#REF!</formula>
    </cfRule>
    <cfRule type="cellIs" dxfId="2902" priority="3833" operator="equal">
      <formula>#REF!</formula>
    </cfRule>
    <cfRule type="cellIs" dxfId="2901" priority="3834" operator="equal">
      <formula>#REF!</formula>
    </cfRule>
  </conditionalFormatting>
  <conditionalFormatting sqref="AI240 AI244">
    <cfRule type="cellIs" dxfId="2900" priority="3791" operator="equal">
      <formula>"EXTREMO (RC/F)"</formula>
    </cfRule>
    <cfRule type="cellIs" dxfId="2899" priority="3792" operator="equal">
      <formula>"ALTO (RC/F)"</formula>
    </cfRule>
    <cfRule type="cellIs" dxfId="2898" priority="3793" operator="equal">
      <formula>"MODERADO (RC/F)"</formula>
    </cfRule>
    <cfRule type="cellIs" dxfId="2897" priority="3794" operator="equal">
      <formula>"EXTREMO"</formula>
    </cfRule>
    <cfRule type="cellIs" dxfId="2896" priority="3795" operator="equal">
      <formula>"ALTO"</formula>
    </cfRule>
    <cfRule type="cellIs" dxfId="2895" priority="3796" operator="equal">
      <formula>"MODERADO"</formula>
    </cfRule>
    <cfRule type="cellIs" dxfId="2894" priority="3797" operator="equal">
      <formula>"BAJO"</formula>
    </cfRule>
  </conditionalFormatting>
  <conditionalFormatting sqref="I240">
    <cfRule type="cellIs" dxfId="2893" priority="3790" operator="equal">
      <formula>#REF!</formula>
    </cfRule>
  </conditionalFormatting>
  <conditionalFormatting sqref="I244:I245">
    <cfRule type="cellIs" dxfId="2892" priority="3789" operator="equal">
      <formula>#REF!</formula>
    </cfRule>
  </conditionalFormatting>
  <conditionalFormatting sqref="Q242">
    <cfRule type="cellIs" dxfId="2891" priority="3751" operator="equal">
      <formula>#REF!</formula>
    </cfRule>
    <cfRule type="cellIs" dxfId="2890" priority="3753" operator="equal">
      <formula>#REF!</formula>
    </cfRule>
    <cfRule type="cellIs" dxfId="2889" priority="3754" operator="equal">
      <formula>#REF!</formula>
    </cfRule>
    <cfRule type="cellIs" dxfId="2888" priority="3755" operator="equal">
      <formula>#REF!</formula>
    </cfRule>
    <cfRule type="cellIs" dxfId="2887" priority="3756" operator="equal">
      <formula>#REF!</formula>
    </cfRule>
    <cfRule type="cellIs" dxfId="2886" priority="3757" operator="equal">
      <formula>#REF!</formula>
    </cfRule>
    <cfRule type="cellIs" dxfId="2885" priority="3758" operator="equal">
      <formula>#REF!</formula>
    </cfRule>
    <cfRule type="cellIs" dxfId="2884" priority="3759" operator="equal">
      <formula>#REF!</formula>
    </cfRule>
    <cfRule type="cellIs" dxfId="2883" priority="3760" operator="equal">
      <formula>#REF!</formula>
    </cfRule>
    <cfRule type="cellIs" dxfId="2882" priority="3761" operator="equal">
      <formula>#REF!</formula>
    </cfRule>
    <cfRule type="cellIs" dxfId="2881" priority="3762" operator="equal">
      <formula>#REF!</formula>
    </cfRule>
    <cfRule type="cellIs" dxfId="2880" priority="3763" operator="equal">
      <formula>#REF!</formula>
    </cfRule>
    <cfRule type="cellIs" dxfId="2879" priority="3764" operator="equal">
      <formula>#REF!</formula>
    </cfRule>
    <cfRule type="cellIs" dxfId="2878" priority="3765" operator="equal">
      <formula>#REF!</formula>
    </cfRule>
    <cfRule type="cellIs" dxfId="2877" priority="3766" operator="equal">
      <formula>#REF!</formula>
    </cfRule>
    <cfRule type="cellIs" dxfId="2876" priority="3767" operator="equal">
      <formula>#REF!</formula>
    </cfRule>
    <cfRule type="cellIs" dxfId="2875" priority="3768" operator="equal">
      <formula>#REF!</formula>
    </cfRule>
    <cfRule type="cellIs" dxfId="2874" priority="3769" operator="equal">
      <formula>#REF!</formula>
    </cfRule>
    <cfRule type="cellIs" dxfId="2873" priority="3770" operator="equal">
      <formula>#REF!</formula>
    </cfRule>
    <cfRule type="cellIs" dxfId="2872" priority="3771" operator="equal">
      <formula>#REF!</formula>
    </cfRule>
    <cfRule type="cellIs" dxfId="2871" priority="3772" operator="equal">
      <formula>#REF!</formula>
    </cfRule>
    <cfRule type="cellIs" dxfId="2870" priority="3773" operator="equal">
      <formula>#REF!</formula>
    </cfRule>
    <cfRule type="cellIs" dxfId="2869" priority="3774" operator="equal">
      <formula>#REF!</formula>
    </cfRule>
    <cfRule type="cellIs" dxfId="2868" priority="3775" operator="equal">
      <formula>#REF!</formula>
    </cfRule>
    <cfRule type="cellIs" dxfId="2867" priority="3776" operator="equal">
      <formula>#REF!</formula>
    </cfRule>
    <cfRule type="cellIs" dxfId="2866" priority="3777" operator="equal">
      <formula>#REF!</formula>
    </cfRule>
    <cfRule type="cellIs" dxfId="2865" priority="3778" operator="equal">
      <formula>#REF!</formula>
    </cfRule>
    <cfRule type="cellIs" dxfId="2864" priority="3779" operator="equal">
      <formula>#REF!</formula>
    </cfRule>
    <cfRule type="cellIs" dxfId="2863" priority="3780" operator="equal">
      <formula>#REF!</formula>
    </cfRule>
    <cfRule type="cellIs" dxfId="2862" priority="3781" operator="equal">
      <formula>#REF!</formula>
    </cfRule>
    <cfRule type="cellIs" dxfId="2861" priority="3782" operator="equal">
      <formula>#REF!</formula>
    </cfRule>
    <cfRule type="cellIs" dxfId="2860" priority="3783" operator="equal">
      <formula>#REF!</formula>
    </cfRule>
    <cfRule type="cellIs" dxfId="2859" priority="3784" operator="equal">
      <formula>#REF!</formula>
    </cfRule>
    <cfRule type="cellIs" dxfId="2858" priority="3785" operator="equal">
      <formula>#REF!</formula>
    </cfRule>
    <cfRule type="cellIs" dxfId="2857" priority="3786" operator="equal">
      <formula>#REF!</formula>
    </cfRule>
    <cfRule type="cellIs" dxfId="2856" priority="3787" operator="equal">
      <formula>#REF!</formula>
    </cfRule>
    <cfRule type="cellIs" dxfId="2855" priority="3788" operator="equal">
      <formula>#REF!</formula>
    </cfRule>
  </conditionalFormatting>
  <conditionalFormatting sqref="N242">
    <cfRule type="cellIs" dxfId="2854" priority="3752" operator="equal">
      <formula>#REF!</formula>
    </cfRule>
  </conditionalFormatting>
  <conditionalFormatting sqref="L242">
    <cfRule type="cellIs" dxfId="2853" priority="3746" operator="equal">
      <formula>"ALTA"</formula>
    </cfRule>
    <cfRule type="cellIs" dxfId="2852" priority="3747" operator="equal">
      <formula>"MUY ALTA"</formula>
    </cfRule>
    <cfRule type="cellIs" dxfId="2851" priority="3748" operator="equal">
      <formula>"MEDIA"</formula>
    </cfRule>
    <cfRule type="cellIs" dxfId="2850" priority="3749" operator="equal">
      <formula>"BAJA"</formula>
    </cfRule>
    <cfRule type="cellIs" dxfId="2849" priority="3750" operator="equal">
      <formula>"MUY BAJA"</formula>
    </cfRule>
  </conditionalFormatting>
  <conditionalFormatting sqref="N242">
    <cfRule type="cellIs" dxfId="2848" priority="3738" operator="equal">
      <formula>"CATASTRÓFICO (RC-F)"</formula>
    </cfRule>
    <cfRule type="cellIs" dxfId="2847" priority="3739" operator="equal">
      <formula>"MAYOR (RC-F)"</formula>
    </cfRule>
    <cfRule type="cellIs" dxfId="2846" priority="3740" operator="equal">
      <formula>"MODERADO (RC-F)"</formula>
    </cfRule>
    <cfRule type="cellIs" dxfId="2845" priority="3741" operator="equal">
      <formula>"CATASTRÓFICO"</formula>
    </cfRule>
    <cfRule type="cellIs" dxfId="2844" priority="3742" operator="equal">
      <formula>"MAYOR"</formula>
    </cfRule>
    <cfRule type="cellIs" dxfId="2843" priority="3743" operator="equal">
      <formula>"MODERADO"</formula>
    </cfRule>
    <cfRule type="cellIs" dxfId="2842" priority="3744" operator="equal">
      <formula>"MENOR"</formula>
    </cfRule>
    <cfRule type="cellIs" dxfId="2841" priority="3745" operator="equal">
      <formula>"LEVE"</formula>
    </cfRule>
  </conditionalFormatting>
  <conditionalFormatting sqref="Q242">
    <cfRule type="cellIs" dxfId="2840" priority="3731" operator="equal">
      <formula>"EXTREMO (RC/F)"</formula>
    </cfRule>
    <cfRule type="cellIs" dxfId="2839" priority="3732" operator="equal">
      <formula>"ALTO (RC/F)"</formula>
    </cfRule>
    <cfRule type="cellIs" dxfId="2838" priority="3733" operator="equal">
      <formula>"MODERADO (RC/F)"</formula>
    </cfRule>
    <cfRule type="cellIs" dxfId="2837" priority="3734" operator="equal">
      <formula>"EXTREMO"</formula>
    </cfRule>
    <cfRule type="cellIs" dxfId="2836" priority="3735" operator="equal">
      <formula>"ALTO"</formula>
    </cfRule>
    <cfRule type="cellIs" dxfId="2835" priority="3736" operator="equal">
      <formula>"MODERADO"</formula>
    </cfRule>
    <cfRule type="cellIs" dxfId="2834" priority="3737" operator="equal">
      <formula>"BAJO"</formula>
    </cfRule>
  </conditionalFormatting>
  <conditionalFormatting sqref="AI242">
    <cfRule type="cellIs" dxfId="2833" priority="3694" operator="equal">
      <formula>#REF!</formula>
    </cfRule>
    <cfRule type="cellIs" dxfId="2832" priority="3695" operator="equal">
      <formula>#REF!</formula>
    </cfRule>
    <cfRule type="cellIs" dxfId="2831" priority="3696" operator="equal">
      <formula>#REF!</formula>
    </cfRule>
    <cfRule type="cellIs" dxfId="2830" priority="3697" operator="equal">
      <formula>#REF!</formula>
    </cfRule>
    <cfRule type="cellIs" dxfId="2829" priority="3698" operator="equal">
      <formula>#REF!</formula>
    </cfRule>
    <cfRule type="cellIs" dxfId="2828" priority="3699" operator="equal">
      <formula>#REF!</formula>
    </cfRule>
    <cfRule type="cellIs" dxfId="2827" priority="3700" operator="equal">
      <formula>#REF!</formula>
    </cfRule>
    <cfRule type="cellIs" dxfId="2826" priority="3701" operator="equal">
      <formula>#REF!</formula>
    </cfRule>
    <cfRule type="cellIs" dxfId="2825" priority="3702" operator="equal">
      <formula>#REF!</formula>
    </cfRule>
    <cfRule type="cellIs" dxfId="2824" priority="3703" operator="equal">
      <formula>#REF!</formula>
    </cfRule>
    <cfRule type="cellIs" dxfId="2823" priority="3704" operator="equal">
      <formula>#REF!</formula>
    </cfRule>
    <cfRule type="cellIs" dxfId="2822" priority="3705" operator="equal">
      <formula>#REF!</formula>
    </cfRule>
    <cfRule type="cellIs" dxfId="2821" priority="3706" operator="equal">
      <formula>#REF!</formula>
    </cfRule>
    <cfRule type="cellIs" dxfId="2820" priority="3707" operator="equal">
      <formula>#REF!</formula>
    </cfRule>
    <cfRule type="cellIs" dxfId="2819" priority="3708" operator="equal">
      <formula>#REF!</formula>
    </cfRule>
    <cfRule type="cellIs" dxfId="2818" priority="3709" operator="equal">
      <formula>#REF!</formula>
    </cfRule>
    <cfRule type="cellIs" dxfId="2817" priority="3710" operator="equal">
      <formula>#REF!</formula>
    </cfRule>
    <cfRule type="cellIs" dxfId="2816" priority="3711" operator="equal">
      <formula>#REF!</formula>
    </cfRule>
    <cfRule type="cellIs" dxfId="2815" priority="3712" operator="equal">
      <formula>#REF!</formula>
    </cfRule>
    <cfRule type="cellIs" dxfId="2814" priority="3713" operator="equal">
      <formula>#REF!</formula>
    </cfRule>
    <cfRule type="cellIs" dxfId="2813" priority="3714" operator="equal">
      <formula>#REF!</formula>
    </cfRule>
    <cfRule type="cellIs" dxfId="2812" priority="3715" operator="equal">
      <formula>#REF!</formula>
    </cfRule>
    <cfRule type="cellIs" dxfId="2811" priority="3716" operator="equal">
      <formula>#REF!</formula>
    </cfRule>
    <cfRule type="cellIs" dxfId="2810" priority="3717" operator="equal">
      <formula>#REF!</formula>
    </cfRule>
    <cfRule type="cellIs" dxfId="2809" priority="3718" operator="equal">
      <formula>#REF!</formula>
    </cfRule>
    <cfRule type="cellIs" dxfId="2808" priority="3719" operator="equal">
      <formula>#REF!</formula>
    </cfRule>
    <cfRule type="cellIs" dxfId="2807" priority="3720" operator="equal">
      <formula>#REF!</formula>
    </cfRule>
    <cfRule type="cellIs" dxfId="2806" priority="3721" operator="equal">
      <formula>#REF!</formula>
    </cfRule>
    <cfRule type="cellIs" dxfId="2805" priority="3722" operator="equal">
      <formula>#REF!</formula>
    </cfRule>
    <cfRule type="cellIs" dxfId="2804" priority="3723" operator="equal">
      <formula>#REF!</formula>
    </cfRule>
    <cfRule type="cellIs" dxfId="2803" priority="3724" operator="equal">
      <formula>#REF!</formula>
    </cfRule>
    <cfRule type="cellIs" dxfId="2802" priority="3725" operator="equal">
      <formula>#REF!</formula>
    </cfRule>
    <cfRule type="cellIs" dxfId="2801" priority="3726" operator="equal">
      <formula>#REF!</formula>
    </cfRule>
    <cfRule type="cellIs" dxfId="2800" priority="3727" operator="equal">
      <formula>#REF!</formula>
    </cfRule>
    <cfRule type="cellIs" dxfId="2799" priority="3728" operator="equal">
      <formula>#REF!</formula>
    </cfRule>
    <cfRule type="cellIs" dxfId="2798" priority="3729" operator="equal">
      <formula>#REF!</formula>
    </cfRule>
    <cfRule type="cellIs" dxfId="2797" priority="3730" operator="equal">
      <formula>#REF!</formula>
    </cfRule>
  </conditionalFormatting>
  <conditionalFormatting sqref="AI242">
    <cfRule type="cellIs" dxfId="2796" priority="3687" operator="equal">
      <formula>"EXTREMO (RC/F)"</formula>
    </cfRule>
    <cfRule type="cellIs" dxfId="2795" priority="3688" operator="equal">
      <formula>"ALTO (RC/F)"</formula>
    </cfRule>
    <cfRule type="cellIs" dxfId="2794" priority="3689" operator="equal">
      <formula>"MODERADO (RC/F)"</formula>
    </cfRule>
    <cfRule type="cellIs" dxfId="2793" priority="3690" operator="equal">
      <formula>"EXTREMO"</formula>
    </cfRule>
    <cfRule type="cellIs" dxfId="2792" priority="3691" operator="equal">
      <formula>"ALTO"</formula>
    </cfRule>
    <cfRule type="cellIs" dxfId="2791" priority="3692" operator="equal">
      <formula>"MODERADO"</formula>
    </cfRule>
    <cfRule type="cellIs" dxfId="2790" priority="3693" operator="equal">
      <formula>"BAJO"</formula>
    </cfRule>
  </conditionalFormatting>
  <conditionalFormatting sqref="I242">
    <cfRule type="cellIs" dxfId="2789" priority="3686" operator="equal">
      <formula>#REF!</formula>
    </cfRule>
  </conditionalFormatting>
  <conditionalFormatting sqref="AG242">
    <cfRule type="cellIs" dxfId="2788" priority="3681" operator="equal">
      <formula>"CATASTROFICO"</formula>
    </cfRule>
    <cfRule type="cellIs" dxfId="2787" priority="3682" operator="equal">
      <formula>"MAYOR"</formula>
    </cfRule>
    <cfRule type="cellIs" dxfId="2786" priority="3683" operator="equal">
      <formula>"MODERADO"</formula>
    </cfRule>
    <cfRule type="cellIs" dxfId="2785" priority="3684" operator="equal">
      <formula>"MENOR"</formula>
    </cfRule>
    <cfRule type="cellIs" dxfId="2784" priority="3685" operator="equal">
      <formula>"LEVE"</formula>
    </cfRule>
  </conditionalFormatting>
  <conditionalFormatting sqref="AE242:AE243">
    <cfRule type="cellIs" dxfId="2783" priority="3676" operator="equal">
      <formula>"MUY ALTA"</formula>
    </cfRule>
    <cfRule type="cellIs" dxfId="2782" priority="3677" operator="equal">
      <formula>"ALTA"</formula>
    </cfRule>
    <cfRule type="cellIs" dxfId="2781" priority="3678" operator="equal">
      <formula>"MEDIA"</formula>
    </cfRule>
    <cfRule type="cellIs" dxfId="2780" priority="3679" operator="equal">
      <formula>"BAJA"</formula>
    </cfRule>
    <cfRule type="cellIs" dxfId="2779" priority="3680" operator="equal">
      <formula>"MUY BAJA"</formula>
    </cfRule>
  </conditionalFormatting>
  <conditionalFormatting sqref="L250 L254:L256 L259:L261">
    <cfRule type="cellIs" dxfId="2778" priority="3671" operator="equal">
      <formula>"ALTA"</formula>
    </cfRule>
    <cfRule type="cellIs" dxfId="2777" priority="3672" operator="equal">
      <formula>"MUY ALTA"</formula>
    </cfRule>
    <cfRule type="cellIs" dxfId="2776" priority="3673" operator="equal">
      <formula>"MEDIA"</formula>
    </cfRule>
    <cfRule type="cellIs" dxfId="2775" priority="3674" operator="equal">
      <formula>"BAJA"</formula>
    </cfRule>
    <cfRule type="cellIs" dxfId="2774" priority="3675" operator="equal">
      <formula>"MUY BAJA"</formula>
    </cfRule>
  </conditionalFormatting>
  <conditionalFormatting sqref="N250 N254:N256 N259:N261">
    <cfRule type="cellIs" dxfId="2773" priority="3663" operator="equal">
      <formula>"CATASTRÓFICO (RC-F)"</formula>
    </cfRule>
    <cfRule type="cellIs" dxfId="2772" priority="3664" operator="equal">
      <formula>"MAYOR (RC-F)"</formula>
    </cfRule>
    <cfRule type="cellIs" dxfId="2771" priority="3665" operator="equal">
      <formula>"MODERADO (RC-F)"</formula>
    </cfRule>
    <cfRule type="cellIs" dxfId="2770" priority="3666" operator="equal">
      <formula>"CATASTRÓFICO"</formula>
    </cfRule>
    <cfRule type="cellIs" dxfId="2769" priority="3667" operator="equal">
      <formula>"MAYOR"</formula>
    </cfRule>
    <cfRule type="cellIs" dxfId="2768" priority="3668" operator="equal">
      <formula>"MODERADO"</formula>
    </cfRule>
    <cfRule type="cellIs" dxfId="2767" priority="3669" operator="equal">
      <formula>"MENOR"</formula>
    </cfRule>
    <cfRule type="cellIs" dxfId="2766" priority="3670" operator="equal">
      <formula>"LEVE"</formula>
    </cfRule>
  </conditionalFormatting>
  <conditionalFormatting sqref="Q250 AI250 Q254:Q256 AI254:AI256 Q259:Q261">
    <cfRule type="cellIs" dxfId="2765" priority="3656" operator="equal">
      <formula>"EXTREMO (RC/F)"</formula>
    </cfRule>
    <cfRule type="cellIs" dxfId="2764" priority="3657" operator="equal">
      <formula>"ALTO (RC/F)"</formula>
    </cfRule>
    <cfRule type="cellIs" dxfId="2763" priority="3658" operator="equal">
      <formula>"MODERADO (RC/F)"</formula>
    </cfRule>
    <cfRule type="cellIs" dxfId="2762" priority="3659" operator="equal">
      <formula>"EXTREMO"</formula>
    </cfRule>
    <cfRule type="cellIs" dxfId="2761" priority="3660" operator="equal">
      <formula>"ALTO"</formula>
    </cfRule>
    <cfRule type="cellIs" dxfId="2760" priority="3661" operator="equal">
      <formula>"MODERADO"</formula>
    </cfRule>
    <cfRule type="cellIs" dxfId="2759" priority="3662" operator="equal">
      <formula>"BAJO"</formula>
    </cfRule>
  </conditionalFormatting>
  <conditionalFormatting sqref="AE250:AE256 AE259:AE263 AE265:AE266 AE268">
    <cfRule type="cellIs" dxfId="2758" priority="3651" operator="equal">
      <formula>"MUY ALTA"</formula>
    </cfRule>
    <cfRule type="cellIs" dxfId="2757" priority="3652" operator="equal">
      <formula>"ALTA"</formula>
    </cfRule>
    <cfRule type="cellIs" dxfId="2756" priority="3653" operator="equal">
      <formula>"MEDIA"</formula>
    </cfRule>
    <cfRule type="cellIs" dxfId="2755" priority="3654" operator="equal">
      <formula>"BAJA"</formula>
    </cfRule>
    <cfRule type="cellIs" dxfId="2754" priority="3655" operator="equal">
      <formula>"MUY BAJA"</formula>
    </cfRule>
  </conditionalFormatting>
  <conditionalFormatting sqref="AG250 AG254:AG256">
    <cfRule type="cellIs" dxfId="2753" priority="3646" operator="equal">
      <formula>"CATASTROFICO"</formula>
    </cfRule>
    <cfRule type="cellIs" dxfId="2752" priority="3647" operator="equal">
      <formula>"MAYOR"</formula>
    </cfRule>
    <cfRule type="cellIs" dxfId="2751" priority="3648" operator="equal">
      <formula>"MODERADO"</formula>
    </cfRule>
    <cfRule type="cellIs" dxfId="2750" priority="3649" operator="equal">
      <formula>"MENOR"</formula>
    </cfRule>
    <cfRule type="cellIs" dxfId="2749" priority="3650" operator="equal">
      <formula>"LEVE"</formula>
    </cfRule>
  </conditionalFormatting>
  <conditionalFormatting sqref="Q254:Q256 AI254:AI256">
    <cfRule type="cellIs" dxfId="2748" priority="3608" operator="equal">
      <formula>#REF!</formula>
    </cfRule>
    <cfRule type="cellIs" dxfId="2747" priority="3610" operator="equal">
      <formula>#REF!</formula>
    </cfRule>
    <cfRule type="cellIs" dxfId="2746" priority="3611" operator="equal">
      <formula>#REF!</formula>
    </cfRule>
    <cfRule type="cellIs" dxfId="2745" priority="3612" operator="equal">
      <formula>#REF!</formula>
    </cfRule>
    <cfRule type="cellIs" dxfId="2744" priority="3613" operator="equal">
      <formula>#REF!</formula>
    </cfRule>
    <cfRule type="cellIs" dxfId="2743" priority="3614" operator="equal">
      <formula>#REF!</formula>
    </cfRule>
    <cfRule type="cellIs" dxfId="2742" priority="3615" operator="equal">
      <formula>#REF!</formula>
    </cfRule>
    <cfRule type="cellIs" dxfId="2741" priority="3616" operator="equal">
      <formula>#REF!</formula>
    </cfRule>
    <cfRule type="cellIs" dxfId="2740" priority="3617" operator="equal">
      <formula>#REF!</formula>
    </cfRule>
    <cfRule type="cellIs" dxfId="2739" priority="3618" operator="equal">
      <formula>#REF!</formula>
    </cfRule>
    <cfRule type="cellIs" dxfId="2738" priority="3619" operator="equal">
      <formula>#REF!</formula>
    </cfRule>
    <cfRule type="cellIs" dxfId="2737" priority="3620" operator="equal">
      <formula>#REF!</formula>
    </cfRule>
    <cfRule type="cellIs" dxfId="2736" priority="3621" operator="equal">
      <formula>#REF!</formula>
    </cfRule>
    <cfRule type="cellIs" dxfId="2735" priority="3622" operator="equal">
      <formula>#REF!</formula>
    </cfRule>
    <cfRule type="cellIs" dxfId="2734" priority="3623" operator="equal">
      <formula>#REF!</formula>
    </cfRule>
    <cfRule type="cellIs" dxfId="2733" priority="3624" operator="equal">
      <formula>#REF!</formula>
    </cfRule>
    <cfRule type="cellIs" dxfId="2732" priority="3625" operator="equal">
      <formula>#REF!</formula>
    </cfRule>
    <cfRule type="cellIs" dxfId="2731" priority="3626" operator="equal">
      <formula>#REF!</formula>
    </cfRule>
    <cfRule type="cellIs" dxfId="2730" priority="3627" operator="equal">
      <formula>#REF!</formula>
    </cfRule>
    <cfRule type="cellIs" dxfId="2729" priority="3628" operator="equal">
      <formula>#REF!</formula>
    </cfRule>
    <cfRule type="cellIs" dxfId="2728" priority="3629" operator="equal">
      <formula>#REF!</formula>
    </cfRule>
    <cfRule type="cellIs" dxfId="2727" priority="3630" operator="equal">
      <formula>#REF!</formula>
    </cfRule>
    <cfRule type="cellIs" dxfId="2726" priority="3631" operator="equal">
      <formula>#REF!</formula>
    </cfRule>
    <cfRule type="cellIs" dxfId="2725" priority="3632" operator="equal">
      <formula>#REF!</formula>
    </cfRule>
    <cfRule type="cellIs" dxfId="2724" priority="3633" operator="equal">
      <formula>#REF!</formula>
    </cfRule>
    <cfRule type="cellIs" dxfId="2723" priority="3634" operator="equal">
      <formula>#REF!</formula>
    </cfRule>
    <cfRule type="cellIs" dxfId="2722" priority="3635" operator="equal">
      <formula>#REF!</formula>
    </cfRule>
    <cfRule type="cellIs" dxfId="2721" priority="3636" operator="equal">
      <formula>#REF!</formula>
    </cfRule>
    <cfRule type="cellIs" dxfId="2720" priority="3637" operator="equal">
      <formula>#REF!</formula>
    </cfRule>
    <cfRule type="cellIs" dxfId="2719" priority="3638" operator="equal">
      <formula>#REF!</formula>
    </cfRule>
    <cfRule type="cellIs" dxfId="2718" priority="3639" operator="equal">
      <formula>#REF!</formula>
    </cfRule>
    <cfRule type="cellIs" dxfId="2717" priority="3640" operator="equal">
      <formula>#REF!</formula>
    </cfRule>
    <cfRule type="cellIs" dxfId="2716" priority="3641" operator="equal">
      <formula>#REF!</formula>
    </cfRule>
    <cfRule type="cellIs" dxfId="2715" priority="3642" operator="equal">
      <formula>#REF!</formula>
    </cfRule>
    <cfRule type="cellIs" dxfId="2714" priority="3643" operator="equal">
      <formula>#REF!</formula>
    </cfRule>
    <cfRule type="cellIs" dxfId="2713" priority="3644" operator="equal">
      <formula>#REF!</formula>
    </cfRule>
    <cfRule type="cellIs" dxfId="2712" priority="3645" operator="equal">
      <formula>#REF!</formula>
    </cfRule>
  </conditionalFormatting>
  <conditionalFormatting sqref="I254:I256 N254:N256">
    <cfRule type="cellIs" dxfId="2711" priority="3609" operator="equal">
      <formula>#REF!</formula>
    </cfRule>
  </conditionalFormatting>
  <conditionalFormatting sqref="AG254:AG256">
    <cfRule type="cellIs" dxfId="2710" priority="3603" operator="equal">
      <formula>"CATASTROFICO"</formula>
    </cfRule>
    <cfRule type="cellIs" dxfId="2709" priority="3604" operator="equal">
      <formula>"MAYOR"</formula>
    </cfRule>
    <cfRule type="cellIs" dxfId="2708" priority="3605" operator="equal">
      <formula>"MODERADO"</formula>
    </cfRule>
    <cfRule type="cellIs" dxfId="2707" priority="3606" operator="equal">
      <formula>"MENOR"</formula>
    </cfRule>
    <cfRule type="cellIs" dxfId="2706" priority="3607" operator="equal">
      <formula>"LEVE"</formula>
    </cfRule>
  </conditionalFormatting>
  <conditionalFormatting sqref="Q250 AI250">
    <cfRule type="cellIs" dxfId="2705" priority="3565" operator="equal">
      <formula>#REF!</formula>
    </cfRule>
    <cfRule type="cellIs" dxfId="2704" priority="3567" operator="equal">
      <formula>#REF!</formula>
    </cfRule>
    <cfRule type="cellIs" dxfId="2703" priority="3568" operator="equal">
      <formula>#REF!</formula>
    </cfRule>
    <cfRule type="cellIs" dxfId="2702" priority="3569" operator="equal">
      <formula>#REF!</formula>
    </cfRule>
    <cfRule type="cellIs" dxfId="2701" priority="3570" operator="equal">
      <formula>#REF!</formula>
    </cfRule>
    <cfRule type="cellIs" dxfId="2700" priority="3571" operator="equal">
      <formula>#REF!</formula>
    </cfRule>
    <cfRule type="cellIs" dxfId="2699" priority="3572" operator="equal">
      <formula>#REF!</formula>
    </cfRule>
    <cfRule type="cellIs" dxfId="2698" priority="3573" operator="equal">
      <formula>#REF!</formula>
    </cfRule>
    <cfRule type="cellIs" dxfId="2697" priority="3574" operator="equal">
      <formula>#REF!</formula>
    </cfRule>
    <cfRule type="cellIs" dxfId="2696" priority="3575" operator="equal">
      <formula>#REF!</formula>
    </cfRule>
    <cfRule type="cellIs" dxfId="2695" priority="3576" operator="equal">
      <formula>#REF!</formula>
    </cfRule>
    <cfRule type="cellIs" dxfId="2694" priority="3577" operator="equal">
      <formula>#REF!</formula>
    </cfRule>
    <cfRule type="cellIs" dxfId="2693" priority="3578" operator="equal">
      <formula>#REF!</formula>
    </cfRule>
    <cfRule type="cellIs" dxfId="2692" priority="3579" operator="equal">
      <formula>#REF!</formula>
    </cfRule>
    <cfRule type="cellIs" dxfId="2691" priority="3580" operator="equal">
      <formula>#REF!</formula>
    </cfRule>
    <cfRule type="cellIs" dxfId="2690" priority="3581" operator="equal">
      <formula>#REF!</formula>
    </cfRule>
    <cfRule type="cellIs" dxfId="2689" priority="3582" operator="equal">
      <formula>#REF!</formula>
    </cfRule>
    <cfRule type="cellIs" dxfId="2688" priority="3583" operator="equal">
      <formula>#REF!</formula>
    </cfRule>
    <cfRule type="cellIs" dxfId="2687" priority="3584" operator="equal">
      <formula>#REF!</formula>
    </cfRule>
    <cfRule type="cellIs" dxfId="2686" priority="3585" operator="equal">
      <formula>#REF!</formula>
    </cfRule>
    <cfRule type="cellIs" dxfId="2685" priority="3586" operator="equal">
      <formula>#REF!</formula>
    </cfRule>
    <cfRule type="cellIs" dxfId="2684" priority="3587" operator="equal">
      <formula>#REF!</formula>
    </cfRule>
    <cfRule type="cellIs" dxfId="2683" priority="3588" operator="equal">
      <formula>#REF!</formula>
    </cfRule>
    <cfRule type="cellIs" dxfId="2682" priority="3589" operator="equal">
      <formula>#REF!</formula>
    </cfRule>
    <cfRule type="cellIs" dxfId="2681" priority="3590" operator="equal">
      <formula>#REF!</formula>
    </cfRule>
    <cfRule type="cellIs" dxfId="2680" priority="3591" operator="equal">
      <formula>#REF!</formula>
    </cfRule>
    <cfRule type="cellIs" dxfId="2679" priority="3592" operator="equal">
      <formula>#REF!</formula>
    </cfRule>
    <cfRule type="cellIs" dxfId="2678" priority="3593" operator="equal">
      <formula>#REF!</formula>
    </cfRule>
    <cfRule type="cellIs" dxfId="2677" priority="3594" operator="equal">
      <formula>#REF!</formula>
    </cfRule>
    <cfRule type="cellIs" dxfId="2676" priority="3595" operator="equal">
      <formula>#REF!</formula>
    </cfRule>
    <cfRule type="cellIs" dxfId="2675" priority="3596" operator="equal">
      <formula>#REF!</formula>
    </cfRule>
    <cfRule type="cellIs" dxfId="2674" priority="3597" operator="equal">
      <formula>#REF!</formula>
    </cfRule>
    <cfRule type="cellIs" dxfId="2673" priority="3598" operator="equal">
      <formula>#REF!</formula>
    </cfRule>
    <cfRule type="cellIs" dxfId="2672" priority="3599" operator="equal">
      <formula>#REF!</formula>
    </cfRule>
    <cfRule type="cellIs" dxfId="2671" priority="3600" operator="equal">
      <formula>#REF!</formula>
    </cfRule>
    <cfRule type="cellIs" dxfId="2670" priority="3601" operator="equal">
      <formula>#REF!</formula>
    </cfRule>
    <cfRule type="cellIs" dxfId="2669" priority="3602" operator="equal">
      <formula>#REF!</formula>
    </cfRule>
  </conditionalFormatting>
  <conditionalFormatting sqref="I250 N250 N254:N256">
    <cfRule type="cellIs" dxfId="2668" priority="3566" operator="equal">
      <formula>#REF!</formula>
    </cfRule>
  </conditionalFormatting>
  <conditionalFormatting sqref="L250">
    <cfRule type="cellIs" dxfId="2667" priority="3560" operator="equal">
      <formula>"ALTA"</formula>
    </cfRule>
    <cfRule type="cellIs" dxfId="2666" priority="3561" operator="equal">
      <formula>"MUY ALTA"</formula>
    </cfRule>
    <cfRule type="cellIs" dxfId="2665" priority="3562" operator="equal">
      <formula>"MEDIA"</formula>
    </cfRule>
    <cfRule type="cellIs" dxfId="2664" priority="3563" operator="equal">
      <formula>"BAJA"</formula>
    </cfRule>
    <cfRule type="cellIs" dxfId="2663" priority="3564" operator="equal">
      <formula>"MUY BAJA"</formula>
    </cfRule>
  </conditionalFormatting>
  <conditionalFormatting sqref="N250">
    <cfRule type="cellIs" dxfId="2662" priority="3552" operator="equal">
      <formula>"CATASTRÓFICO (RC-F)"</formula>
    </cfRule>
    <cfRule type="cellIs" dxfId="2661" priority="3553" operator="equal">
      <formula>"MAYOR (RC-F)"</formula>
    </cfRule>
    <cfRule type="cellIs" dxfId="2660" priority="3554" operator="equal">
      <formula>"MODERADO (RC-F)"</formula>
    </cfRule>
    <cfRule type="cellIs" dxfId="2659" priority="3555" operator="equal">
      <formula>"CATASTRÓFICO"</formula>
    </cfRule>
    <cfRule type="cellIs" dxfId="2658" priority="3556" operator="equal">
      <formula>"MAYOR"</formula>
    </cfRule>
    <cfRule type="cellIs" dxfId="2657" priority="3557" operator="equal">
      <formula>"MODERADO"</formula>
    </cfRule>
    <cfRule type="cellIs" dxfId="2656" priority="3558" operator="equal">
      <formula>"MENOR"</formula>
    </cfRule>
    <cfRule type="cellIs" dxfId="2655" priority="3559" operator="equal">
      <formula>"LEVE"</formula>
    </cfRule>
  </conditionalFormatting>
  <conditionalFormatting sqref="Q250 AI250">
    <cfRule type="cellIs" dxfId="2654" priority="3545" operator="equal">
      <formula>"EXTREMO (RC/F)"</formula>
    </cfRule>
    <cfRule type="cellIs" dxfId="2653" priority="3546" operator="equal">
      <formula>"ALTO (RC/F)"</formula>
    </cfRule>
    <cfRule type="cellIs" dxfId="2652" priority="3547" operator="equal">
      <formula>"MODERADO (RC/F)"</formula>
    </cfRule>
    <cfRule type="cellIs" dxfId="2651" priority="3548" operator="equal">
      <formula>"EXTREMO"</formula>
    </cfRule>
    <cfRule type="cellIs" dxfId="2650" priority="3549" operator="equal">
      <formula>"ALTO"</formula>
    </cfRule>
    <cfRule type="cellIs" dxfId="2649" priority="3550" operator="equal">
      <formula>"MODERADO"</formula>
    </cfRule>
    <cfRule type="cellIs" dxfId="2648" priority="3551" operator="equal">
      <formula>"BAJO"</formula>
    </cfRule>
  </conditionalFormatting>
  <conditionalFormatting sqref="AE250:AE251">
    <cfRule type="cellIs" dxfId="2647" priority="3540" operator="equal">
      <formula>"MUY ALTA"</formula>
    </cfRule>
    <cfRule type="cellIs" dxfId="2646" priority="3541" operator="equal">
      <formula>"ALTA"</formula>
    </cfRule>
    <cfRule type="cellIs" dxfId="2645" priority="3542" operator="equal">
      <formula>"MEDIA"</formula>
    </cfRule>
    <cfRule type="cellIs" dxfId="2644" priority="3543" operator="equal">
      <formula>"BAJA"</formula>
    </cfRule>
    <cfRule type="cellIs" dxfId="2643" priority="3544" operator="equal">
      <formula>"MUY BAJA"</formula>
    </cfRule>
  </conditionalFormatting>
  <conditionalFormatting sqref="AG250">
    <cfRule type="cellIs" dxfId="2642" priority="3535" operator="equal">
      <formula>"CATASTROFICO"</formula>
    </cfRule>
    <cfRule type="cellIs" dxfId="2641" priority="3536" operator="equal">
      <formula>"MAYOR"</formula>
    </cfRule>
    <cfRule type="cellIs" dxfId="2640" priority="3537" operator="equal">
      <formula>"MODERADO"</formula>
    </cfRule>
    <cfRule type="cellIs" dxfId="2639" priority="3538" operator="equal">
      <formula>"MENOR"</formula>
    </cfRule>
    <cfRule type="cellIs" dxfId="2638" priority="3539" operator="equal">
      <formula>"LEVE"</formula>
    </cfRule>
  </conditionalFormatting>
  <conditionalFormatting sqref="Q254:Q256 AI254:AI256">
    <cfRule type="cellIs" dxfId="2637" priority="3496" operator="equal">
      <formula>#REF!</formula>
    </cfRule>
    <cfRule type="cellIs" dxfId="2636" priority="3499" operator="equal">
      <formula>#REF!</formula>
    </cfRule>
    <cfRule type="cellIs" dxfId="2635" priority="3500" operator="equal">
      <formula>#REF!</formula>
    </cfRule>
    <cfRule type="cellIs" dxfId="2634" priority="3501" operator="equal">
      <formula>#REF!</formula>
    </cfRule>
    <cfRule type="cellIs" dxfId="2633" priority="3502" operator="equal">
      <formula>#REF!</formula>
    </cfRule>
    <cfRule type="cellIs" dxfId="2632" priority="3503" operator="equal">
      <formula>#REF!</formula>
    </cfRule>
    <cfRule type="cellIs" dxfId="2631" priority="3504" operator="equal">
      <formula>#REF!</formula>
    </cfRule>
    <cfRule type="cellIs" dxfId="2630" priority="3505" operator="equal">
      <formula>#REF!</formula>
    </cfRule>
    <cfRule type="cellIs" dxfId="2629" priority="3506" operator="equal">
      <formula>#REF!</formula>
    </cfRule>
    <cfRule type="cellIs" dxfId="2628" priority="3507" operator="equal">
      <formula>#REF!</formula>
    </cfRule>
    <cfRule type="cellIs" dxfId="2627" priority="3508" operator="equal">
      <formula>#REF!</formula>
    </cfRule>
    <cfRule type="cellIs" dxfId="2626" priority="3509" operator="equal">
      <formula>#REF!</formula>
    </cfRule>
    <cfRule type="cellIs" dxfId="2625" priority="3510" operator="equal">
      <formula>#REF!</formula>
    </cfRule>
    <cfRule type="cellIs" dxfId="2624" priority="3511" operator="equal">
      <formula>#REF!</formula>
    </cfRule>
    <cfRule type="cellIs" dxfId="2623" priority="3512" operator="equal">
      <formula>#REF!</formula>
    </cfRule>
    <cfRule type="cellIs" dxfId="2622" priority="3513" operator="equal">
      <formula>#REF!</formula>
    </cfRule>
    <cfRule type="cellIs" dxfId="2621" priority="3514" operator="equal">
      <formula>#REF!</formula>
    </cfRule>
    <cfRule type="cellIs" dxfId="2620" priority="3515" operator="equal">
      <formula>#REF!</formula>
    </cfRule>
    <cfRule type="cellIs" dxfId="2619" priority="3516" operator="equal">
      <formula>#REF!</formula>
    </cfRule>
    <cfRule type="cellIs" dxfId="2618" priority="3517" operator="equal">
      <formula>#REF!</formula>
    </cfRule>
    <cfRule type="cellIs" dxfId="2617" priority="3518" operator="equal">
      <formula>#REF!</formula>
    </cfRule>
    <cfRule type="cellIs" dxfId="2616" priority="3519" operator="equal">
      <formula>#REF!</formula>
    </cfRule>
    <cfRule type="cellIs" dxfId="2615" priority="3520" operator="equal">
      <formula>#REF!</formula>
    </cfRule>
    <cfRule type="cellIs" dxfId="2614" priority="3521" operator="equal">
      <formula>#REF!</formula>
    </cfRule>
    <cfRule type="cellIs" dxfId="2613" priority="3522" operator="equal">
      <formula>#REF!</formula>
    </cfRule>
    <cfRule type="cellIs" dxfId="2612" priority="3523" operator="equal">
      <formula>#REF!</formula>
    </cfRule>
    <cfRule type="cellIs" dxfId="2611" priority="3524" operator="equal">
      <formula>#REF!</formula>
    </cfRule>
    <cfRule type="cellIs" dxfId="2610" priority="3525" operator="equal">
      <formula>#REF!</formula>
    </cfRule>
    <cfRule type="cellIs" dxfId="2609" priority="3526" operator="equal">
      <formula>#REF!</formula>
    </cfRule>
    <cfRule type="cellIs" dxfId="2608" priority="3527" operator="equal">
      <formula>#REF!</formula>
    </cfRule>
    <cfRule type="cellIs" dxfId="2607" priority="3528" operator="equal">
      <formula>#REF!</formula>
    </cfRule>
    <cfRule type="cellIs" dxfId="2606" priority="3529" operator="equal">
      <formula>#REF!</formula>
    </cfRule>
    <cfRule type="cellIs" dxfId="2605" priority="3530" operator="equal">
      <formula>#REF!</formula>
    </cfRule>
    <cfRule type="cellIs" dxfId="2604" priority="3531" operator="equal">
      <formula>#REF!</formula>
    </cfRule>
    <cfRule type="cellIs" dxfId="2603" priority="3532" operator="equal">
      <formula>#REF!</formula>
    </cfRule>
    <cfRule type="cellIs" dxfId="2602" priority="3533" operator="equal">
      <formula>#REF!</formula>
    </cfRule>
    <cfRule type="cellIs" dxfId="2601" priority="3534" operator="equal">
      <formula>#REF!</formula>
    </cfRule>
  </conditionalFormatting>
  <conditionalFormatting sqref="N255:N256">
    <cfRule type="cellIs" dxfId="2600" priority="3498" operator="equal">
      <formula>#REF!</formula>
    </cfRule>
  </conditionalFormatting>
  <conditionalFormatting sqref="L255:L256">
    <cfRule type="cellIs" dxfId="2599" priority="3491" operator="equal">
      <formula>"ALTA"</formula>
    </cfRule>
    <cfRule type="cellIs" dxfId="2598" priority="3492" operator="equal">
      <formula>"MUY ALTA"</formula>
    </cfRule>
    <cfRule type="cellIs" dxfId="2597" priority="3493" operator="equal">
      <formula>"MEDIA"</formula>
    </cfRule>
    <cfRule type="cellIs" dxfId="2596" priority="3494" operator="equal">
      <formula>"BAJA"</formula>
    </cfRule>
    <cfRule type="cellIs" dxfId="2595" priority="3495" operator="equal">
      <formula>"MUY BAJA"</formula>
    </cfRule>
  </conditionalFormatting>
  <conditionalFormatting sqref="N255:N256">
    <cfRule type="cellIs" dxfId="2594" priority="3483" operator="equal">
      <formula>"CATASTRÓFICO (RC-F)"</formula>
    </cfRule>
    <cfRule type="cellIs" dxfId="2593" priority="3484" operator="equal">
      <formula>"MAYOR (RC-F)"</formula>
    </cfRule>
    <cfRule type="cellIs" dxfId="2592" priority="3485" operator="equal">
      <formula>"MODERADO (RC-F)"</formula>
    </cfRule>
    <cfRule type="cellIs" dxfId="2591" priority="3486" operator="equal">
      <formula>"CATASTRÓFICO"</formula>
    </cfRule>
    <cfRule type="cellIs" dxfId="2590" priority="3487" operator="equal">
      <formula>"MAYOR"</formula>
    </cfRule>
    <cfRule type="cellIs" dxfId="2589" priority="3488" operator="equal">
      <formula>"MODERADO"</formula>
    </cfRule>
    <cfRule type="cellIs" dxfId="2588" priority="3489" operator="equal">
      <formula>"MENOR"</formula>
    </cfRule>
    <cfRule type="cellIs" dxfId="2587" priority="3490" operator="equal">
      <formula>"LEVE"</formula>
    </cfRule>
  </conditionalFormatting>
  <conditionalFormatting sqref="AI255 Q255:Q256">
    <cfRule type="cellIs" dxfId="2586" priority="3476" operator="equal">
      <formula>"EXTREMO (RC/F)"</formula>
    </cfRule>
    <cfRule type="cellIs" dxfId="2585" priority="3477" operator="equal">
      <formula>"ALTO (RC/F)"</formula>
    </cfRule>
    <cfRule type="cellIs" dxfId="2584" priority="3478" operator="equal">
      <formula>"MODERADO (RC/F)"</formula>
    </cfRule>
    <cfRule type="cellIs" dxfId="2583" priority="3479" operator="equal">
      <formula>"EXTREMO"</formula>
    </cfRule>
    <cfRule type="cellIs" dxfId="2582" priority="3480" operator="equal">
      <formula>"ALTO"</formula>
    </cfRule>
    <cfRule type="cellIs" dxfId="2581" priority="3481" operator="equal">
      <formula>"MODERADO"</formula>
    </cfRule>
    <cfRule type="cellIs" dxfId="2580" priority="3482" operator="equal">
      <formula>"BAJO"</formula>
    </cfRule>
  </conditionalFormatting>
  <conditionalFormatting sqref="AG255">
    <cfRule type="cellIs" dxfId="2579" priority="3466" operator="equal">
      <formula>"CATASTROFICO"</formula>
    </cfRule>
    <cfRule type="cellIs" dxfId="2578" priority="3467" operator="equal">
      <formula>"MAYOR"</formula>
    </cfRule>
    <cfRule type="cellIs" dxfId="2577" priority="3468" operator="equal">
      <formula>"MODERADO"</formula>
    </cfRule>
    <cfRule type="cellIs" dxfId="2576" priority="3469" operator="equal">
      <formula>"MENOR"</formula>
    </cfRule>
    <cfRule type="cellIs" dxfId="2575" priority="3470" operator="equal">
      <formula>"LEVE"</formula>
    </cfRule>
  </conditionalFormatting>
  <conditionalFormatting sqref="Q250 AI250">
    <cfRule type="cellIs" dxfId="2574" priority="3423" operator="equal">
      <formula>#REF!</formula>
    </cfRule>
    <cfRule type="cellIs" dxfId="2573" priority="3425" operator="equal">
      <formula>#REF!</formula>
    </cfRule>
    <cfRule type="cellIs" dxfId="2572" priority="3426" operator="equal">
      <formula>#REF!</formula>
    </cfRule>
    <cfRule type="cellIs" dxfId="2571" priority="3427" operator="equal">
      <formula>#REF!</formula>
    </cfRule>
    <cfRule type="cellIs" dxfId="2570" priority="3428" operator="equal">
      <formula>#REF!</formula>
    </cfRule>
    <cfRule type="cellIs" dxfId="2569" priority="3429" operator="equal">
      <formula>#REF!</formula>
    </cfRule>
    <cfRule type="cellIs" dxfId="2568" priority="3430" operator="equal">
      <formula>#REF!</formula>
    </cfRule>
    <cfRule type="cellIs" dxfId="2567" priority="3431" operator="equal">
      <formula>#REF!</formula>
    </cfRule>
    <cfRule type="cellIs" dxfId="2566" priority="3432" operator="equal">
      <formula>#REF!</formula>
    </cfRule>
    <cfRule type="cellIs" dxfId="2565" priority="3433" operator="equal">
      <formula>#REF!</formula>
    </cfRule>
    <cfRule type="cellIs" dxfId="2564" priority="3434" operator="equal">
      <formula>#REF!</formula>
    </cfRule>
    <cfRule type="cellIs" dxfId="2563" priority="3435" operator="equal">
      <formula>#REF!</formula>
    </cfRule>
    <cfRule type="cellIs" dxfId="2562" priority="3436" operator="equal">
      <formula>#REF!</formula>
    </cfRule>
    <cfRule type="cellIs" dxfId="2561" priority="3437" operator="equal">
      <formula>#REF!</formula>
    </cfRule>
    <cfRule type="cellIs" dxfId="2560" priority="3438" operator="equal">
      <formula>#REF!</formula>
    </cfRule>
    <cfRule type="cellIs" dxfId="2559" priority="3439" operator="equal">
      <formula>#REF!</formula>
    </cfRule>
    <cfRule type="cellIs" dxfId="2558" priority="3440" operator="equal">
      <formula>#REF!</formula>
    </cfRule>
    <cfRule type="cellIs" dxfId="2557" priority="3441" operator="equal">
      <formula>#REF!</formula>
    </cfRule>
    <cfRule type="cellIs" dxfId="2556" priority="3442" operator="equal">
      <formula>#REF!</formula>
    </cfRule>
    <cfRule type="cellIs" dxfId="2555" priority="3443" operator="equal">
      <formula>#REF!</formula>
    </cfRule>
    <cfRule type="cellIs" dxfId="2554" priority="3444" operator="equal">
      <formula>#REF!</formula>
    </cfRule>
    <cfRule type="cellIs" dxfId="2553" priority="3445" operator="equal">
      <formula>#REF!</formula>
    </cfRule>
    <cfRule type="cellIs" dxfId="2552" priority="3446" operator="equal">
      <formula>#REF!</formula>
    </cfRule>
    <cfRule type="cellIs" dxfId="2551" priority="3447" operator="equal">
      <formula>#REF!</formula>
    </cfRule>
    <cfRule type="cellIs" dxfId="2550" priority="3448" operator="equal">
      <formula>#REF!</formula>
    </cfRule>
    <cfRule type="cellIs" dxfId="2549" priority="3449" operator="equal">
      <formula>#REF!</formula>
    </cfRule>
    <cfRule type="cellIs" dxfId="2548" priority="3450" operator="equal">
      <formula>#REF!</formula>
    </cfRule>
    <cfRule type="cellIs" dxfId="2547" priority="3451" operator="equal">
      <formula>#REF!</formula>
    </cfRule>
    <cfRule type="cellIs" dxfId="2546" priority="3452" operator="equal">
      <formula>#REF!</formula>
    </cfRule>
    <cfRule type="cellIs" dxfId="2545" priority="3453" operator="equal">
      <formula>#REF!</formula>
    </cfRule>
    <cfRule type="cellIs" dxfId="2544" priority="3454" operator="equal">
      <formula>#REF!</formula>
    </cfRule>
    <cfRule type="cellIs" dxfId="2543" priority="3455" operator="equal">
      <formula>#REF!</formula>
    </cfRule>
    <cfRule type="cellIs" dxfId="2542" priority="3456" operator="equal">
      <formula>#REF!</formula>
    </cfRule>
    <cfRule type="cellIs" dxfId="2541" priority="3457" operator="equal">
      <formula>#REF!</formula>
    </cfRule>
    <cfRule type="cellIs" dxfId="2540" priority="3458" operator="equal">
      <formula>#REF!</formula>
    </cfRule>
    <cfRule type="cellIs" dxfId="2539" priority="3459" operator="equal">
      <formula>#REF!</formula>
    </cfRule>
    <cfRule type="cellIs" dxfId="2538" priority="3460" operator="equal">
      <formula>#REF!</formula>
    </cfRule>
  </conditionalFormatting>
  <conditionalFormatting sqref="N250">
    <cfRule type="cellIs" dxfId="2537" priority="3424" operator="equal">
      <formula>#REF!</formula>
    </cfRule>
  </conditionalFormatting>
  <conditionalFormatting sqref="I257">
    <cfRule type="cellIs" dxfId="2536" priority="3412" operator="equal">
      <formula>#REF!</formula>
    </cfRule>
  </conditionalFormatting>
  <conditionalFormatting sqref="AE257:AE258">
    <cfRule type="cellIs" dxfId="2535" priority="3418" operator="equal">
      <formula>"MUY ALTA"</formula>
    </cfRule>
    <cfRule type="cellIs" dxfId="2534" priority="3419" operator="equal">
      <formula>"ALTA"</formula>
    </cfRule>
    <cfRule type="cellIs" dxfId="2533" priority="3420" operator="equal">
      <formula>"MEDIA"</formula>
    </cfRule>
    <cfRule type="cellIs" dxfId="2532" priority="3421" operator="equal">
      <formula>"BAJA"</formula>
    </cfRule>
    <cfRule type="cellIs" dxfId="2531" priority="3422" operator="equal">
      <formula>"MUY BAJA"</formula>
    </cfRule>
  </conditionalFormatting>
  <conditionalFormatting sqref="AG257">
    <cfRule type="cellIs" dxfId="2530" priority="3413" operator="equal">
      <formula>"CATASTROFICO"</formula>
    </cfRule>
    <cfRule type="cellIs" dxfId="2529" priority="3414" operator="equal">
      <formula>"MAYOR"</formula>
    </cfRule>
    <cfRule type="cellIs" dxfId="2528" priority="3415" operator="equal">
      <formula>"MODERADO"</formula>
    </cfRule>
    <cfRule type="cellIs" dxfId="2527" priority="3416" operator="equal">
      <formula>"MENOR"</formula>
    </cfRule>
    <cfRule type="cellIs" dxfId="2526" priority="3417" operator="equal">
      <formula>"LEVE"</formula>
    </cfRule>
  </conditionalFormatting>
  <conditionalFormatting sqref="I259">
    <cfRule type="cellIs" dxfId="2525" priority="3411" operator="equal">
      <formula>#REF!</formula>
    </cfRule>
  </conditionalFormatting>
  <conditionalFormatting sqref="AG259">
    <cfRule type="cellIs" dxfId="2524" priority="3406" operator="equal">
      <formula>"CATASTROFICO"</formula>
    </cfRule>
    <cfRule type="cellIs" dxfId="2523" priority="3407" operator="equal">
      <formula>"MAYOR"</formula>
    </cfRule>
    <cfRule type="cellIs" dxfId="2522" priority="3408" operator="equal">
      <formula>"MODERADO"</formula>
    </cfRule>
    <cfRule type="cellIs" dxfId="2521" priority="3409" operator="equal">
      <formula>"MENOR"</formula>
    </cfRule>
    <cfRule type="cellIs" dxfId="2520" priority="3410" operator="equal">
      <formula>"LEVE"</formula>
    </cfRule>
  </conditionalFormatting>
  <conditionalFormatting sqref="L257">
    <cfRule type="cellIs" dxfId="2519" priority="3197" operator="equal">
      <formula>"ALTA"</formula>
    </cfRule>
    <cfRule type="cellIs" dxfId="2518" priority="3198" operator="equal">
      <formula>"MUY ALTA"</formula>
    </cfRule>
    <cfRule type="cellIs" dxfId="2517" priority="3199" operator="equal">
      <formula>"MEDIA"</formula>
    </cfRule>
    <cfRule type="cellIs" dxfId="2516" priority="3200" operator="equal">
      <formula>"BAJA"</formula>
    </cfRule>
    <cfRule type="cellIs" dxfId="2515" priority="3201" operator="equal">
      <formula>"MUY BAJA"</formula>
    </cfRule>
  </conditionalFormatting>
  <conditionalFormatting sqref="L257">
    <cfRule type="cellIs" dxfId="2514" priority="3192" operator="equal">
      <formula>"ALTA"</formula>
    </cfRule>
    <cfRule type="cellIs" dxfId="2513" priority="3193" operator="equal">
      <formula>"MUY ALTA"</formula>
    </cfRule>
    <cfRule type="cellIs" dxfId="2512" priority="3194" operator="equal">
      <formula>"MEDIA"</formula>
    </cfRule>
    <cfRule type="cellIs" dxfId="2511" priority="3195" operator="equal">
      <formula>"BAJA"</formula>
    </cfRule>
    <cfRule type="cellIs" dxfId="2510" priority="3196" operator="equal">
      <formula>"MUY BAJA"</formula>
    </cfRule>
  </conditionalFormatting>
  <conditionalFormatting sqref="L260">
    <cfRule type="cellIs" dxfId="2509" priority="3187" operator="equal">
      <formula>"ALTA"</formula>
    </cfRule>
    <cfRule type="cellIs" dxfId="2508" priority="3188" operator="equal">
      <formula>"MUY ALTA"</formula>
    </cfRule>
    <cfRule type="cellIs" dxfId="2507" priority="3189" operator="equal">
      <formula>"MEDIA"</formula>
    </cfRule>
    <cfRule type="cellIs" dxfId="2506" priority="3190" operator="equal">
      <formula>"BAJA"</formula>
    </cfRule>
    <cfRule type="cellIs" dxfId="2505" priority="3191" operator="equal">
      <formula>"MUY BAJA"</formula>
    </cfRule>
  </conditionalFormatting>
  <conditionalFormatting sqref="L259 L261">
    <cfRule type="cellIs" dxfId="2504" priority="3182" operator="equal">
      <formula>"ALTA"</formula>
    </cfRule>
    <cfRule type="cellIs" dxfId="2503" priority="3183" operator="equal">
      <formula>"MUY ALTA"</formula>
    </cfRule>
    <cfRule type="cellIs" dxfId="2502" priority="3184" operator="equal">
      <formula>"MEDIA"</formula>
    </cfRule>
    <cfRule type="cellIs" dxfId="2501" priority="3185" operator="equal">
      <formula>"BAJA"</formula>
    </cfRule>
    <cfRule type="cellIs" dxfId="2500" priority="3186" operator="equal">
      <formula>"MUY BAJA"</formula>
    </cfRule>
  </conditionalFormatting>
  <conditionalFormatting sqref="N259:N261">
    <cfRule type="cellIs" dxfId="2499" priority="3181" operator="equal">
      <formula>#REF!</formula>
    </cfRule>
  </conditionalFormatting>
  <conditionalFormatting sqref="N260">
    <cfRule type="cellIs" dxfId="2498" priority="3173" operator="equal">
      <formula>"CATASTRÓFICO (RC-F)"</formula>
    </cfRule>
    <cfRule type="cellIs" dxfId="2497" priority="3174" operator="equal">
      <formula>"MAYOR (RC-F)"</formula>
    </cfRule>
    <cfRule type="cellIs" dxfId="2496" priority="3175" operator="equal">
      <formula>"MODERADO (RC-F)"</formula>
    </cfRule>
    <cfRule type="cellIs" dxfId="2495" priority="3176" operator="equal">
      <formula>"CATASTRÓFICO"</formula>
    </cfRule>
    <cfRule type="cellIs" dxfId="2494" priority="3177" operator="equal">
      <formula>"MAYOR"</formula>
    </cfRule>
    <cfRule type="cellIs" dxfId="2493" priority="3178" operator="equal">
      <formula>"MODERADO"</formula>
    </cfRule>
    <cfRule type="cellIs" dxfId="2492" priority="3179" operator="equal">
      <formula>"MENOR"</formula>
    </cfRule>
    <cfRule type="cellIs" dxfId="2491" priority="3180" operator="equal">
      <formula>"LEVE"</formula>
    </cfRule>
  </conditionalFormatting>
  <conditionalFormatting sqref="N259 N261">
    <cfRule type="cellIs" dxfId="2490" priority="3172" operator="equal">
      <formula>#REF!</formula>
    </cfRule>
  </conditionalFormatting>
  <conditionalFormatting sqref="N259 N261">
    <cfRule type="cellIs" dxfId="2489" priority="3164" operator="equal">
      <formula>"CATASTRÓFICO (RC-F)"</formula>
    </cfRule>
    <cfRule type="cellIs" dxfId="2488" priority="3165" operator="equal">
      <formula>"MAYOR (RC-F)"</formula>
    </cfRule>
    <cfRule type="cellIs" dxfId="2487" priority="3166" operator="equal">
      <formula>"MODERADO (RC-F)"</formula>
    </cfRule>
    <cfRule type="cellIs" dxfId="2486" priority="3167" operator="equal">
      <formula>"CATASTRÓFICO"</formula>
    </cfRule>
    <cfRule type="cellIs" dxfId="2485" priority="3168" operator="equal">
      <formula>"MAYOR"</formula>
    </cfRule>
    <cfRule type="cellIs" dxfId="2484" priority="3169" operator="equal">
      <formula>"MODERADO"</formula>
    </cfRule>
    <cfRule type="cellIs" dxfId="2483" priority="3170" operator="equal">
      <formula>"MENOR"</formula>
    </cfRule>
    <cfRule type="cellIs" dxfId="2482" priority="3171" operator="equal">
      <formula>"LEVE"</formula>
    </cfRule>
  </conditionalFormatting>
  <conditionalFormatting sqref="N257">
    <cfRule type="cellIs" dxfId="2481" priority="3156" operator="equal">
      <formula>"CATASTRÓFICO (RC-F)"</formula>
    </cfRule>
    <cfRule type="cellIs" dxfId="2480" priority="3157" operator="equal">
      <formula>"MAYOR (RC-F)"</formula>
    </cfRule>
    <cfRule type="cellIs" dxfId="2479" priority="3158" operator="equal">
      <formula>"MODERADO (RC-F)"</formula>
    </cfRule>
    <cfRule type="cellIs" dxfId="2478" priority="3159" operator="equal">
      <formula>"CATASTRÓFICO"</formula>
    </cfRule>
    <cfRule type="cellIs" dxfId="2477" priority="3160" operator="equal">
      <formula>"MAYOR"</formula>
    </cfRule>
    <cfRule type="cellIs" dxfId="2476" priority="3161" operator="equal">
      <formula>"MODERADO"</formula>
    </cfRule>
    <cfRule type="cellIs" dxfId="2475" priority="3162" operator="equal">
      <formula>"MENOR"</formula>
    </cfRule>
    <cfRule type="cellIs" dxfId="2474" priority="3163" operator="equal">
      <formula>"LEVE"</formula>
    </cfRule>
  </conditionalFormatting>
  <conditionalFormatting sqref="N257">
    <cfRule type="cellIs" dxfId="2473" priority="3155" operator="equal">
      <formula>#REF!</formula>
    </cfRule>
  </conditionalFormatting>
  <conditionalFormatting sqref="N257">
    <cfRule type="cellIs" dxfId="2472" priority="3147" operator="equal">
      <formula>"CATASTRÓFICO (RC-F)"</formula>
    </cfRule>
    <cfRule type="cellIs" dxfId="2471" priority="3148" operator="equal">
      <formula>"MAYOR (RC-F)"</formula>
    </cfRule>
    <cfRule type="cellIs" dxfId="2470" priority="3149" operator="equal">
      <formula>"MODERADO (RC-F)"</formula>
    </cfRule>
    <cfRule type="cellIs" dxfId="2469" priority="3150" operator="equal">
      <formula>"CATASTRÓFICO"</formula>
    </cfRule>
    <cfRule type="cellIs" dxfId="2468" priority="3151" operator="equal">
      <formula>"MAYOR"</formula>
    </cfRule>
    <cfRule type="cellIs" dxfId="2467" priority="3152" operator="equal">
      <formula>"MODERADO"</formula>
    </cfRule>
    <cfRule type="cellIs" dxfId="2466" priority="3153" operator="equal">
      <formula>"MENOR"</formula>
    </cfRule>
    <cfRule type="cellIs" dxfId="2465" priority="3154" operator="equal">
      <formula>"LEVE"</formula>
    </cfRule>
  </conditionalFormatting>
  <conditionalFormatting sqref="N257">
    <cfRule type="cellIs" dxfId="2464" priority="3146" operator="equal">
      <formula>#REF!</formula>
    </cfRule>
  </conditionalFormatting>
  <conditionalFormatting sqref="Q257">
    <cfRule type="cellIs" dxfId="2463" priority="3139" operator="equal">
      <formula>"EXTREMO (RC/F)"</formula>
    </cfRule>
    <cfRule type="cellIs" dxfId="2462" priority="3140" operator="equal">
      <formula>"ALTO (RC/F)"</formula>
    </cfRule>
    <cfRule type="cellIs" dxfId="2461" priority="3141" operator="equal">
      <formula>"MODERADO (RC/F)"</formula>
    </cfRule>
    <cfRule type="cellIs" dxfId="2460" priority="3142" operator="equal">
      <formula>"EXTREMO"</formula>
    </cfRule>
    <cfRule type="cellIs" dxfId="2459" priority="3143" operator="equal">
      <formula>"ALTO"</formula>
    </cfRule>
    <cfRule type="cellIs" dxfId="2458" priority="3144" operator="equal">
      <formula>"MODERADO"</formula>
    </cfRule>
    <cfRule type="cellIs" dxfId="2457" priority="3145" operator="equal">
      <formula>"BAJO"</formula>
    </cfRule>
  </conditionalFormatting>
  <conditionalFormatting sqref="Q257">
    <cfRule type="cellIs" dxfId="2456" priority="3102" operator="equal">
      <formula>#REF!</formula>
    </cfRule>
    <cfRule type="cellIs" dxfId="2455" priority="3103" operator="equal">
      <formula>#REF!</formula>
    </cfRule>
    <cfRule type="cellIs" dxfId="2454" priority="3104" operator="equal">
      <formula>#REF!</formula>
    </cfRule>
    <cfRule type="cellIs" dxfId="2453" priority="3105" operator="equal">
      <formula>#REF!</formula>
    </cfRule>
    <cfRule type="cellIs" dxfId="2452" priority="3106" operator="equal">
      <formula>#REF!</formula>
    </cfRule>
    <cfRule type="cellIs" dxfId="2451" priority="3107" operator="equal">
      <formula>#REF!</formula>
    </cfRule>
    <cfRule type="cellIs" dxfId="2450" priority="3108" operator="equal">
      <formula>#REF!</formula>
    </cfRule>
    <cfRule type="cellIs" dxfId="2449" priority="3109" operator="equal">
      <formula>#REF!</formula>
    </cfRule>
    <cfRule type="cellIs" dxfId="2448" priority="3110" operator="equal">
      <formula>#REF!</formula>
    </cfRule>
    <cfRule type="cellIs" dxfId="2447" priority="3111" operator="equal">
      <formula>#REF!</formula>
    </cfRule>
    <cfRule type="cellIs" dxfId="2446" priority="3112" operator="equal">
      <formula>#REF!</formula>
    </cfRule>
    <cfRule type="cellIs" dxfId="2445" priority="3113" operator="equal">
      <formula>#REF!</formula>
    </cfRule>
    <cfRule type="cellIs" dxfId="2444" priority="3114" operator="equal">
      <formula>#REF!</formula>
    </cfRule>
    <cfRule type="cellIs" dxfId="2443" priority="3115" operator="equal">
      <formula>#REF!</formula>
    </cfRule>
    <cfRule type="cellIs" dxfId="2442" priority="3116" operator="equal">
      <formula>#REF!</formula>
    </cfRule>
    <cfRule type="cellIs" dxfId="2441" priority="3117" operator="equal">
      <formula>#REF!</formula>
    </cfRule>
    <cfRule type="cellIs" dxfId="2440" priority="3118" operator="equal">
      <formula>#REF!</formula>
    </cfRule>
    <cfRule type="cellIs" dxfId="2439" priority="3119" operator="equal">
      <formula>#REF!</formula>
    </cfRule>
    <cfRule type="cellIs" dxfId="2438" priority="3120" operator="equal">
      <formula>#REF!</formula>
    </cfRule>
    <cfRule type="cellIs" dxfId="2437" priority="3121" operator="equal">
      <formula>#REF!</formula>
    </cfRule>
    <cfRule type="cellIs" dxfId="2436" priority="3122" operator="equal">
      <formula>#REF!</formula>
    </cfRule>
    <cfRule type="cellIs" dxfId="2435" priority="3123" operator="equal">
      <formula>#REF!</formula>
    </cfRule>
    <cfRule type="cellIs" dxfId="2434" priority="3124" operator="equal">
      <formula>#REF!</formula>
    </cfRule>
    <cfRule type="cellIs" dxfId="2433" priority="3125" operator="equal">
      <formula>#REF!</formula>
    </cfRule>
    <cfRule type="cellIs" dxfId="2432" priority="3126" operator="equal">
      <formula>#REF!</formula>
    </cfRule>
    <cfRule type="cellIs" dxfId="2431" priority="3127" operator="equal">
      <formula>#REF!</formula>
    </cfRule>
    <cfRule type="cellIs" dxfId="2430" priority="3128" operator="equal">
      <formula>#REF!</formula>
    </cfRule>
    <cfRule type="cellIs" dxfId="2429" priority="3129" operator="equal">
      <formula>#REF!</formula>
    </cfRule>
    <cfRule type="cellIs" dxfId="2428" priority="3130" operator="equal">
      <formula>#REF!</formula>
    </cfRule>
    <cfRule type="cellIs" dxfId="2427" priority="3131" operator="equal">
      <formula>#REF!</formula>
    </cfRule>
    <cfRule type="cellIs" dxfId="2426" priority="3132" operator="equal">
      <formula>#REF!</formula>
    </cfRule>
    <cfRule type="cellIs" dxfId="2425" priority="3133" operator="equal">
      <formula>#REF!</formula>
    </cfRule>
    <cfRule type="cellIs" dxfId="2424" priority="3134" operator="equal">
      <formula>#REF!</formula>
    </cfRule>
    <cfRule type="cellIs" dxfId="2423" priority="3135" operator="equal">
      <formula>#REF!</formula>
    </cfRule>
    <cfRule type="cellIs" dxfId="2422" priority="3136" operator="equal">
      <formula>#REF!</formula>
    </cfRule>
    <cfRule type="cellIs" dxfId="2421" priority="3137" operator="equal">
      <formula>#REF!</formula>
    </cfRule>
    <cfRule type="cellIs" dxfId="2420" priority="3138" operator="equal">
      <formula>#REF!</formula>
    </cfRule>
  </conditionalFormatting>
  <conditionalFormatting sqref="Q257">
    <cfRule type="cellIs" dxfId="2419" priority="3095" operator="equal">
      <formula>"EXTREMO (RC/F)"</formula>
    </cfRule>
    <cfRule type="cellIs" dxfId="2418" priority="3096" operator="equal">
      <formula>"ALTO (RC/F)"</formula>
    </cfRule>
    <cfRule type="cellIs" dxfId="2417" priority="3097" operator="equal">
      <formula>"MODERADO (RC/F)"</formula>
    </cfRule>
    <cfRule type="cellIs" dxfId="2416" priority="3098" operator="equal">
      <formula>"EXTREMO"</formula>
    </cfRule>
    <cfRule type="cellIs" dxfId="2415" priority="3099" operator="equal">
      <formula>"ALTO"</formula>
    </cfRule>
    <cfRule type="cellIs" dxfId="2414" priority="3100" operator="equal">
      <formula>"MODERADO"</formula>
    </cfRule>
    <cfRule type="cellIs" dxfId="2413" priority="3101" operator="equal">
      <formula>"BAJO"</formula>
    </cfRule>
  </conditionalFormatting>
  <conditionalFormatting sqref="Q257">
    <cfRule type="cellIs" dxfId="2412" priority="3058" operator="equal">
      <formula>#REF!</formula>
    </cfRule>
    <cfRule type="cellIs" dxfId="2411" priority="3059" operator="equal">
      <formula>#REF!</formula>
    </cfRule>
    <cfRule type="cellIs" dxfId="2410" priority="3060" operator="equal">
      <formula>#REF!</formula>
    </cfRule>
    <cfRule type="cellIs" dxfId="2409" priority="3061" operator="equal">
      <formula>#REF!</formula>
    </cfRule>
    <cfRule type="cellIs" dxfId="2408" priority="3062" operator="equal">
      <formula>#REF!</formula>
    </cfRule>
    <cfRule type="cellIs" dxfId="2407" priority="3063" operator="equal">
      <formula>#REF!</formula>
    </cfRule>
    <cfRule type="cellIs" dxfId="2406" priority="3064" operator="equal">
      <formula>#REF!</formula>
    </cfRule>
    <cfRule type="cellIs" dxfId="2405" priority="3065" operator="equal">
      <formula>#REF!</formula>
    </cfRule>
    <cfRule type="cellIs" dxfId="2404" priority="3066" operator="equal">
      <formula>#REF!</formula>
    </cfRule>
    <cfRule type="cellIs" dxfId="2403" priority="3067" operator="equal">
      <formula>#REF!</formula>
    </cfRule>
    <cfRule type="cellIs" dxfId="2402" priority="3068" operator="equal">
      <formula>#REF!</formula>
    </cfRule>
    <cfRule type="cellIs" dxfId="2401" priority="3069" operator="equal">
      <formula>#REF!</formula>
    </cfRule>
    <cfRule type="cellIs" dxfId="2400" priority="3070" operator="equal">
      <formula>#REF!</formula>
    </cfRule>
    <cfRule type="cellIs" dxfId="2399" priority="3071" operator="equal">
      <formula>#REF!</formula>
    </cfRule>
    <cfRule type="cellIs" dxfId="2398" priority="3072" operator="equal">
      <formula>#REF!</formula>
    </cfRule>
    <cfRule type="cellIs" dxfId="2397" priority="3073" operator="equal">
      <formula>#REF!</formula>
    </cfRule>
    <cfRule type="cellIs" dxfId="2396" priority="3074" operator="equal">
      <formula>#REF!</formula>
    </cfRule>
    <cfRule type="cellIs" dxfId="2395" priority="3075" operator="equal">
      <formula>#REF!</formula>
    </cfRule>
    <cfRule type="cellIs" dxfId="2394" priority="3076" operator="equal">
      <formula>#REF!</formula>
    </cfRule>
    <cfRule type="cellIs" dxfId="2393" priority="3077" operator="equal">
      <formula>#REF!</formula>
    </cfRule>
    <cfRule type="cellIs" dxfId="2392" priority="3078" operator="equal">
      <formula>#REF!</formula>
    </cfRule>
    <cfRule type="cellIs" dxfId="2391" priority="3079" operator="equal">
      <formula>#REF!</formula>
    </cfRule>
    <cfRule type="cellIs" dxfId="2390" priority="3080" operator="equal">
      <formula>#REF!</formula>
    </cfRule>
    <cfRule type="cellIs" dxfId="2389" priority="3081" operator="equal">
      <formula>#REF!</formula>
    </cfRule>
    <cfRule type="cellIs" dxfId="2388" priority="3082" operator="equal">
      <formula>#REF!</formula>
    </cfRule>
    <cfRule type="cellIs" dxfId="2387" priority="3083" operator="equal">
      <formula>#REF!</formula>
    </cfRule>
    <cfRule type="cellIs" dxfId="2386" priority="3084" operator="equal">
      <formula>#REF!</formula>
    </cfRule>
    <cfRule type="cellIs" dxfId="2385" priority="3085" operator="equal">
      <formula>#REF!</formula>
    </cfRule>
    <cfRule type="cellIs" dxfId="2384" priority="3086" operator="equal">
      <formula>#REF!</formula>
    </cfRule>
    <cfRule type="cellIs" dxfId="2383" priority="3087" operator="equal">
      <formula>#REF!</formula>
    </cfRule>
    <cfRule type="cellIs" dxfId="2382" priority="3088" operator="equal">
      <formula>#REF!</formula>
    </cfRule>
    <cfRule type="cellIs" dxfId="2381" priority="3089" operator="equal">
      <formula>#REF!</formula>
    </cfRule>
    <cfRule type="cellIs" dxfId="2380" priority="3090" operator="equal">
      <formula>#REF!</formula>
    </cfRule>
    <cfRule type="cellIs" dxfId="2379" priority="3091" operator="equal">
      <formula>#REF!</formula>
    </cfRule>
    <cfRule type="cellIs" dxfId="2378" priority="3092" operator="equal">
      <formula>#REF!</formula>
    </cfRule>
    <cfRule type="cellIs" dxfId="2377" priority="3093" operator="equal">
      <formula>#REF!</formula>
    </cfRule>
    <cfRule type="cellIs" dxfId="2376" priority="3094" operator="equal">
      <formula>#REF!</formula>
    </cfRule>
  </conditionalFormatting>
  <conditionalFormatting sqref="Q259:Q261">
    <cfRule type="cellIs" dxfId="2375" priority="3021" operator="equal">
      <formula>#REF!</formula>
    </cfRule>
    <cfRule type="cellIs" dxfId="2374" priority="3022" operator="equal">
      <formula>#REF!</formula>
    </cfRule>
    <cfRule type="cellIs" dxfId="2373" priority="3023" operator="equal">
      <formula>#REF!</formula>
    </cfRule>
    <cfRule type="cellIs" dxfId="2372" priority="3024" operator="equal">
      <formula>#REF!</formula>
    </cfRule>
    <cfRule type="cellIs" dxfId="2371" priority="3025" operator="equal">
      <formula>#REF!</formula>
    </cfRule>
    <cfRule type="cellIs" dxfId="2370" priority="3026" operator="equal">
      <formula>#REF!</formula>
    </cfRule>
    <cfRule type="cellIs" dxfId="2369" priority="3027" operator="equal">
      <formula>#REF!</formula>
    </cfRule>
    <cfRule type="cellIs" dxfId="2368" priority="3028" operator="equal">
      <formula>#REF!</formula>
    </cfRule>
    <cfRule type="cellIs" dxfId="2367" priority="3029" operator="equal">
      <formula>#REF!</formula>
    </cfRule>
    <cfRule type="cellIs" dxfId="2366" priority="3030" operator="equal">
      <formula>#REF!</formula>
    </cfRule>
    <cfRule type="cellIs" dxfId="2365" priority="3031" operator="equal">
      <formula>#REF!</formula>
    </cfRule>
    <cfRule type="cellIs" dxfId="2364" priority="3032" operator="equal">
      <formula>#REF!</formula>
    </cfRule>
    <cfRule type="cellIs" dxfId="2363" priority="3033" operator="equal">
      <formula>#REF!</formula>
    </cfRule>
    <cfRule type="cellIs" dxfId="2362" priority="3034" operator="equal">
      <formula>#REF!</formula>
    </cfRule>
    <cfRule type="cellIs" dxfId="2361" priority="3035" operator="equal">
      <formula>#REF!</formula>
    </cfRule>
    <cfRule type="cellIs" dxfId="2360" priority="3036" operator="equal">
      <formula>#REF!</formula>
    </cfRule>
    <cfRule type="cellIs" dxfId="2359" priority="3037" operator="equal">
      <formula>#REF!</formula>
    </cfRule>
    <cfRule type="cellIs" dxfId="2358" priority="3038" operator="equal">
      <formula>#REF!</formula>
    </cfRule>
    <cfRule type="cellIs" dxfId="2357" priority="3039" operator="equal">
      <formula>#REF!</formula>
    </cfRule>
    <cfRule type="cellIs" dxfId="2356" priority="3040" operator="equal">
      <formula>#REF!</formula>
    </cfRule>
    <cfRule type="cellIs" dxfId="2355" priority="3041" operator="equal">
      <formula>#REF!</formula>
    </cfRule>
    <cfRule type="cellIs" dxfId="2354" priority="3042" operator="equal">
      <formula>#REF!</formula>
    </cfRule>
    <cfRule type="cellIs" dxfId="2353" priority="3043" operator="equal">
      <formula>#REF!</formula>
    </cfRule>
    <cfRule type="cellIs" dxfId="2352" priority="3044" operator="equal">
      <formula>#REF!</formula>
    </cfRule>
    <cfRule type="cellIs" dxfId="2351" priority="3045" operator="equal">
      <formula>#REF!</formula>
    </cfRule>
    <cfRule type="cellIs" dxfId="2350" priority="3046" operator="equal">
      <formula>#REF!</formula>
    </cfRule>
    <cfRule type="cellIs" dxfId="2349" priority="3047" operator="equal">
      <formula>#REF!</formula>
    </cfRule>
    <cfRule type="cellIs" dxfId="2348" priority="3048" operator="equal">
      <formula>#REF!</formula>
    </cfRule>
    <cfRule type="cellIs" dxfId="2347" priority="3049" operator="equal">
      <formula>#REF!</formula>
    </cfRule>
    <cfRule type="cellIs" dxfId="2346" priority="3050" operator="equal">
      <formula>#REF!</formula>
    </cfRule>
    <cfRule type="cellIs" dxfId="2345" priority="3051" operator="equal">
      <formula>#REF!</formula>
    </cfRule>
    <cfRule type="cellIs" dxfId="2344" priority="3052" operator="equal">
      <formula>#REF!</formula>
    </cfRule>
    <cfRule type="cellIs" dxfId="2343" priority="3053" operator="equal">
      <formula>#REF!</formula>
    </cfRule>
    <cfRule type="cellIs" dxfId="2342" priority="3054" operator="equal">
      <formula>#REF!</formula>
    </cfRule>
    <cfRule type="cellIs" dxfId="2341" priority="3055" operator="equal">
      <formula>#REF!</formula>
    </cfRule>
    <cfRule type="cellIs" dxfId="2340" priority="3056" operator="equal">
      <formula>#REF!</formula>
    </cfRule>
    <cfRule type="cellIs" dxfId="2339" priority="3057" operator="equal">
      <formula>#REF!</formula>
    </cfRule>
  </conditionalFormatting>
  <conditionalFormatting sqref="Q260">
    <cfRule type="cellIs" dxfId="2338" priority="3014" operator="equal">
      <formula>"EXTREMO (RC/F)"</formula>
    </cfRule>
    <cfRule type="cellIs" dxfId="2337" priority="3015" operator="equal">
      <formula>"ALTO (RC/F)"</formula>
    </cfRule>
    <cfRule type="cellIs" dxfId="2336" priority="3016" operator="equal">
      <formula>"MODERADO (RC/F)"</formula>
    </cfRule>
    <cfRule type="cellIs" dxfId="2335" priority="3017" operator="equal">
      <formula>"EXTREMO"</formula>
    </cfRule>
    <cfRule type="cellIs" dxfId="2334" priority="3018" operator="equal">
      <formula>"ALTO"</formula>
    </cfRule>
    <cfRule type="cellIs" dxfId="2333" priority="3019" operator="equal">
      <formula>"MODERADO"</formula>
    </cfRule>
    <cfRule type="cellIs" dxfId="2332" priority="3020" operator="equal">
      <formula>"BAJO"</formula>
    </cfRule>
  </conditionalFormatting>
  <conditionalFormatting sqref="Q259 Q261">
    <cfRule type="cellIs" dxfId="2331" priority="2977" operator="equal">
      <formula>#REF!</formula>
    </cfRule>
    <cfRule type="cellIs" dxfId="2330" priority="2978" operator="equal">
      <formula>#REF!</formula>
    </cfRule>
    <cfRule type="cellIs" dxfId="2329" priority="2979" operator="equal">
      <formula>#REF!</formula>
    </cfRule>
    <cfRule type="cellIs" dxfId="2328" priority="2980" operator="equal">
      <formula>#REF!</formula>
    </cfRule>
    <cfRule type="cellIs" dxfId="2327" priority="2981" operator="equal">
      <formula>#REF!</formula>
    </cfRule>
    <cfRule type="cellIs" dxfId="2326" priority="2982" operator="equal">
      <formula>#REF!</formula>
    </cfRule>
    <cfRule type="cellIs" dxfId="2325" priority="2983" operator="equal">
      <formula>#REF!</formula>
    </cfRule>
    <cfRule type="cellIs" dxfId="2324" priority="2984" operator="equal">
      <formula>#REF!</formula>
    </cfRule>
    <cfRule type="cellIs" dxfId="2323" priority="2985" operator="equal">
      <formula>#REF!</formula>
    </cfRule>
    <cfRule type="cellIs" dxfId="2322" priority="2986" operator="equal">
      <formula>#REF!</formula>
    </cfRule>
    <cfRule type="cellIs" dxfId="2321" priority="2987" operator="equal">
      <formula>#REF!</formula>
    </cfRule>
    <cfRule type="cellIs" dxfId="2320" priority="2988" operator="equal">
      <formula>#REF!</formula>
    </cfRule>
    <cfRule type="cellIs" dxfId="2319" priority="2989" operator="equal">
      <formula>#REF!</formula>
    </cfRule>
    <cfRule type="cellIs" dxfId="2318" priority="2990" operator="equal">
      <formula>#REF!</formula>
    </cfRule>
    <cfRule type="cellIs" dxfId="2317" priority="2991" operator="equal">
      <formula>#REF!</formula>
    </cfRule>
    <cfRule type="cellIs" dxfId="2316" priority="2992" operator="equal">
      <formula>#REF!</formula>
    </cfRule>
    <cfRule type="cellIs" dxfId="2315" priority="2993" operator="equal">
      <formula>#REF!</formula>
    </cfRule>
    <cfRule type="cellIs" dxfId="2314" priority="2994" operator="equal">
      <formula>#REF!</formula>
    </cfRule>
    <cfRule type="cellIs" dxfId="2313" priority="2995" operator="equal">
      <formula>#REF!</formula>
    </cfRule>
    <cfRule type="cellIs" dxfId="2312" priority="2996" operator="equal">
      <formula>#REF!</formula>
    </cfRule>
    <cfRule type="cellIs" dxfId="2311" priority="2997" operator="equal">
      <formula>#REF!</formula>
    </cfRule>
    <cfRule type="cellIs" dxfId="2310" priority="2998" operator="equal">
      <formula>#REF!</formula>
    </cfRule>
    <cfRule type="cellIs" dxfId="2309" priority="2999" operator="equal">
      <formula>#REF!</formula>
    </cfRule>
    <cfRule type="cellIs" dxfId="2308" priority="3000" operator="equal">
      <formula>#REF!</formula>
    </cfRule>
    <cfRule type="cellIs" dxfId="2307" priority="3001" operator="equal">
      <formula>#REF!</formula>
    </cfRule>
    <cfRule type="cellIs" dxfId="2306" priority="3002" operator="equal">
      <formula>#REF!</formula>
    </cfRule>
    <cfRule type="cellIs" dxfId="2305" priority="3003" operator="equal">
      <formula>#REF!</formula>
    </cfRule>
    <cfRule type="cellIs" dxfId="2304" priority="3004" operator="equal">
      <formula>#REF!</formula>
    </cfRule>
    <cfRule type="cellIs" dxfId="2303" priority="3005" operator="equal">
      <formula>#REF!</formula>
    </cfRule>
    <cfRule type="cellIs" dxfId="2302" priority="3006" operator="equal">
      <formula>#REF!</formula>
    </cfRule>
    <cfRule type="cellIs" dxfId="2301" priority="3007" operator="equal">
      <formula>#REF!</formula>
    </cfRule>
    <cfRule type="cellIs" dxfId="2300" priority="3008" operator="equal">
      <formula>#REF!</formula>
    </cfRule>
    <cfRule type="cellIs" dxfId="2299" priority="3009" operator="equal">
      <formula>#REF!</formula>
    </cfRule>
    <cfRule type="cellIs" dxfId="2298" priority="3010" operator="equal">
      <formula>#REF!</formula>
    </cfRule>
    <cfRule type="cellIs" dxfId="2297" priority="3011" operator="equal">
      <formula>#REF!</formula>
    </cfRule>
    <cfRule type="cellIs" dxfId="2296" priority="3012" operator="equal">
      <formula>#REF!</formula>
    </cfRule>
    <cfRule type="cellIs" dxfId="2295" priority="3013" operator="equal">
      <formula>#REF!</formula>
    </cfRule>
  </conditionalFormatting>
  <conditionalFormatting sqref="Q259 Q261">
    <cfRule type="cellIs" dxfId="2294" priority="2970" operator="equal">
      <formula>"EXTREMO (RC/F)"</formula>
    </cfRule>
    <cfRule type="cellIs" dxfId="2293" priority="2971" operator="equal">
      <formula>"ALTO (RC/F)"</formula>
    </cfRule>
    <cfRule type="cellIs" dxfId="2292" priority="2972" operator="equal">
      <formula>"MODERADO (RC/F)"</formula>
    </cfRule>
    <cfRule type="cellIs" dxfId="2291" priority="2973" operator="equal">
      <formula>"EXTREMO"</formula>
    </cfRule>
    <cfRule type="cellIs" dxfId="2290" priority="2974" operator="equal">
      <formula>"ALTO"</formula>
    </cfRule>
    <cfRule type="cellIs" dxfId="2289" priority="2975" operator="equal">
      <formula>"MODERADO"</formula>
    </cfRule>
    <cfRule type="cellIs" dxfId="2288" priority="2976" operator="equal">
      <formula>"BAJO"</formula>
    </cfRule>
  </conditionalFormatting>
  <conditionalFormatting sqref="AI257">
    <cfRule type="cellIs" dxfId="2287" priority="2963" operator="equal">
      <formula>"EXTREMO (RC/F)"</formula>
    </cfRule>
    <cfRule type="cellIs" dxfId="2286" priority="2964" operator="equal">
      <formula>"ALTO (RC/F)"</formula>
    </cfRule>
    <cfRule type="cellIs" dxfId="2285" priority="2965" operator="equal">
      <formula>"MODERADO (RC/F)"</formula>
    </cfRule>
    <cfRule type="cellIs" dxfId="2284" priority="2966" operator="equal">
      <formula>"EXTREMO"</formula>
    </cfRule>
    <cfRule type="cellIs" dxfId="2283" priority="2967" operator="equal">
      <formula>"ALTO"</formula>
    </cfRule>
    <cfRule type="cellIs" dxfId="2282" priority="2968" operator="equal">
      <formula>"MODERADO"</formula>
    </cfRule>
    <cfRule type="cellIs" dxfId="2281" priority="2969" operator="equal">
      <formula>"BAJO"</formula>
    </cfRule>
  </conditionalFormatting>
  <conditionalFormatting sqref="AI257">
    <cfRule type="cellIs" dxfId="2280" priority="2926" operator="equal">
      <formula>#REF!</formula>
    </cfRule>
    <cfRule type="cellIs" dxfId="2279" priority="2927" operator="equal">
      <formula>#REF!</formula>
    </cfRule>
    <cfRule type="cellIs" dxfId="2278" priority="2928" operator="equal">
      <formula>#REF!</formula>
    </cfRule>
    <cfRule type="cellIs" dxfId="2277" priority="2929" operator="equal">
      <formula>#REF!</formula>
    </cfRule>
    <cfRule type="cellIs" dxfId="2276" priority="2930" operator="equal">
      <formula>#REF!</formula>
    </cfRule>
    <cfRule type="cellIs" dxfId="2275" priority="2931" operator="equal">
      <formula>#REF!</formula>
    </cfRule>
    <cfRule type="cellIs" dxfId="2274" priority="2932" operator="equal">
      <formula>#REF!</formula>
    </cfRule>
    <cfRule type="cellIs" dxfId="2273" priority="2933" operator="equal">
      <formula>#REF!</formula>
    </cfRule>
    <cfRule type="cellIs" dxfId="2272" priority="2934" operator="equal">
      <formula>#REF!</formula>
    </cfRule>
    <cfRule type="cellIs" dxfId="2271" priority="2935" operator="equal">
      <formula>#REF!</formula>
    </cfRule>
    <cfRule type="cellIs" dxfId="2270" priority="2936" operator="equal">
      <formula>#REF!</formula>
    </cfRule>
    <cfRule type="cellIs" dxfId="2269" priority="2937" operator="equal">
      <formula>#REF!</formula>
    </cfRule>
    <cfRule type="cellIs" dxfId="2268" priority="2938" operator="equal">
      <formula>#REF!</formula>
    </cfRule>
    <cfRule type="cellIs" dxfId="2267" priority="2939" operator="equal">
      <formula>#REF!</formula>
    </cfRule>
    <cfRule type="cellIs" dxfId="2266" priority="2940" operator="equal">
      <formula>#REF!</formula>
    </cfRule>
    <cfRule type="cellIs" dxfId="2265" priority="2941" operator="equal">
      <formula>#REF!</formula>
    </cfRule>
    <cfRule type="cellIs" dxfId="2264" priority="2942" operator="equal">
      <formula>#REF!</formula>
    </cfRule>
    <cfRule type="cellIs" dxfId="2263" priority="2943" operator="equal">
      <formula>#REF!</formula>
    </cfRule>
    <cfRule type="cellIs" dxfId="2262" priority="2944" operator="equal">
      <formula>#REF!</formula>
    </cfRule>
    <cfRule type="cellIs" dxfId="2261" priority="2945" operator="equal">
      <formula>#REF!</formula>
    </cfRule>
    <cfRule type="cellIs" dxfId="2260" priority="2946" operator="equal">
      <formula>#REF!</formula>
    </cfRule>
    <cfRule type="cellIs" dxfId="2259" priority="2947" operator="equal">
      <formula>#REF!</formula>
    </cfRule>
    <cfRule type="cellIs" dxfId="2258" priority="2948" operator="equal">
      <formula>#REF!</formula>
    </cfRule>
    <cfRule type="cellIs" dxfId="2257" priority="2949" operator="equal">
      <formula>#REF!</formula>
    </cfRule>
    <cfRule type="cellIs" dxfId="2256" priority="2950" operator="equal">
      <formula>#REF!</formula>
    </cfRule>
    <cfRule type="cellIs" dxfId="2255" priority="2951" operator="equal">
      <formula>#REF!</formula>
    </cfRule>
    <cfRule type="cellIs" dxfId="2254" priority="2952" operator="equal">
      <formula>#REF!</formula>
    </cfRule>
    <cfRule type="cellIs" dxfId="2253" priority="2953" operator="equal">
      <formula>#REF!</formula>
    </cfRule>
    <cfRule type="cellIs" dxfId="2252" priority="2954" operator="equal">
      <formula>#REF!</formula>
    </cfRule>
    <cfRule type="cellIs" dxfId="2251" priority="2955" operator="equal">
      <formula>#REF!</formula>
    </cfRule>
    <cfRule type="cellIs" dxfId="2250" priority="2956" operator="equal">
      <formula>#REF!</formula>
    </cfRule>
    <cfRule type="cellIs" dxfId="2249" priority="2957" operator="equal">
      <formula>#REF!</formula>
    </cfRule>
    <cfRule type="cellIs" dxfId="2248" priority="2958" operator="equal">
      <formula>#REF!</formula>
    </cfRule>
    <cfRule type="cellIs" dxfId="2247" priority="2959" operator="equal">
      <formula>#REF!</formula>
    </cfRule>
    <cfRule type="cellIs" dxfId="2246" priority="2960" operator="equal">
      <formula>#REF!</formula>
    </cfRule>
    <cfRule type="cellIs" dxfId="2245" priority="2961" operator="equal">
      <formula>#REF!</formula>
    </cfRule>
    <cfRule type="cellIs" dxfId="2244" priority="2962" operator="equal">
      <formula>#REF!</formula>
    </cfRule>
  </conditionalFormatting>
  <conditionalFormatting sqref="AI257">
    <cfRule type="cellIs" dxfId="2243" priority="2919" operator="equal">
      <formula>"EXTREMO (RC/F)"</formula>
    </cfRule>
    <cfRule type="cellIs" dxfId="2242" priority="2920" operator="equal">
      <formula>"ALTO (RC/F)"</formula>
    </cfRule>
    <cfRule type="cellIs" dxfId="2241" priority="2921" operator="equal">
      <formula>"MODERADO (RC/F)"</formula>
    </cfRule>
    <cfRule type="cellIs" dxfId="2240" priority="2922" operator="equal">
      <formula>"EXTREMO"</formula>
    </cfRule>
    <cfRule type="cellIs" dxfId="2239" priority="2923" operator="equal">
      <formula>"ALTO"</formula>
    </cfRule>
    <cfRule type="cellIs" dxfId="2238" priority="2924" operator="equal">
      <formula>"MODERADO"</formula>
    </cfRule>
    <cfRule type="cellIs" dxfId="2237" priority="2925" operator="equal">
      <formula>"BAJO"</formula>
    </cfRule>
  </conditionalFormatting>
  <conditionalFormatting sqref="AI257">
    <cfRule type="cellIs" dxfId="2236" priority="2882" operator="equal">
      <formula>#REF!</formula>
    </cfRule>
    <cfRule type="cellIs" dxfId="2235" priority="2883" operator="equal">
      <formula>#REF!</formula>
    </cfRule>
    <cfRule type="cellIs" dxfId="2234" priority="2884" operator="equal">
      <formula>#REF!</formula>
    </cfRule>
    <cfRule type="cellIs" dxfId="2233" priority="2885" operator="equal">
      <formula>#REF!</formula>
    </cfRule>
    <cfRule type="cellIs" dxfId="2232" priority="2886" operator="equal">
      <formula>#REF!</formula>
    </cfRule>
    <cfRule type="cellIs" dxfId="2231" priority="2887" operator="equal">
      <formula>#REF!</formula>
    </cfRule>
    <cfRule type="cellIs" dxfId="2230" priority="2888" operator="equal">
      <formula>#REF!</formula>
    </cfRule>
    <cfRule type="cellIs" dxfId="2229" priority="2889" operator="equal">
      <formula>#REF!</formula>
    </cfRule>
    <cfRule type="cellIs" dxfId="2228" priority="2890" operator="equal">
      <formula>#REF!</formula>
    </cfRule>
    <cfRule type="cellIs" dxfId="2227" priority="2891" operator="equal">
      <formula>#REF!</formula>
    </cfRule>
    <cfRule type="cellIs" dxfId="2226" priority="2892" operator="equal">
      <formula>#REF!</formula>
    </cfRule>
    <cfRule type="cellIs" dxfId="2225" priority="2893" operator="equal">
      <formula>#REF!</formula>
    </cfRule>
    <cfRule type="cellIs" dxfId="2224" priority="2894" operator="equal">
      <formula>#REF!</formula>
    </cfRule>
    <cfRule type="cellIs" dxfId="2223" priority="2895" operator="equal">
      <formula>#REF!</formula>
    </cfRule>
    <cfRule type="cellIs" dxfId="2222" priority="2896" operator="equal">
      <formula>#REF!</formula>
    </cfRule>
    <cfRule type="cellIs" dxfId="2221" priority="2897" operator="equal">
      <formula>#REF!</formula>
    </cfRule>
    <cfRule type="cellIs" dxfId="2220" priority="2898" operator="equal">
      <formula>#REF!</formula>
    </cfRule>
    <cfRule type="cellIs" dxfId="2219" priority="2899" operator="equal">
      <formula>#REF!</formula>
    </cfRule>
    <cfRule type="cellIs" dxfId="2218" priority="2900" operator="equal">
      <formula>#REF!</formula>
    </cfRule>
    <cfRule type="cellIs" dxfId="2217" priority="2901" operator="equal">
      <formula>#REF!</formula>
    </cfRule>
    <cfRule type="cellIs" dxfId="2216" priority="2902" operator="equal">
      <formula>#REF!</formula>
    </cfRule>
    <cfRule type="cellIs" dxfId="2215" priority="2903" operator="equal">
      <formula>#REF!</formula>
    </cfRule>
    <cfRule type="cellIs" dxfId="2214" priority="2904" operator="equal">
      <formula>#REF!</formula>
    </cfRule>
    <cfRule type="cellIs" dxfId="2213" priority="2905" operator="equal">
      <formula>#REF!</formula>
    </cfRule>
    <cfRule type="cellIs" dxfId="2212" priority="2906" operator="equal">
      <formula>#REF!</formula>
    </cfRule>
    <cfRule type="cellIs" dxfId="2211" priority="2907" operator="equal">
      <formula>#REF!</formula>
    </cfRule>
    <cfRule type="cellIs" dxfId="2210" priority="2908" operator="equal">
      <formula>#REF!</formula>
    </cfRule>
    <cfRule type="cellIs" dxfId="2209" priority="2909" operator="equal">
      <formula>#REF!</formula>
    </cfRule>
    <cfRule type="cellIs" dxfId="2208" priority="2910" operator="equal">
      <formula>#REF!</formula>
    </cfRule>
    <cfRule type="cellIs" dxfId="2207" priority="2911" operator="equal">
      <formula>#REF!</formula>
    </cfRule>
    <cfRule type="cellIs" dxfId="2206" priority="2912" operator="equal">
      <formula>#REF!</formula>
    </cfRule>
    <cfRule type="cellIs" dxfId="2205" priority="2913" operator="equal">
      <formula>#REF!</formula>
    </cfRule>
    <cfRule type="cellIs" dxfId="2204" priority="2914" operator="equal">
      <formula>#REF!</formula>
    </cfRule>
    <cfRule type="cellIs" dxfId="2203" priority="2915" operator="equal">
      <formula>#REF!</formula>
    </cfRule>
    <cfRule type="cellIs" dxfId="2202" priority="2916" operator="equal">
      <formula>#REF!</formula>
    </cfRule>
    <cfRule type="cellIs" dxfId="2201" priority="2917" operator="equal">
      <formula>#REF!</formula>
    </cfRule>
    <cfRule type="cellIs" dxfId="2200" priority="2918" operator="equal">
      <formula>#REF!</formula>
    </cfRule>
  </conditionalFormatting>
  <conditionalFormatting sqref="AI259 AI261">
    <cfRule type="cellIs" dxfId="2199" priority="2875" operator="equal">
      <formula>"EXTREMO (RC/F)"</formula>
    </cfRule>
    <cfRule type="cellIs" dxfId="2198" priority="2876" operator="equal">
      <formula>"ALTO (RC/F)"</formula>
    </cfRule>
    <cfRule type="cellIs" dxfId="2197" priority="2877" operator="equal">
      <formula>"MODERADO (RC/F)"</formula>
    </cfRule>
    <cfRule type="cellIs" dxfId="2196" priority="2878" operator="equal">
      <formula>"EXTREMO"</formula>
    </cfRule>
    <cfRule type="cellIs" dxfId="2195" priority="2879" operator="equal">
      <formula>"ALTO"</formula>
    </cfRule>
    <cfRule type="cellIs" dxfId="2194" priority="2880" operator="equal">
      <formula>"MODERADO"</formula>
    </cfRule>
    <cfRule type="cellIs" dxfId="2193" priority="2881" operator="equal">
      <formula>"BAJO"</formula>
    </cfRule>
  </conditionalFormatting>
  <conditionalFormatting sqref="AI259 AI261">
    <cfRule type="cellIs" dxfId="2192" priority="2838" operator="equal">
      <formula>#REF!</formula>
    </cfRule>
    <cfRule type="cellIs" dxfId="2191" priority="2839" operator="equal">
      <formula>#REF!</formula>
    </cfRule>
    <cfRule type="cellIs" dxfId="2190" priority="2840" operator="equal">
      <formula>#REF!</formula>
    </cfRule>
    <cfRule type="cellIs" dxfId="2189" priority="2841" operator="equal">
      <formula>#REF!</formula>
    </cfRule>
    <cfRule type="cellIs" dxfId="2188" priority="2842" operator="equal">
      <formula>#REF!</formula>
    </cfRule>
    <cfRule type="cellIs" dxfId="2187" priority="2843" operator="equal">
      <formula>#REF!</formula>
    </cfRule>
    <cfRule type="cellIs" dxfId="2186" priority="2844" operator="equal">
      <formula>#REF!</formula>
    </cfRule>
    <cfRule type="cellIs" dxfId="2185" priority="2845" operator="equal">
      <formula>#REF!</formula>
    </cfRule>
    <cfRule type="cellIs" dxfId="2184" priority="2846" operator="equal">
      <formula>#REF!</formula>
    </cfRule>
    <cfRule type="cellIs" dxfId="2183" priority="2847" operator="equal">
      <formula>#REF!</formula>
    </cfRule>
    <cfRule type="cellIs" dxfId="2182" priority="2848" operator="equal">
      <formula>#REF!</formula>
    </cfRule>
    <cfRule type="cellIs" dxfId="2181" priority="2849" operator="equal">
      <formula>#REF!</formula>
    </cfRule>
    <cfRule type="cellIs" dxfId="2180" priority="2850" operator="equal">
      <formula>#REF!</formula>
    </cfRule>
    <cfRule type="cellIs" dxfId="2179" priority="2851" operator="equal">
      <formula>#REF!</formula>
    </cfRule>
    <cfRule type="cellIs" dxfId="2178" priority="2852" operator="equal">
      <formula>#REF!</formula>
    </cfRule>
    <cfRule type="cellIs" dxfId="2177" priority="2853" operator="equal">
      <formula>#REF!</formula>
    </cfRule>
    <cfRule type="cellIs" dxfId="2176" priority="2854" operator="equal">
      <formula>#REF!</formula>
    </cfRule>
    <cfRule type="cellIs" dxfId="2175" priority="2855" operator="equal">
      <formula>#REF!</formula>
    </cfRule>
    <cfRule type="cellIs" dxfId="2174" priority="2856" operator="equal">
      <formula>#REF!</formula>
    </cfRule>
    <cfRule type="cellIs" dxfId="2173" priority="2857" operator="equal">
      <formula>#REF!</formula>
    </cfRule>
    <cfRule type="cellIs" dxfId="2172" priority="2858" operator="equal">
      <formula>#REF!</formula>
    </cfRule>
    <cfRule type="cellIs" dxfId="2171" priority="2859" operator="equal">
      <formula>#REF!</formula>
    </cfRule>
    <cfRule type="cellIs" dxfId="2170" priority="2860" operator="equal">
      <formula>#REF!</formula>
    </cfRule>
    <cfRule type="cellIs" dxfId="2169" priority="2861" operator="equal">
      <formula>#REF!</formula>
    </cfRule>
    <cfRule type="cellIs" dxfId="2168" priority="2862" operator="equal">
      <formula>#REF!</formula>
    </cfRule>
    <cfRule type="cellIs" dxfId="2167" priority="2863" operator="equal">
      <formula>#REF!</formula>
    </cfRule>
    <cfRule type="cellIs" dxfId="2166" priority="2864" operator="equal">
      <formula>#REF!</formula>
    </cfRule>
    <cfRule type="cellIs" dxfId="2165" priority="2865" operator="equal">
      <formula>#REF!</formula>
    </cfRule>
    <cfRule type="cellIs" dxfId="2164" priority="2866" operator="equal">
      <formula>#REF!</formula>
    </cfRule>
    <cfRule type="cellIs" dxfId="2163" priority="2867" operator="equal">
      <formula>#REF!</formula>
    </cfRule>
    <cfRule type="cellIs" dxfId="2162" priority="2868" operator="equal">
      <formula>#REF!</formula>
    </cfRule>
    <cfRule type="cellIs" dxfId="2161" priority="2869" operator="equal">
      <formula>#REF!</formula>
    </cfRule>
    <cfRule type="cellIs" dxfId="2160" priority="2870" operator="equal">
      <formula>#REF!</formula>
    </cfRule>
    <cfRule type="cellIs" dxfId="2159" priority="2871" operator="equal">
      <formula>#REF!</formula>
    </cfRule>
    <cfRule type="cellIs" dxfId="2158" priority="2872" operator="equal">
      <formula>#REF!</formula>
    </cfRule>
    <cfRule type="cellIs" dxfId="2157" priority="2873" operator="equal">
      <formula>#REF!</formula>
    </cfRule>
    <cfRule type="cellIs" dxfId="2156" priority="2874" operator="equal">
      <formula>#REF!</formula>
    </cfRule>
  </conditionalFormatting>
  <conditionalFormatting sqref="AI259 AI261">
    <cfRule type="cellIs" dxfId="2155" priority="2831" operator="equal">
      <formula>"EXTREMO (RC/F)"</formula>
    </cfRule>
    <cfRule type="cellIs" dxfId="2154" priority="2832" operator="equal">
      <formula>"ALTO (RC/F)"</formula>
    </cfRule>
    <cfRule type="cellIs" dxfId="2153" priority="2833" operator="equal">
      <formula>"MODERADO (RC/F)"</formula>
    </cfRule>
    <cfRule type="cellIs" dxfId="2152" priority="2834" operator="equal">
      <formula>"EXTREMO"</formula>
    </cfRule>
    <cfRule type="cellIs" dxfId="2151" priority="2835" operator="equal">
      <formula>"ALTO"</formula>
    </cfRule>
    <cfRule type="cellIs" dxfId="2150" priority="2836" operator="equal">
      <formula>"MODERADO"</formula>
    </cfRule>
    <cfRule type="cellIs" dxfId="2149" priority="2837" operator="equal">
      <formula>"BAJO"</formula>
    </cfRule>
  </conditionalFormatting>
  <conditionalFormatting sqref="AI259 AI261">
    <cfRule type="cellIs" dxfId="2148" priority="2794" operator="equal">
      <formula>#REF!</formula>
    </cfRule>
    <cfRule type="cellIs" dxfId="2147" priority="2795" operator="equal">
      <formula>#REF!</formula>
    </cfRule>
    <cfRule type="cellIs" dxfId="2146" priority="2796" operator="equal">
      <formula>#REF!</formula>
    </cfRule>
    <cfRule type="cellIs" dxfId="2145" priority="2797" operator="equal">
      <formula>#REF!</formula>
    </cfRule>
    <cfRule type="cellIs" dxfId="2144" priority="2798" operator="equal">
      <formula>#REF!</formula>
    </cfRule>
    <cfRule type="cellIs" dxfId="2143" priority="2799" operator="equal">
      <formula>#REF!</formula>
    </cfRule>
    <cfRule type="cellIs" dxfId="2142" priority="2800" operator="equal">
      <formula>#REF!</formula>
    </cfRule>
    <cfRule type="cellIs" dxfId="2141" priority="2801" operator="equal">
      <formula>#REF!</formula>
    </cfRule>
    <cfRule type="cellIs" dxfId="2140" priority="2802" operator="equal">
      <formula>#REF!</formula>
    </cfRule>
    <cfRule type="cellIs" dxfId="2139" priority="2803" operator="equal">
      <formula>#REF!</formula>
    </cfRule>
    <cfRule type="cellIs" dxfId="2138" priority="2804" operator="equal">
      <formula>#REF!</formula>
    </cfRule>
    <cfRule type="cellIs" dxfId="2137" priority="2805" operator="equal">
      <formula>#REF!</formula>
    </cfRule>
    <cfRule type="cellIs" dxfId="2136" priority="2806" operator="equal">
      <formula>#REF!</formula>
    </cfRule>
    <cfRule type="cellIs" dxfId="2135" priority="2807" operator="equal">
      <formula>#REF!</formula>
    </cfRule>
    <cfRule type="cellIs" dxfId="2134" priority="2808" operator="equal">
      <formula>#REF!</formula>
    </cfRule>
    <cfRule type="cellIs" dxfId="2133" priority="2809" operator="equal">
      <formula>#REF!</formula>
    </cfRule>
    <cfRule type="cellIs" dxfId="2132" priority="2810" operator="equal">
      <formula>#REF!</formula>
    </cfRule>
    <cfRule type="cellIs" dxfId="2131" priority="2811" operator="equal">
      <formula>#REF!</formula>
    </cfRule>
    <cfRule type="cellIs" dxfId="2130" priority="2812" operator="equal">
      <formula>#REF!</formula>
    </cfRule>
    <cfRule type="cellIs" dxfId="2129" priority="2813" operator="equal">
      <formula>#REF!</formula>
    </cfRule>
    <cfRule type="cellIs" dxfId="2128" priority="2814" operator="equal">
      <formula>#REF!</formula>
    </cfRule>
    <cfRule type="cellIs" dxfId="2127" priority="2815" operator="equal">
      <formula>#REF!</formula>
    </cfRule>
    <cfRule type="cellIs" dxfId="2126" priority="2816" operator="equal">
      <formula>#REF!</formula>
    </cfRule>
    <cfRule type="cellIs" dxfId="2125" priority="2817" operator="equal">
      <formula>#REF!</formula>
    </cfRule>
    <cfRule type="cellIs" dxfId="2124" priority="2818" operator="equal">
      <formula>#REF!</formula>
    </cfRule>
    <cfRule type="cellIs" dxfId="2123" priority="2819" operator="equal">
      <formula>#REF!</formula>
    </cfRule>
    <cfRule type="cellIs" dxfId="2122" priority="2820" operator="equal">
      <formula>#REF!</formula>
    </cfRule>
    <cfRule type="cellIs" dxfId="2121" priority="2821" operator="equal">
      <formula>#REF!</formula>
    </cfRule>
    <cfRule type="cellIs" dxfId="2120" priority="2822" operator="equal">
      <formula>#REF!</formula>
    </cfRule>
    <cfRule type="cellIs" dxfId="2119" priority="2823" operator="equal">
      <formula>#REF!</formula>
    </cfRule>
    <cfRule type="cellIs" dxfId="2118" priority="2824" operator="equal">
      <formula>#REF!</formula>
    </cfRule>
    <cfRule type="cellIs" dxfId="2117" priority="2825" operator="equal">
      <formula>#REF!</formula>
    </cfRule>
    <cfRule type="cellIs" dxfId="2116" priority="2826" operator="equal">
      <formula>#REF!</formula>
    </cfRule>
    <cfRule type="cellIs" dxfId="2115" priority="2827" operator="equal">
      <formula>#REF!</formula>
    </cfRule>
    <cfRule type="cellIs" dxfId="2114" priority="2828" operator="equal">
      <formula>#REF!</formula>
    </cfRule>
    <cfRule type="cellIs" dxfId="2113" priority="2829" operator="equal">
      <formula>#REF!</formula>
    </cfRule>
    <cfRule type="cellIs" dxfId="2112" priority="2830" operator="equal">
      <formula>#REF!</formula>
    </cfRule>
  </conditionalFormatting>
  <conditionalFormatting sqref="AI259 AI261">
    <cfRule type="cellIs" dxfId="2111" priority="2787" operator="equal">
      <formula>"EXTREMO (RC/F)"</formula>
    </cfRule>
    <cfRule type="cellIs" dxfId="2110" priority="2788" operator="equal">
      <formula>"ALTO (RC/F)"</formula>
    </cfRule>
    <cfRule type="cellIs" dxfId="2109" priority="2789" operator="equal">
      <formula>"MODERADO (RC/F)"</formula>
    </cfRule>
    <cfRule type="cellIs" dxfId="2108" priority="2790" operator="equal">
      <formula>"EXTREMO"</formula>
    </cfRule>
    <cfRule type="cellIs" dxfId="2107" priority="2791" operator="equal">
      <formula>"ALTO"</formula>
    </cfRule>
    <cfRule type="cellIs" dxfId="2106" priority="2792" operator="equal">
      <formula>"MODERADO"</formula>
    </cfRule>
    <cfRule type="cellIs" dxfId="2105" priority="2793" operator="equal">
      <formula>"BAJO"</formula>
    </cfRule>
  </conditionalFormatting>
  <conditionalFormatting sqref="AI259 AI261">
    <cfRule type="cellIs" dxfId="2104" priority="2750" operator="equal">
      <formula>#REF!</formula>
    </cfRule>
    <cfRule type="cellIs" dxfId="2103" priority="2751" operator="equal">
      <formula>#REF!</formula>
    </cfRule>
    <cfRule type="cellIs" dxfId="2102" priority="2752" operator="equal">
      <formula>#REF!</formula>
    </cfRule>
    <cfRule type="cellIs" dxfId="2101" priority="2753" operator="equal">
      <formula>#REF!</formula>
    </cfRule>
    <cfRule type="cellIs" dxfId="2100" priority="2754" operator="equal">
      <formula>#REF!</formula>
    </cfRule>
    <cfRule type="cellIs" dxfId="2099" priority="2755" operator="equal">
      <formula>#REF!</formula>
    </cfRule>
    <cfRule type="cellIs" dxfId="2098" priority="2756" operator="equal">
      <formula>#REF!</formula>
    </cfRule>
    <cfRule type="cellIs" dxfId="2097" priority="2757" operator="equal">
      <formula>#REF!</formula>
    </cfRule>
    <cfRule type="cellIs" dxfId="2096" priority="2758" operator="equal">
      <formula>#REF!</formula>
    </cfRule>
    <cfRule type="cellIs" dxfId="2095" priority="2759" operator="equal">
      <formula>#REF!</formula>
    </cfRule>
    <cfRule type="cellIs" dxfId="2094" priority="2760" operator="equal">
      <formula>#REF!</formula>
    </cfRule>
    <cfRule type="cellIs" dxfId="2093" priority="2761" operator="equal">
      <formula>#REF!</formula>
    </cfRule>
    <cfRule type="cellIs" dxfId="2092" priority="2762" operator="equal">
      <formula>#REF!</formula>
    </cfRule>
    <cfRule type="cellIs" dxfId="2091" priority="2763" operator="equal">
      <formula>#REF!</formula>
    </cfRule>
    <cfRule type="cellIs" dxfId="2090" priority="2764" operator="equal">
      <formula>#REF!</formula>
    </cfRule>
    <cfRule type="cellIs" dxfId="2089" priority="2765" operator="equal">
      <formula>#REF!</formula>
    </cfRule>
    <cfRule type="cellIs" dxfId="2088" priority="2766" operator="equal">
      <formula>#REF!</formula>
    </cfRule>
    <cfRule type="cellIs" dxfId="2087" priority="2767" operator="equal">
      <formula>#REF!</formula>
    </cfRule>
    <cfRule type="cellIs" dxfId="2086" priority="2768" operator="equal">
      <formula>#REF!</formula>
    </cfRule>
    <cfRule type="cellIs" dxfId="2085" priority="2769" operator="equal">
      <formula>#REF!</formula>
    </cfRule>
    <cfRule type="cellIs" dxfId="2084" priority="2770" operator="equal">
      <formula>#REF!</formula>
    </cfRule>
    <cfRule type="cellIs" dxfId="2083" priority="2771" operator="equal">
      <formula>#REF!</formula>
    </cfRule>
    <cfRule type="cellIs" dxfId="2082" priority="2772" operator="equal">
      <formula>#REF!</formula>
    </cfRule>
    <cfRule type="cellIs" dxfId="2081" priority="2773" operator="equal">
      <formula>#REF!</formula>
    </cfRule>
    <cfRule type="cellIs" dxfId="2080" priority="2774" operator="equal">
      <formula>#REF!</formula>
    </cfRule>
    <cfRule type="cellIs" dxfId="2079" priority="2775" operator="equal">
      <formula>#REF!</formula>
    </cfRule>
    <cfRule type="cellIs" dxfId="2078" priority="2776" operator="equal">
      <formula>#REF!</formula>
    </cfRule>
    <cfRule type="cellIs" dxfId="2077" priority="2777" operator="equal">
      <formula>#REF!</formula>
    </cfRule>
    <cfRule type="cellIs" dxfId="2076" priority="2778" operator="equal">
      <formula>#REF!</formula>
    </cfRule>
    <cfRule type="cellIs" dxfId="2075" priority="2779" operator="equal">
      <formula>#REF!</formula>
    </cfRule>
    <cfRule type="cellIs" dxfId="2074" priority="2780" operator="equal">
      <formula>#REF!</formula>
    </cfRule>
    <cfRule type="cellIs" dxfId="2073" priority="2781" operator="equal">
      <formula>#REF!</formula>
    </cfRule>
    <cfRule type="cellIs" dxfId="2072" priority="2782" operator="equal">
      <formula>#REF!</formula>
    </cfRule>
    <cfRule type="cellIs" dxfId="2071" priority="2783" operator="equal">
      <formula>#REF!</formula>
    </cfRule>
    <cfRule type="cellIs" dxfId="2070" priority="2784" operator="equal">
      <formula>#REF!</formula>
    </cfRule>
    <cfRule type="cellIs" dxfId="2069" priority="2785" operator="equal">
      <formula>#REF!</formula>
    </cfRule>
    <cfRule type="cellIs" dxfId="2068" priority="2786" operator="equal">
      <formula>#REF!</formula>
    </cfRule>
  </conditionalFormatting>
  <conditionalFormatting sqref="AE251">
    <cfRule type="cellIs" dxfId="2067" priority="2745" operator="equal">
      <formula>"MUY ALTA"</formula>
    </cfRule>
    <cfRule type="cellIs" dxfId="2066" priority="2746" operator="equal">
      <formula>"ALTA"</formula>
    </cfRule>
    <cfRule type="cellIs" dxfId="2065" priority="2747" operator="equal">
      <formula>"MEDIA"</formula>
    </cfRule>
    <cfRule type="cellIs" dxfId="2064" priority="2748" operator="equal">
      <formula>"BAJA"</formula>
    </cfRule>
    <cfRule type="cellIs" dxfId="2063" priority="2749" operator="equal">
      <formula>"MUY BAJA"</formula>
    </cfRule>
  </conditionalFormatting>
  <conditionalFormatting sqref="AG261">
    <cfRule type="cellIs" dxfId="2062" priority="2740" operator="equal">
      <formula>"CATASTROFICO"</formula>
    </cfRule>
    <cfRule type="cellIs" dxfId="2061" priority="2741" operator="equal">
      <formula>"MAYOR"</formula>
    </cfRule>
    <cfRule type="cellIs" dxfId="2060" priority="2742" operator="equal">
      <formula>"MODERADO"</formula>
    </cfRule>
    <cfRule type="cellIs" dxfId="2059" priority="2743" operator="equal">
      <formula>"MENOR"</formula>
    </cfRule>
    <cfRule type="cellIs" dxfId="2058" priority="2744" operator="equal">
      <formula>"LEVE"</formula>
    </cfRule>
  </conditionalFormatting>
  <conditionalFormatting sqref="Q292 Q281 Q287 Q294:Q295 Q297 Q289 Q309:Q310 AI309:AI310">
    <cfRule type="cellIs" dxfId="2057" priority="2491" operator="equal">
      <formula>#REF!</formula>
    </cfRule>
    <cfRule type="cellIs" dxfId="2056" priority="2494" operator="equal">
      <formula>#REF!</formula>
    </cfRule>
    <cfRule type="cellIs" dxfId="2055" priority="2495" operator="equal">
      <formula>#REF!</formula>
    </cfRule>
    <cfRule type="cellIs" dxfId="2054" priority="2496" operator="equal">
      <formula>#REF!</formula>
    </cfRule>
    <cfRule type="cellIs" dxfId="2053" priority="2497" operator="equal">
      <formula>#REF!</formula>
    </cfRule>
    <cfRule type="cellIs" dxfId="2052" priority="2498" operator="equal">
      <formula>#REF!</formula>
    </cfRule>
    <cfRule type="cellIs" dxfId="2051" priority="2499" operator="equal">
      <formula>#REF!</formula>
    </cfRule>
    <cfRule type="cellIs" dxfId="2050" priority="2500" operator="equal">
      <formula>#REF!</formula>
    </cfRule>
    <cfRule type="cellIs" dxfId="2049" priority="2501" operator="equal">
      <formula>#REF!</formula>
    </cfRule>
    <cfRule type="cellIs" dxfId="2048" priority="2502" operator="equal">
      <formula>#REF!</formula>
    </cfRule>
    <cfRule type="cellIs" dxfId="2047" priority="2503" operator="equal">
      <formula>#REF!</formula>
    </cfRule>
    <cfRule type="cellIs" dxfId="2046" priority="2504" operator="equal">
      <formula>#REF!</formula>
    </cfRule>
    <cfRule type="cellIs" dxfId="2045" priority="2505" operator="equal">
      <formula>#REF!</formula>
    </cfRule>
    <cfRule type="cellIs" dxfId="2044" priority="2506" operator="equal">
      <formula>#REF!</formula>
    </cfRule>
    <cfRule type="cellIs" dxfId="2043" priority="2507" operator="equal">
      <formula>#REF!</formula>
    </cfRule>
    <cfRule type="cellIs" dxfId="2042" priority="2508" operator="equal">
      <formula>#REF!</formula>
    </cfRule>
    <cfRule type="cellIs" dxfId="2041" priority="2509" operator="equal">
      <formula>#REF!</formula>
    </cfRule>
    <cfRule type="cellIs" dxfId="2040" priority="2510" operator="equal">
      <formula>#REF!</formula>
    </cfRule>
    <cfRule type="cellIs" dxfId="2039" priority="2511" operator="equal">
      <formula>#REF!</formula>
    </cfRule>
    <cfRule type="cellIs" dxfId="2038" priority="2512" operator="equal">
      <formula>#REF!</formula>
    </cfRule>
    <cfRule type="cellIs" dxfId="2037" priority="2513" operator="equal">
      <formula>#REF!</formula>
    </cfRule>
    <cfRule type="cellIs" dxfId="2036" priority="2514" operator="equal">
      <formula>#REF!</formula>
    </cfRule>
    <cfRule type="cellIs" dxfId="2035" priority="2515" operator="equal">
      <formula>#REF!</formula>
    </cfRule>
    <cfRule type="cellIs" dxfId="2034" priority="2516" operator="equal">
      <formula>#REF!</formula>
    </cfRule>
    <cfRule type="cellIs" dxfId="2033" priority="2517" operator="equal">
      <formula>#REF!</formula>
    </cfRule>
    <cfRule type="cellIs" dxfId="2032" priority="2518" operator="equal">
      <formula>#REF!</formula>
    </cfRule>
    <cfRule type="cellIs" dxfId="2031" priority="2519" operator="equal">
      <formula>#REF!</formula>
    </cfRule>
    <cfRule type="cellIs" dxfId="2030" priority="2520" operator="equal">
      <formula>#REF!</formula>
    </cfRule>
    <cfRule type="cellIs" dxfId="2029" priority="2521" operator="equal">
      <formula>#REF!</formula>
    </cfRule>
    <cfRule type="cellIs" dxfId="2028" priority="2522" operator="equal">
      <formula>#REF!</formula>
    </cfRule>
    <cfRule type="cellIs" dxfId="2027" priority="2523" operator="equal">
      <formula>#REF!</formula>
    </cfRule>
    <cfRule type="cellIs" dxfId="2026" priority="2524" operator="equal">
      <formula>#REF!</formula>
    </cfRule>
    <cfRule type="cellIs" dxfId="2025" priority="2525" operator="equal">
      <formula>#REF!</formula>
    </cfRule>
    <cfRule type="cellIs" dxfId="2024" priority="2526" operator="equal">
      <formula>#REF!</formula>
    </cfRule>
    <cfRule type="cellIs" dxfId="2023" priority="2527" operator="equal">
      <formula>#REF!</formula>
    </cfRule>
    <cfRule type="cellIs" dxfId="2022" priority="2528" operator="equal">
      <formula>#REF!</formula>
    </cfRule>
    <cfRule type="cellIs" dxfId="2021" priority="2529" operator="equal">
      <formula>#REF!</formula>
    </cfRule>
  </conditionalFormatting>
  <conditionalFormatting sqref="N292 I292 I294 N281 N287 N294:N295 N297 N289 N309:N310">
    <cfRule type="cellIs" dxfId="2020" priority="2493" operator="equal">
      <formula>#REF!</formula>
    </cfRule>
  </conditionalFormatting>
  <conditionalFormatting sqref="I281">
    <cfRule type="cellIs" dxfId="2019" priority="2492" operator="equal">
      <formula>#REF!</formula>
    </cfRule>
  </conditionalFormatting>
  <conditionalFormatting sqref="L292 L294 L281 L287 L289 L301:L302 L309:L310">
    <cfRule type="cellIs" dxfId="2018" priority="2486" operator="equal">
      <formula>"ALTA"</formula>
    </cfRule>
    <cfRule type="cellIs" dxfId="2017" priority="2487" operator="equal">
      <formula>"MUY ALTA"</formula>
    </cfRule>
    <cfRule type="cellIs" dxfId="2016" priority="2488" operator="equal">
      <formula>"MEDIA"</formula>
    </cfRule>
    <cfRule type="cellIs" dxfId="2015" priority="2489" operator="equal">
      <formula>"BAJA"</formula>
    </cfRule>
    <cfRule type="cellIs" dxfId="2014" priority="2490" operator="equal">
      <formula>"MUY BAJA"</formula>
    </cfRule>
  </conditionalFormatting>
  <conditionalFormatting sqref="N292 N281 N287 N294:N295 N297 N289 N301:N302 N309:N310">
    <cfRule type="cellIs" dxfId="2013" priority="2478" operator="equal">
      <formula>"CATASTRÓFICO (RC-F)"</formula>
    </cfRule>
    <cfRule type="cellIs" dxfId="2012" priority="2479" operator="equal">
      <formula>"MAYOR (RC-F)"</formula>
    </cfRule>
    <cfRule type="cellIs" dxfId="2011" priority="2480" operator="equal">
      <formula>"MODERADO (RC-F)"</formula>
    </cfRule>
    <cfRule type="cellIs" dxfId="2010" priority="2481" operator="equal">
      <formula>"CATASTRÓFICO"</formula>
    </cfRule>
    <cfRule type="cellIs" dxfId="2009" priority="2482" operator="equal">
      <formula>"MAYOR"</formula>
    </cfRule>
    <cfRule type="cellIs" dxfId="2008" priority="2483" operator="equal">
      <formula>"MODERADO"</formula>
    </cfRule>
    <cfRule type="cellIs" dxfId="2007" priority="2484" operator="equal">
      <formula>"MENOR"</formula>
    </cfRule>
    <cfRule type="cellIs" dxfId="2006" priority="2485" operator="equal">
      <formula>"LEVE"</formula>
    </cfRule>
  </conditionalFormatting>
  <conditionalFormatting sqref="Q292 AI292 AI281 AI287 Q281 Q287 Q294:Q295 Q297 AI295 Q289 AI289 Q301:Q302 AI301:AI302 Q309:Q310 AI309:AI310">
    <cfRule type="cellIs" dxfId="2005" priority="2471" operator="equal">
      <formula>"EXTREMO (RC/F)"</formula>
    </cfRule>
    <cfRule type="cellIs" dxfId="2004" priority="2472" operator="equal">
      <formula>"ALTO (RC/F)"</formula>
    </cfRule>
    <cfRule type="cellIs" dxfId="2003" priority="2473" operator="equal">
      <formula>"MODERADO (RC/F)"</formula>
    </cfRule>
    <cfRule type="cellIs" dxfId="2002" priority="2474" operator="equal">
      <formula>"EXTREMO"</formula>
    </cfRule>
    <cfRule type="cellIs" dxfId="2001" priority="2475" operator="equal">
      <formula>"ALTO"</formula>
    </cfRule>
    <cfRule type="cellIs" dxfId="2000" priority="2476" operator="equal">
      <formula>"MODERADO"</formula>
    </cfRule>
    <cfRule type="cellIs" dxfId="1999" priority="2477" operator="equal">
      <formula>"BAJO"</formula>
    </cfRule>
  </conditionalFormatting>
  <conditionalFormatting sqref="AE284 AE281 AE292 AE289 AE301:AE304 AE309:AE310">
    <cfRule type="cellIs" dxfId="1998" priority="2466" operator="equal">
      <formula>"MUY ALTA"</formula>
    </cfRule>
    <cfRule type="cellIs" dxfId="1997" priority="2467" operator="equal">
      <formula>"ALTA"</formula>
    </cfRule>
    <cfRule type="cellIs" dxfId="1996" priority="2468" operator="equal">
      <formula>"MEDIA"</formula>
    </cfRule>
    <cfRule type="cellIs" dxfId="1995" priority="2469" operator="equal">
      <formula>"BAJA"</formula>
    </cfRule>
    <cfRule type="cellIs" dxfId="1994" priority="2470" operator="equal">
      <formula>"MUY BAJA"</formula>
    </cfRule>
  </conditionalFormatting>
  <conditionalFormatting sqref="AG292 AG281 AG287 AG295 AG289 AG301:AG302 AG309:AG310">
    <cfRule type="cellIs" dxfId="1993" priority="2461" operator="equal">
      <formula>"CATASTROFICO"</formula>
    </cfRule>
    <cfRule type="cellIs" dxfId="1992" priority="2462" operator="equal">
      <formula>"MAYOR"</formula>
    </cfRule>
    <cfRule type="cellIs" dxfId="1991" priority="2463" operator="equal">
      <formula>"MODERADO"</formula>
    </cfRule>
    <cfRule type="cellIs" dxfId="1990" priority="2464" operator="equal">
      <formula>"MENOR"</formula>
    </cfRule>
    <cfRule type="cellIs" dxfId="1989" priority="2465" operator="equal">
      <formula>"LEVE"</formula>
    </cfRule>
  </conditionalFormatting>
  <conditionalFormatting sqref="AI292 AI281 AI287 AI295 AI289">
    <cfRule type="cellIs" dxfId="1988" priority="2424" operator="equal">
      <formula>#REF!</formula>
    </cfRule>
    <cfRule type="cellIs" dxfId="1987" priority="2425" operator="equal">
      <formula>#REF!</formula>
    </cfRule>
    <cfRule type="cellIs" dxfId="1986" priority="2426" operator="equal">
      <formula>#REF!</formula>
    </cfRule>
    <cfRule type="cellIs" dxfId="1985" priority="2427" operator="equal">
      <formula>#REF!</formula>
    </cfRule>
    <cfRule type="cellIs" dxfId="1984" priority="2428" operator="equal">
      <formula>#REF!</formula>
    </cfRule>
    <cfRule type="cellIs" dxfId="1983" priority="2429" operator="equal">
      <formula>#REF!</formula>
    </cfRule>
    <cfRule type="cellIs" dxfId="1982" priority="2430" operator="equal">
      <formula>#REF!</formula>
    </cfRule>
    <cfRule type="cellIs" dxfId="1981" priority="2431" operator="equal">
      <formula>#REF!</formula>
    </cfRule>
    <cfRule type="cellIs" dxfId="1980" priority="2432" operator="equal">
      <formula>#REF!</formula>
    </cfRule>
    <cfRule type="cellIs" dxfId="1979" priority="2433" operator="equal">
      <formula>#REF!</formula>
    </cfRule>
    <cfRule type="cellIs" dxfId="1978" priority="2434" operator="equal">
      <formula>#REF!</formula>
    </cfRule>
    <cfRule type="cellIs" dxfId="1977" priority="2435" operator="equal">
      <formula>#REF!</formula>
    </cfRule>
    <cfRule type="cellIs" dxfId="1976" priority="2436" operator="equal">
      <formula>#REF!</formula>
    </cfRule>
    <cfRule type="cellIs" dxfId="1975" priority="2437" operator="equal">
      <formula>#REF!</formula>
    </cfRule>
    <cfRule type="cellIs" dxfId="1974" priority="2438" operator="equal">
      <formula>#REF!</formula>
    </cfRule>
    <cfRule type="cellIs" dxfId="1973" priority="2439" operator="equal">
      <formula>#REF!</formula>
    </cfRule>
    <cfRule type="cellIs" dxfId="1972" priority="2440" operator="equal">
      <formula>#REF!</formula>
    </cfRule>
    <cfRule type="cellIs" dxfId="1971" priority="2441" operator="equal">
      <formula>#REF!</formula>
    </cfRule>
    <cfRule type="cellIs" dxfId="1970" priority="2442" operator="equal">
      <formula>#REF!</formula>
    </cfRule>
    <cfRule type="cellIs" dxfId="1969" priority="2443" operator="equal">
      <formula>#REF!</formula>
    </cfRule>
    <cfRule type="cellIs" dxfId="1968" priority="2444" operator="equal">
      <formula>#REF!</formula>
    </cfRule>
    <cfRule type="cellIs" dxfId="1967" priority="2445" operator="equal">
      <formula>#REF!</formula>
    </cfRule>
    <cfRule type="cellIs" dxfId="1966" priority="2446" operator="equal">
      <formula>#REF!</formula>
    </cfRule>
    <cfRule type="cellIs" dxfId="1965" priority="2447" operator="equal">
      <formula>#REF!</formula>
    </cfRule>
    <cfRule type="cellIs" dxfId="1964" priority="2448" operator="equal">
      <formula>#REF!</formula>
    </cfRule>
    <cfRule type="cellIs" dxfId="1963" priority="2449" operator="equal">
      <formula>#REF!</formula>
    </cfRule>
    <cfRule type="cellIs" dxfId="1962" priority="2450" operator="equal">
      <formula>#REF!</formula>
    </cfRule>
    <cfRule type="cellIs" dxfId="1961" priority="2451" operator="equal">
      <formula>#REF!</formula>
    </cfRule>
    <cfRule type="cellIs" dxfId="1960" priority="2452" operator="equal">
      <formula>#REF!</formula>
    </cfRule>
    <cfRule type="cellIs" dxfId="1959" priority="2453" operator="equal">
      <formula>#REF!</formula>
    </cfRule>
    <cfRule type="cellIs" dxfId="1958" priority="2454" operator="equal">
      <formula>#REF!</formula>
    </cfRule>
    <cfRule type="cellIs" dxfId="1957" priority="2455" operator="equal">
      <formula>#REF!</formula>
    </cfRule>
    <cfRule type="cellIs" dxfId="1956" priority="2456" operator="equal">
      <formula>#REF!</formula>
    </cfRule>
    <cfRule type="cellIs" dxfId="1955" priority="2457" operator="equal">
      <formula>#REF!</formula>
    </cfRule>
    <cfRule type="cellIs" dxfId="1954" priority="2458" operator="equal">
      <formula>#REF!</formula>
    </cfRule>
    <cfRule type="cellIs" dxfId="1953" priority="2459" operator="equal">
      <formula>#REF!</formula>
    </cfRule>
    <cfRule type="cellIs" dxfId="1952" priority="2460" operator="equal">
      <formula>#REF!</formula>
    </cfRule>
  </conditionalFormatting>
  <conditionalFormatting sqref="G292 G294">
    <cfRule type="cellIs" dxfId="1951" priority="2423" operator="equal">
      <formula>#REF!</formula>
    </cfRule>
  </conditionalFormatting>
  <conditionalFormatting sqref="AE282">
    <cfRule type="cellIs" dxfId="1950" priority="2418" operator="equal">
      <formula>"MUY ALTA"</formula>
    </cfRule>
    <cfRule type="cellIs" dxfId="1949" priority="2419" operator="equal">
      <formula>"ALTA"</formula>
    </cfRule>
    <cfRule type="cellIs" dxfId="1948" priority="2420" operator="equal">
      <formula>"MEDIA"</formula>
    </cfRule>
    <cfRule type="cellIs" dxfId="1947" priority="2421" operator="equal">
      <formula>"BAJA"</formula>
    </cfRule>
    <cfRule type="cellIs" dxfId="1946" priority="2422" operator="equal">
      <formula>"MUY BAJA"</formula>
    </cfRule>
  </conditionalFormatting>
  <conditionalFormatting sqref="AE299">
    <cfRule type="cellIs" dxfId="1945" priority="2359" operator="equal">
      <formula>"MUY ALTA"</formula>
    </cfRule>
    <cfRule type="cellIs" dxfId="1944" priority="2360" operator="equal">
      <formula>"ALTA"</formula>
    </cfRule>
    <cfRule type="cellIs" dxfId="1943" priority="2361" operator="equal">
      <formula>"MEDIA"</formula>
    </cfRule>
    <cfRule type="cellIs" dxfId="1942" priority="2362" operator="equal">
      <formula>"BAJA"</formula>
    </cfRule>
    <cfRule type="cellIs" dxfId="1941" priority="2363" operator="equal">
      <formula>"MUY BAJA"</formula>
    </cfRule>
  </conditionalFormatting>
  <conditionalFormatting sqref="AI298">
    <cfRule type="cellIs" dxfId="1940" priority="2411" operator="equal">
      <formula>"EXTREMO (RC/F)"</formula>
    </cfRule>
    <cfRule type="cellIs" dxfId="1939" priority="2412" operator="equal">
      <formula>"ALTO (RC/F)"</formula>
    </cfRule>
    <cfRule type="cellIs" dxfId="1938" priority="2413" operator="equal">
      <formula>"MODERADO (RC/F)"</formula>
    </cfRule>
    <cfRule type="cellIs" dxfId="1937" priority="2414" operator="equal">
      <formula>"EXTREMO"</formula>
    </cfRule>
    <cfRule type="cellIs" dxfId="1936" priority="2415" operator="equal">
      <formula>"ALTO"</formula>
    </cfRule>
    <cfRule type="cellIs" dxfId="1935" priority="2416" operator="equal">
      <formula>"MODERADO"</formula>
    </cfRule>
    <cfRule type="cellIs" dxfId="1934" priority="2417" operator="equal">
      <formula>"BAJO"</formula>
    </cfRule>
  </conditionalFormatting>
  <conditionalFormatting sqref="AE298">
    <cfRule type="cellIs" dxfId="1933" priority="2406" operator="equal">
      <formula>"MUY ALTA"</formula>
    </cfRule>
    <cfRule type="cellIs" dxfId="1932" priority="2407" operator="equal">
      <formula>"ALTA"</formula>
    </cfRule>
    <cfRule type="cellIs" dxfId="1931" priority="2408" operator="equal">
      <formula>"MEDIA"</formula>
    </cfRule>
    <cfRule type="cellIs" dxfId="1930" priority="2409" operator="equal">
      <formula>"BAJA"</formula>
    </cfRule>
    <cfRule type="cellIs" dxfId="1929" priority="2410" operator="equal">
      <formula>"MUY BAJA"</formula>
    </cfRule>
  </conditionalFormatting>
  <conditionalFormatting sqref="AG298">
    <cfRule type="cellIs" dxfId="1928" priority="2401" operator="equal">
      <formula>"CATASTROFICO"</formula>
    </cfRule>
    <cfRule type="cellIs" dxfId="1927" priority="2402" operator="equal">
      <formula>"MAYOR"</formula>
    </cfRule>
    <cfRule type="cellIs" dxfId="1926" priority="2403" operator="equal">
      <formula>"MODERADO"</formula>
    </cfRule>
    <cfRule type="cellIs" dxfId="1925" priority="2404" operator="equal">
      <formula>"MENOR"</formula>
    </cfRule>
    <cfRule type="cellIs" dxfId="1924" priority="2405" operator="equal">
      <formula>"LEVE"</formula>
    </cfRule>
  </conditionalFormatting>
  <conditionalFormatting sqref="AI298 Q301:Q302 AI301:AI302">
    <cfRule type="cellIs" dxfId="1923" priority="2364" operator="equal">
      <formula>#REF!</formula>
    </cfRule>
    <cfRule type="cellIs" dxfId="1922" priority="2365" operator="equal">
      <formula>#REF!</formula>
    </cfRule>
    <cfRule type="cellIs" dxfId="1921" priority="2366" operator="equal">
      <formula>#REF!</formula>
    </cfRule>
    <cfRule type="cellIs" dxfId="1920" priority="2367" operator="equal">
      <formula>#REF!</formula>
    </cfRule>
    <cfRule type="cellIs" dxfId="1919" priority="2368" operator="equal">
      <formula>#REF!</formula>
    </cfRule>
    <cfRule type="cellIs" dxfId="1918" priority="2369" operator="equal">
      <formula>#REF!</formula>
    </cfRule>
    <cfRule type="cellIs" dxfId="1917" priority="2370" operator="equal">
      <formula>#REF!</formula>
    </cfRule>
    <cfRule type="cellIs" dxfId="1916" priority="2371" operator="equal">
      <formula>#REF!</formula>
    </cfRule>
    <cfRule type="cellIs" dxfId="1915" priority="2372" operator="equal">
      <formula>#REF!</formula>
    </cfRule>
    <cfRule type="cellIs" dxfId="1914" priority="2373" operator="equal">
      <formula>#REF!</formula>
    </cfRule>
    <cfRule type="cellIs" dxfId="1913" priority="2374" operator="equal">
      <formula>#REF!</formula>
    </cfRule>
    <cfRule type="cellIs" dxfId="1912" priority="2375" operator="equal">
      <formula>#REF!</formula>
    </cfRule>
    <cfRule type="cellIs" dxfId="1911" priority="2376" operator="equal">
      <formula>#REF!</formula>
    </cfRule>
    <cfRule type="cellIs" dxfId="1910" priority="2377" operator="equal">
      <formula>#REF!</formula>
    </cfRule>
    <cfRule type="cellIs" dxfId="1909" priority="2378" operator="equal">
      <formula>#REF!</formula>
    </cfRule>
    <cfRule type="cellIs" dxfId="1908" priority="2379" operator="equal">
      <formula>#REF!</formula>
    </cfRule>
    <cfRule type="cellIs" dxfId="1907" priority="2380" operator="equal">
      <formula>#REF!</formula>
    </cfRule>
    <cfRule type="cellIs" dxfId="1906" priority="2381" operator="equal">
      <formula>#REF!</formula>
    </cfRule>
    <cfRule type="cellIs" dxfId="1905" priority="2382" operator="equal">
      <formula>#REF!</formula>
    </cfRule>
    <cfRule type="cellIs" dxfId="1904" priority="2383" operator="equal">
      <formula>#REF!</formula>
    </cfRule>
    <cfRule type="cellIs" dxfId="1903" priority="2384" operator="equal">
      <formula>#REF!</formula>
    </cfRule>
    <cfRule type="cellIs" dxfId="1902" priority="2385" operator="equal">
      <formula>#REF!</formula>
    </cfRule>
    <cfRule type="cellIs" dxfId="1901" priority="2386" operator="equal">
      <formula>#REF!</formula>
    </cfRule>
    <cfRule type="cellIs" dxfId="1900" priority="2387" operator="equal">
      <formula>#REF!</formula>
    </cfRule>
    <cfRule type="cellIs" dxfId="1899" priority="2388" operator="equal">
      <formula>#REF!</formula>
    </cfRule>
    <cfRule type="cellIs" dxfId="1898" priority="2389" operator="equal">
      <formula>#REF!</formula>
    </cfRule>
    <cfRule type="cellIs" dxfId="1897" priority="2390" operator="equal">
      <formula>#REF!</formula>
    </cfRule>
    <cfRule type="cellIs" dxfId="1896" priority="2391" operator="equal">
      <formula>#REF!</formula>
    </cfRule>
    <cfRule type="cellIs" dxfId="1895" priority="2392" operator="equal">
      <formula>#REF!</formula>
    </cfRule>
    <cfRule type="cellIs" dxfId="1894" priority="2393" operator="equal">
      <formula>#REF!</formula>
    </cfRule>
    <cfRule type="cellIs" dxfId="1893" priority="2394" operator="equal">
      <formula>#REF!</formula>
    </cfRule>
    <cfRule type="cellIs" dxfId="1892" priority="2395" operator="equal">
      <formula>#REF!</formula>
    </cfRule>
    <cfRule type="cellIs" dxfId="1891" priority="2396" operator="equal">
      <formula>#REF!</formula>
    </cfRule>
    <cfRule type="cellIs" dxfId="1890" priority="2397" operator="equal">
      <formula>#REF!</formula>
    </cfRule>
    <cfRule type="cellIs" dxfId="1889" priority="2398" operator="equal">
      <formula>#REF!</formula>
    </cfRule>
    <cfRule type="cellIs" dxfId="1888" priority="2399" operator="equal">
      <formula>#REF!</formula>
    </cfRule>
    <cfRule type="cellIs" dxfId="1887" priority="2400" operator="equal">
      <formula>#REF!</formula>
    </cfRule>
  </conditionalFormatting>
  <conditionalFormatting sqref="L298">
    <cfRule type="cellIs" dxfId="1886" priority="2354" operator="equal">
      <formula>"ALTA"</formula>
    </cfRule>
    <cfRule type="cellIs" dxfId="1885" priority="2355" operator="equal">
      <formula>"MUY ALTA"</formula>
    </cfRule>
    <cfRule type="cellIs" dxfId="1884" priority="2356" operator="equal">
      <formula>"MEDIA"</formula>
    </cfRule>
    <cfRule type="cellIs" dxfId="1883" priority="2357" operator="equal">
      <formula>"BAJA"</formula>
    </cfRule>
    <cfRule type="cellIs" dxfId="1882" priority="2358" operator="equal">
      <formula>"MUY BAJA"</formula>
    </cfRule>
  </conditionalFormatting>
  <conditionalFormatting sqref="N298 N301:N302 I302:I305">
    <cfRule type="cellIs" dxfId="1881" priority="2353" operator="equal">
      <formula>#REF!</formula>
    </cfRule>
  </conditionalFormatting>
  <conditionalFormatting sqref="N298">
    <cfRule type="cellIs" dxfId="1880" priority="2345" operator="equal">
      <formula>"CATASTRÓFICO (RC-F)"</formula>
    </cfRule>
    <cfRule type="cellIs" dxfId="1879" priority="2346" operator="equal">
      <formula>"MAYOR (RC-F)"</formula>
    </cfRule>
    <cfRule type="cellIs" dxfId="1878" priority="2347" operator="equal">
      <formula>"MODERADO (RC-F)"</formula>
    </cfRule>
    <cfRule type="cellIs" dxfId="1877" priority="2348" operator="equal">
      <formula>"CATASTRÓFICO"</formula>
    </cfRule>
    <cfRule type="cellIs" dxfId="1876" priority="2349" operator="equal">
      <formula>"MAYOR"</formula>
    </cfRule>
    <cfRule type="cellIs" dxfId="1875" priority="2350" operator="equal">
      <formula>"MODERADO"</formula>
    </cfRule>
    <cfRule type="cellIs" dxfId="1874" priority="2351" operator="equal">
      <formula>"MENOR"</formula>
    </cfRule>
    <cfRule type="cellIs" dxfId="1873" priority="2352" operator="equal">
      <formula>"LEVE"</formula>
    </cfRule>
  </conditionalFormatting>
  <conditionalFormatting sqref="Q298">
    <cfRule type="cellIs" dxfId="1872" priority="2308" operator="equal">
      <formula>#REF!</formula>
    </cfRule>
    <cfRule type="cellIs" dxfId="1871" priority="2309" operator="equal">
      <formula>#REF!</formula>
    </cfRule>
    <cfRule type="cellIs" dxfId="1870" priority="2310" operator="equal">
      <formula>#REF!</formula>
    </cfRule>
    <cfRule type="cellIs" dxfId="1869" priority="2311" operator="equal">
      <formula>#REF!</formula>
    </cfRule>
    <cfRule type="cellIs" dxfId="1868" priority="2312" operator="equal">
      <formula>#REF!</formula>
    </cfRule>
    <cfRule type="cellIs" dxfId="1867" priority="2313" operator="equal">
      <formula>#REF!</formula>
    </cfRule>
    <cfRule type="cellIs" dxfId="1866" priority="2314" operator="equal">
      <formula>#REF!</formula>
    </cfRule>
    <cfRule type="cellIs" dxfId="1865" priority="2315" operator="equal">
      <formula>#REF!</formula>
    </cfRule>
    <cfRule type="cellIs" dxfId="1864" priority="2316" operator="equal">
      <formula>#REF!</formula>
    </cfRule>
    <cfRule type="cellIs" dxfId="1863" priority="2317" operator="equal">
      <formula>#REF!</formula>
    </cfRule>
    <cfRule type="cellIs" dxfId="1862" priority="2318" operator="equal">
      <formula>#REF!</formula>
    </cfRule>
    <cfRule type="cellIs" dxfId="1861" priority="2319" operator="equal">
      <formula>#REF!</formula>
    </cfRule>
    <cfRule type="cellIs" dxfId="1860" priority="2320" operator="equal">
      <formula>#REF!</formula>
    </cfRule>
    <cfRule type="cellIs" dxfId="1859" priority="2321" operator="equal">
      <formula>#REF!</formula>
    </cfRule>
    <cfRule type="cellIs" dxfId="1858" priority="2322" operator="equal">
      <formula>#REF!</formula>
    </cfRule>
    <cfRule type="cellIs" dxfId="1857" priority="2323" operator="equal">
      <formula>#REF!</formula>
    </cfRule>
    <cfRule type="cellIs" dxfId="1856" priority="2324" operator="equal">
      <formula>#REF!</formula>
    </cfRule>
    <cfRule type="cellIs" dxfId="1855" priority="2325" operator="equal">
      <formula>#REF!</formula>
    </cfRule>
    <cfRule type="cellIs" dxfId="1854" priority="2326" operator="equal">
      <formula>#REF!</formula>
    </cfRule>
    <cfRule type="cellIs" dxfId="1853" priority="2327" operator="equal">
      <formula>#REF!</formula>
    </cfRule>
    <cfRule type="cellIs" dxfId="1852" priority="2328" operator="equal">
      <formula>#REF!</formula>
    </cfRule>
    <cfRule type="cellIs" dxfId="1851" priority="2329" operator="equal">
      <formula>#REF!</formula>
    </cfRule>
    <cfRule type="cellIs" dxfId="1850" priority="2330" operator="equal">
      <formula>#REF!</formula>
    </cfRule>
    <cfRule type="cellIs" dxfId="1849" priority="2331" operator="equal">
      <formula>#REF!</formula>
    </cfRule>
    <cfRule type="cellIs" dxfId="1848" priority="2332" operator="equal">
      <formula>#REF!</formula>
    </cfRule>
    <cfRule type="cellIs" dxfId="1847" priority="2333" operator="equal">
      <formula>#REF!</formula>
    </cfRule>
    <cfRule type="cellIs" dxfId="1846" priority="2334" operator="equal">
      <formula>#REF!</formula>
    </cfRule>
    <cfRule type="cellIs" dxfId="1845" priority="2335" operator="equal">
      <formula>#REF!</formula>
    </cfRule>
    <cfRule type="cellIs" dxfId="1844" priority="2336" operator="equal">
      <formula>#REF!</formula>
    </cfRule>
    <cfRule type="cellIs" dxfId="1843" priority="2337" operator="equal">
      <formula>#REF!</formula>
    </cfRule>
    <cfRule type="cellIs" dxfId="1842" priority="2338" operator="equal">
      <formula>#REF!</formula>
    </cfRule>
    <cfRule type="cellIs" dxfId="1841" priority="2339" operator="equal">
      <formula>#REF!</formula>
    </cfRule>
    <cfRule type="cellIs" dxfId="1840" priority="2340" operator="equal">
      <formula>#REF!</formula>
    </cfRule>
    <cfRule type="cellIs" dxfId="1839" priority="2341" operator="equal">
      <formula>#REF!</formula>
    </cfRule>
    <cfRule type="cellIs" dxfId="1838" priority="2342" operator="equal">
      <formula>#REF!</formula>
    </cfRule>
    <cfRule type="cellIs" dxfId="1837" priority="2343" operator="equal">
      <formula>#REF!</formula>
    </cfRule>
    <cfRule type="cellIs" dxfId="1836" priority="2344" operator="equal">
      <formula>#REF!</formula>
    </cfRule>
  </conditionalFormatting>
  <conditionalFormatting sqref="Q298">
    <cfRule type="cellIs" dxfId="1835" priority="2301" operator="equal">
      <formula>"EXTREMO (RC/F)"</formula>
    </cfRule>
    <cfRule type="cellIs" dxfId="1834" priority="2302" operator="equal">
      <formula>"ALTO (RC/F)"</formula>
    </cfRule>
    <cfRule type="cellIs" dxfId="1833" priority="2303" operator="equal">
      <formula>"MODERADO (RC/F)"</formula>
    </cfRule>
    <cfRule type="cellIs" dxfId="1832" priority="2304" operator="equal">
      <formula>"EXTREMO"</formula>
    </cfRule>
    <cfRule type="cellIs" dxfId="1831" priority="2305" operator="equal">
      <formula>"ALTO"</formula>
    </cfRule>
    <cfRule type="cellIs" dxfId="1830" priority="2306" operator="equal">
      <formula>"MODERADO"</formula>
    </cfRule>
    <cfRule type="cellIs" dxfId="1829" priority="2307" operator="equal">
      <formula>"BAJO"</formula>
    </cfRule>
  </conditionalFormatting>
  <conditionalFormatting sqref="AE293">
    <cfRule type="cellIs" dxfId="1828" priority="2296" operator="equal">
      <formula>"MUY ALTA"</formula>
    </cfRule>
    <cfRule type="cellIs" dxfId="1827" priority="2297" operator="equal">
      <formula>"ALTA"</formula>
    </cfRule>
    <cfRule type="cellIs" dxfId="1826" priority="2298" operator="equal">
      <formula>"MEDIA"</formula>
    </cfRule>
    <cfRule type="cellIs" dxfId="1825" priority="2299" operator="equal">
      <formula>"BAJA"</formula>
    </cfRule>
    <cfRule type="cellIs" dxfId="1824" priority="2300" operator="equal">
      <formula>"MUY BAJA"</formula>
    </cfRule>
  </conditionalFormatting>
  <conditionalFormatting sqref="G293">
    <cfRule type="cellIs" dxfId="1823" priority="2295" operator="equal">
      <formula>#REF!</formula>
    </cfRule>
  </conditionalFormatting>
  <conditionalFormatting sqref="L295">
    <cfRule type="cellIs" dxfId="1822" priority="2290" operator="equal">
      <formula>"ALTA"</formula>
    </cfRule>
    <cfRule type="cellIs" dxfId="1821" priority="2291" operator="equal">
      <formula>"MUY ALTA"</formula>
    </cfRule>
    <cfRule type="cellIs" dxfId="1820" priority="2292" operator="equal">
      <formula>"MEDIA"</formula>
    </cfRule>
    <cfRule type="cellIs" dxfId="1819" priority="2293" operator="equal">
      <formula>"BAJA"</formula>
    </cfRule>
    <cfRule type="cellIs" dxfId="1818" priority="2294" operator="equal">
      <formula>"MUY BAJA"</formula>
    </cfRule>
  </conditionalFormatting>
  <conditionalFormatting sqref="AE295:AE296">
    <cfRule type="cellIs" dxfId="1817" priority="2285" operator="equal">
      <formula>"MUY ALTA"</formula>
    </cfRule>
    <cfRule type="cellIs" dxfId="1816" priority="2286" operator="equal">
      <formula>"ALTA"</formula>
    </cfRule>
    <cfRule type="cellIs" dxfId="1815" priority="2287" operator="equal">
      <formula>"MEDIA"</formula>
    </cfRule>
    <cfRule type="cellIs" dxfId="1814" priority="2288" operator="equal">
      <formula>"BAJA"</formula>
    </cfRule>
    <cfRule type="cellIs" dxfId="1813" priority="2289" operator="equal">
      <formula>"MUY BAJA"</formula>
    </cfRule>
  </conditionalFormatting>
  <conditionalFormatting sqref="L302">
    <cfRule type="cellIs" dxfId="1812" priority="2127" operator="equal">
      <formula>"ALTA"</formula>
    </cfRule>
    <cfRule type="cellIs" dxfId="1811" priority="2128" operator="equal">
      <formula>"MUY ALTA"</formula>
    </cfRule>
    <cfRule type="cellIs" dxfId="1810" priority="2129" operator="equal">
      <formula>"MEDIA"</formula>
    </cfRule>
    <cfRule type="cellIs" dxfId="1809" priority="2130" operator="equal">
      <formula>"BAJA"</formula>
    </cfRule>
    <cfRule type="cellIs" dxfId="1808" priority="2131" operator="equal">
      <formula>"MUY BAJA"</formula>
    </cfRule>
  </conditionalFormatting>
  <conditionalFormatting sqref="N302">
    <cfRule type="cellIs" dxfId="1807" priority="2119" operator="equal">
      <formula>"CATASTRÓFICO (RC-F)"</formula>
    </cfRule>
    <cfRule type="cellIs" dxfId="1806" priority="2120" operator="equal">
      <formula>"MAYOR (RC-F)"</formula>
    </cfRule>
    <cfRule type="cellIs" dxfId="1805" priority="2121" operator="equal">
      <formula>"MODERADO (RC-F)"</formula>
    </cfRule>
    <cfRule type="cellIs" dxfId="1804" priority="2122" operator="equal">
      <formula>"CATASTRÓFICO"</formula>
    </cfRule>
    <cfRule type="cellIs" dxfId="1803" priority="2123" operator="equal">
      <formula>"MAYOR"</formula>
    </cfRule>
    <cfRule type="cellIs" dxfId="1802" priority="2124" operator="equal">
      <formula>"MODERADO"</formula>
    </cfRule>
    <cfRule type="cellIs" dxfId="1801" priority="2125" operator="equal">
      <formula>"MENOR"</formula>
    </cfRule>
    <cfRule type="cellIs" dxfId="1800" priority="2126" operator="equal">
      <formula>"LEVE"</formula>
    </cfRule>
  </conditionalFormatting>
  <conditionalFormatting sqref="Q302 AI302">
    <cfRule type="cellIs" dxfId="1799" priority="2112" operator="equal">
      <formula>"EXTREMO (RC/F)"</formula>
    </cfRule>
    <cfRule type="cellIs" dxfId="1798" priority="2113" operator="equal">
      <formula>"ALTO (RC/F)"</formula>
    </cfRule>
    <cfRule type="cellIs" dxfId="1797" priority="2114" operator="equal">
      <formula>"MODERADO (RC/F)"</formula>
    </cfRule>
    <cfRule type="cellIs" dxfId="1796" priority="2115" operator="equal">
      <formula>"EXTREMO"</formula>
    </cfRule>
    <cfRule type="cellIs" dxfId="1795" priority="2116" operator="equal">
      <formula>"ALTO"</formula>
    </cfRule>
    <cfRule type="cellIs" dxfId="1794" priority="2117" operator="equal">
      <formula>"MODERADO"</formula>
    </cfRule>
    <cfRule type="cellIs" dxfId="1793" priority="2118" operator="equal">
      <formula>"BAJO"</formula>
    </cfRule>
  </conditionalFormatting>
  <conditionalFormatting sqref="AE304">
    <cfRule type="cellIs" dxfId="1792" priority="2175" operator="equal">
      <formula>"MUY ALTA"</formula>
    </cfRule>
    <cfRule type="cellIs" dxfId="1791" priority="2176" operator="equal">
      <formula>"ALTA"</formula>
    </cfRule>
    <cfRule type="cellIs" dxfId="1790" priority="2177" operator="equal">
      <formula>"MEDIA"</formula>
    </cfRule>
    <cfRule type="cellIs" dxfId="1789" priority="2178" operator="equal">
      <formula>"BAJA"</formula>
    </cfRule>
    <cfRule type="cellIs" dxfId="1788" priority="2179" operator="equal">
      <formula>"MUY BAJA"</formula>
    </cfRule>
  </conditionalFormatting>
  <conditionalFormatting sqref="AE302">
    <cfRule type="cellIs" dxfId="1787" priority="2065" operator="equal">
      <formula>"MUY ALTA"</formula>
    </cfRule>
    <cfRule type="cellIs" dxfId="1786" priority="2066" operator="equal">
      <formula>"ALTA"</formula>
    </cfRule>
    <cfRule type="cellIs" dxfId="1785" priority="2067" operator="equal">
      <formula>"MEDIA"</formula>
    </cfRule>
    <cfRule type="cellIs" dxfId="1784" priority="2068" operator="equal">
      <formula>"BAJA"</formula>
    </cfRule>
    <cfRule type="cellIs" dxfId="1783" priority="2069" operator="equal">
      <formula>"MUY BAJA"</formula>
    </cfRule>
  </conditionalFormatting>
  <conditionalFormatting sqref="Q311:Q312 Q314 Q316">
    <cfRule type="cellIs" dxfId="1782" priority="2247" operator="equal">
      <formula>#REF!</formula>
    </cfRule>
    <cfRule type="cellIs" dxfId="1781" priority="2249" operator="equal">
      <formula>#REF!</formula>
    </cfRule>
    <cfRule type="cellIs" dxfId="1780" priority="2250" operator="equal">
      <formula>#REF!</formula>
    </cfRule>
    <cfRule type="cellIs" dxfId="1779" priority="2251" operator="equal">
      <formula>#REF!</formula>
    </cfRule>
    <cfRule type="cellIs" dxfId="1778" priority="2252" operator="equal">
      <formula>#REF!</formula>
    </cfRule>
    <cfRule type="cellIs" dxfId="1777" priority="2253" operator="equal">
      <formula>#REF!</formula>
    </cfRule>
    <cfRule type="cellIs" dxfId="1776" priority="2254" operator="equal">
      <formula>#REF!</formula>
    </cfRule>
    <cfRule type="cellIs" dxfId="1775" priority="2255" operator="equal">
      <formula>#REF!</formula>
    </cfRule>
    <cfRule type="cellIs" dxfId="1774" priority="2256" operator="equal">
      <formula>#REF!</formula>
    </cfRule>
    <cfRule type="cellIs" dxfId="1773" priority="2257" operator="equal">
      <formula>#REF!</formula>
    </cfRule>
    <cfRule type="cellIs" dxfId="1772" priority="2258" operator="equal">
      <formula>#REF!</formula>
    </cfRule>
    <cfRule type="cellIs" dxfId="1771" priority="2259" operator="equal">
      <formula>#REF!</formula>
    </cfRule>
    <cfRule type="cellIs" dxfId="1770" priority="2260" operator="equal">
      <formula>#REF!</formula>
    </cfRule>
    <cfRule type="cellIs" dxfId="1769" priority="2261" operator="equal">
      <formula>#REF!</formula>
    </cfRule>
    <cfRule type="cellIs" dxfId="1768" priority="2262" operator="equal">
      <formula>#REF!</formula>
    </cfRule>
    <cfRule type="cellIs" dxfId="1767" priority="2263" operator="equal">
      <formula>#REF!</formula>
    </cfRule>
    <cfRule type="cellIs" dxfId="1766" priority="2264" operator="equal">
      <formula>#REF!</formula>
    </cfRule>
    <cfRule type="cellIs" dxfId="1765" priority="2265" operator="equal">
      <formula>#REF!</formula>
    </cfRule>
    <cfRule type="cellIs" dxfId="1764" priority="2266" operator="equal">
      <formula>#REF!</formula>
    </cfRule>
    <cfRule type="cellIs" dxfId="1763" priority="2267" operator="equal">
      <formula>#REF!</formula>
    </cfRule>
    <cfRule type="cellIs" dxfId="1762" priority="2268" operator="equal">
      <formula>#REF!</formula>
    </cfRule>
    <cfRule type="cellIs" dxfId="1761" priority="2269" operator="equal">
      <formula>#REF!</formula>
    </cfRule>
    <cfRule type="cellIs" dxfId="1760" priority="2270" operator="equal">
      <formula>#REF!</formula>
    </cfRule>
    <cfRule type="cellIs" dxfId="1759" priority="2271" operator="equal">
      <formula>#REF!</formula>
    </cfRule>
    <cfRule type="cellIs" dxfId="1758" priority="2272" operator="equal">
      <formula>#REF!</formula>
    </cfRule>
    <cfRule type="cellIs" dxfId="1757" priority="2273" operator="equal">
      <formula>#REF!</formula>
    </cfRule>
    <cfRule type="cellIs" dxfId="1756" priority="2274" operator="equal">
      <formula>#REF!</formula>
    </cfRule>
    <cfRule type="cellIs" dxfId="1755" priority="2275" operator="equal">
      <formula>#REF!</formula>
    </cfRule>
    <cfRule type="cellIs" dxfId="1754" priority="2276" operator="equal">
      <formula>#REF!</formula>
    </cfRule>
    <cfRule type="cellIs" dxfId="1753" priority="2277" operator="equal">
      <formula>#REF!</formula>
    </cfRule>
    <cfRule type="cellIs" dxfId="1752" priority="2278" operator="equal">
      <formula>#REF!</formula>
    </cfRule>
    <cfRule type="cellIs" dxfId="1751" priority="2279" operator="equal">
      <formula>#REF!</formula>
    </cfRule>
    <cfRule type="cellIs" dxfId="1750" priority="2280" operator="equal">
      <formula>#REF!</formula>
    </cfRule>
    <cfRule type="cellIs" dxfId="1749" priority="2281" operator="equal">
      <formula>#REF!</formula>
    </cfRule>
    <cfRule type="cellIs" dxfId="1748" priority="2282" operator="equal">
      <formula>#REF!</formula>
    </cfRule>
    <cfRule type="cellIs" dxfId="1747" priority="2283" operator="equal">
      <formula>#REF!</formula>
    </cfRule>
    <cfRule type="cellIs" dxfId="1746" priority="2284" operator="equal">
      <formula>#REF!</formula>
    </cfRule>
  </conditionalFormatting>
  <conditionalFormatting sqref="N311:N312 N314 N316">
    <cfRule type="cellIs" dxfId="1745" priority="2248" operator="equal">
      <formula>#REF!</formula>
    </cfRule>
  </conditionalFormatting>
  <conditionalFormatting sqref="L311:L312 L314 L316">
    <cfRule type="cellIs" dxfId="1744" priority="2242" operator="equal">
      <formula>"ALTA"</formula>
    </cfRule>
    <cfRule type="cellIs" dxfId="1743" priority="2243" operator="equal">
      <formula>"MUY ALTA"</formula>
    </cfRule>
    <cfRule type="cellIs" dxfId="1742" priority="2244" operator="equal">
      <formula>"MEDIA"</formula>
    </cfRule>
    <cfRule type="cellIs" dxfId="1741" priority="2245" operator="equal">
      <formula>"BAJA"</formula>
    </cfRule>
    <cfRule type="cellIs" dxfId="1740" priority="2246" operator="equal">
      <formula>"MUY BAJA"</formula>
    </cfRule>
  </conditionalFormatting>
  <conditionalFormatting sqref="N311:N312 N314 N316">
    <cfRule type="cellIs" dxfId="1739" priority="2234" operator="equal">
      <formula>"CATASTRÓFICO (RC-F)"</formula>
    </cfRule>
    <cfRule type="cellIs" dxfId="1738" priority="2235" operator="equal">
      <formula>"MAYOR (RC-F)"</formula>
    </cfRule>
    <cfRule type="cellIs" dxfId="1737" priority="2236" operator="equal">
      <formula>"MODERADO (RC-F)"</formula>
    </cfRule>
    <cfRule type="cellIs" dxfId="1736" priority="2237" operator="equal">
      <formula>"CATASTRÓFICO"</formula>
    </cfRule>
    <cfRule type="cellIs" dxfId="1735" priority="2238" operator="equal">
      <formula>"MAYOR"</formula>
    </cfRule>
    <cfRule type="cellIs" dxfId="1734" priority="2239" operator="equal">
      <formula>"MODERADO"</formula>
    </cfRule>
    <cfRule type="cellIs" dxfId="1733" priority="2240" operator="equal">
      <formula>"MENOR"</formula>
    </cfRule>
    <cfRule type="cellIs" dxfId="1732" priority="2241" operator="equal">
      <formula>"LEVE"</formula>
    </cfRule>
  </conditionalFormatting>
  <conditionalFormatting sqref="Q311:Q312 Q314 Q316 AI311:AI312 AI314 AI316">
    <cfRule type="cellIs" dxfId="1731" priority="2227" operator="equal">
      <formula>"EXTREMO (RC/F)"</formula>
    </cfRule>
    <cfRule type="cellIs" dxfId="1730" priority="2228" operator="equal">
      <formula>"ALTO (RC/F)"</formula>
    </cfRule>
    <cfRule type="cellIs" dxfId="1729" priority="2229" operator="equal">
      <formula>"MODERADO (RC/F)"</formula>
    </cfRule>
    <cfRule type="cellIs" dxfId="1728" priority="2230" operator="equal">
      <formula>"EXTREMO"</formula>
    </cfRule>
    <cfRule type="cellIs" dxfId="1727" priority="2231" operator="equal">
      <formula>"ALTO"</formula>
    </cfRule>
    <cfRule type="cellIs" dxfId="1726" priority="2232" operator="equal">
      <formula>"MODERADO"</formula>
    </cfRule>
    <cfRule type="cellIs" dxfId="1725" priority="2233" operator="equal">
      <formula>"BAJO"</formula>
    </cfRule>
  </conditionalFormatting>
  <conditionalFormatting sqref="AE311:AE317">
    <cfRule type="cellIs" dxfId="1724" priority="2222" operator="equal">
      <formula>"MUY ALTA"</formula>
    </cfRule>
    <cfRule type="cellIs" dxfId="1723" priority="2223" operator="equal">
      <formula>"ALTA"</formula>
    </cfRule>
    <cfRule type="cellIs" dxfId="1722" priority="2224" operator="equal">
      <formula>"MEDIA"</formula>
    </cfRule>
    <cfRule type="cellIs" dxfId="1721" priority="2225" operator="equal">
      <formula>"BAJA"</formula>
    </cfRule>
    <cfRule type="cellIs" dxfId="1720" priority="2226" operator="equal">
      <formula>"MUY BAJA"</formula>
    </cfRule>
  </conditionalFormatting>
  <conditionalFormatting sqref="AG311:AG312 AG314 AG316">
    <cfRule type="cellIs" dxfId="1719" priority="2217" operator="equal">
      <formula>"CATASTROFICO"</formula>
    </cfRule>
    <cfRule type="cellIs" dxfId="1718" priority="2218" operator="equal">
      <formula>"MAYOR"</formula>
    </cfRule>
    <cfRule type="cellIs" dxfId="1717" priority="2219" operator="equal">
      <formula>"MODERADO"</formula>
    </cfRule>
    <cfRule type="cellIs" dxfId="1716" priority="2220" operator="equal">
      <formula>"MENOR"</formula>
    </cfRule>
    <cfRule type="cellIs" dxfId="1715" priority="2221" operator="equal">
      <formula>"LEVE"</formula>
    </cfRule>
  </conditionalFormatting>
  <conditionalFormatting sqref="AI311:AI312 AI314 AI316">
    <cfRule type="cellIs" dxfId="1714" priority="2180" operator="equal">
      <formula>#REF!</formula>
    </cfRule>
    <cfRule type="cellIs" dxfId="1713" priority="2181" operator="equal">
      <formula>#REF!</formula>
    </cfRule>
    <cfRule type="cellIs" dxfId="1712" priority="2182" operator="equal">
      <formula>#REF!</formula>
    </cfRule>
    <cfRule type="cellIs" dxfId="1711" priority="2183" operator="equal">
      <formula>#REF!</formula>
    </cfRule>
    <cfRule type="cellIs" dxfId="1710" priority="2184" operator="equal">
      <formula>#REF!</formula>
    </cfRule>
    <cfRule type="cellIs" dxfId="1709" priority="2185" operator="equal">
      <formula>#REF!</formula>
    </cfRule>
    <cfRule type="cellIs" dxfId="1708" priority="2186" operator="equal">
      <formula>#REF!</formula>
    </cfRule>
    <cfRule type="cellIs" dxfId="1707" priority="2187" operator="equal">
      <formula>#REF!</formula>
    </cfRule>
    <cfRule type="cellIs" dxfId="1706" priority="2188" operator="equal">
      <formula>#REF!</formula>
    </cfRule>
    <cfRule type="cellIs" dxfId="1705" priority="2189" operator="equal">
      <formula>#REF!</formula>
    </cfRule>
    <cfRule type="cellIs" dxfId="1704" priority="2190" operator="equal">
      <formula>#REF!</formula>
    </cfRule>
    <cfRule type="cellIs" dxfId="1703" priority="2191" operator="equal">
      <formula>#REF!</formula>
    </cfRule>
    <cfRule type="cellIs" dxfId="1702" priority="2192" operator="equal">
      <formula>#REF!</formula>
    </cfRule>
    <cfRule type="cellIs" dxfId="1701" priority="2193" operator="equal">
      <formula>#REF!</formula>
    </cfRule>
    <cfRule type="cellIs" dxfId="1700" priority="2194" operator="equal">
      <formula>#REF!</formula>
    </cfRule>
    <cfRule type="cellIs" dxfId="1699" priority="2195" operator="equal">
      <formula>#REF!</formula>
    </cfRule>
    <cfRule type="cellIs" dxfId="1698" priority="2196" operator="equal">
      <formula>#REF!</formula>
    </cfRule>
    <cfRule type="cellIs" dxfId="1697" priority="2197" operator="equal">
      <formula>#REF!</formula>
    </cfRule>
    <cfRule type="cellIs" dxfId="1696" priority="2198" operator="equal">
      <formula>#REF!</formula>
    </cfRule>
    <cfRule type="cellIs" dxfId="1695" priority="2199" operator="equal">
      <formula>#REF!</formula>
    </cfRule>
    <cfRule type="cellIs" dxfId="1694" priority="2200" operator="equal">
      <formula>#REF!</formula>
    </cfRule>
    <cfRule type="cellIs" dxfId="1693" priority="2201" operator="equal">
      <formula>#REF!</formula>
    </cfRule>
    <cfRule type="cellIs" dxfId="1692" priority="2202" operator="equal">
      <formula>#REF!</formula>
    </cfRule>
    <cfRule type="cellIs" dxfId="1691" priority="2203" operator="equal">
      <formula>#REF!</formula>
    </cfRule>
    <cfRule type="cellIs" dxfId="1690" priority="2204" operator="equal">
      <formula>#REF!</formula>
    </cfRule>
    <cfRule type="cellIs" dxfId="1689" priority="2205" operator="equal">
      <formula>#REF!</formula>
    </cfRule>
    <cfRule type="cellIs" dxfId="1688" priority="2206" operator="equal">
      <formula>#REF!</formula>
    </cfRule>
    <cfRule type="cellIs" dxfId="1687" priority="2207" operator="equal">
      <formula>#REF!</formula>
    </cfRule>
    <cfRule type="cellIs" dxfId="1686" priority="2208" operator="equal">
      <formula>#REF!</formula>
    </cfRule>
    <cfRule type="cellIs" dxfId="1685" priority="2209" operator="equal">
      <formula>#REF!</formula>
    </cfRule>
    <cfRule type="cellIs" dxfId="1684" priority="2210" operator="equal">
      <formula>#REF!</formula>
    </cfRule>
    <cfRule type="cellIs" dxfId="1683" priority="2211" operator="equal">
      <formula>#REF!</formula>
    </cfRule>
    <cfRule type="cellIs" dxfId="1682" priority="2212" operator="equal">
      <formula>#REF!</formula>
    </cfRule>
    <cfRule type="cellIs" dxfId="1681" priority="2213" operator="equal">
      <formula>#REF!</formula>
    </cfRule>
    <cfRule type="cellIs" dxfId="1680" priority="2214" operator="equal">
      <formula>#REF!</formula>
    </cfRule>
    <cfRule type="cellIs" dxfId="1679" priority="2215" operator="equal">
      <formula>#REF!</formula>
    </cfRule>
    <cfRule type="cellIs" dxfId="1678" priority="2216" operator="equal">
      <formula>#REF!</formula>
    </cfRule>
  </conditionalFormatting>
  <conditionalFormatting sqref="Q302">
    <cfRule type="cellIs" dxfId="1677" priority="2132" operator="equal">
      <formula>#REF!</formula>
    </cfRule>
    <cfRule type="cellIs" dxfId="1676" priority="2134" operator="equal">
      <formula>#REF!</formula>
    </cfRule>
    <cfRule type="cellIs" dxfId="1675" priority="2135" operator="equal">
      <formula>#REF!</formula>
    </cfRule>
    <cfRule type="cellIs" dxfId="1674" priority="2136" operator="equal">
      <formula>#REF!</formula>
    </cfRule>
    <cfRule type="cellIs" dxfId="1673" priority="2137" operator="equal">
      <formula>#REF!</formula>
    </cfRule>
    <cfRule type="cellIs" dxfId="1672" priority="2138" operator="equal">
      <formula>#REF!</formula>
    </cfRule>
    <cfRule type="cellIs" dxfId="1671" priority="2139" operator="equal">
      <formula>#REF!</formula>
    </cfRule>
    <cfRule type="cellIs" dxfId="1670" priority="2140" operator="equal">
      <formula>#REF!</formula>
    </cfRule>
    <cfRule type="cellIs" dxfId="1669" priority="2141" operator="equal">
      <formula>#REF!</formula>
    </cfRule>
    <cfRule type="cellIs" dxfId="1668" priority="2142" operator="equal">
      <formula>#REF!</formula>
    </cfRule>
    <cfRule type="cellIs" dxfId="1667" priority="2143" operator="equal">
      <formula>#REF!</formula>
    </cfRule>
    <cfRule type="cellIs" dxfId="1666" priority="2144" operator="equal">
      <formula>#REF!</formula>
    </cfRule>
    <cfRule type="cellIs" dxfId="1665" priority="2145" operator="equal">
      <formula>#REF!</formula>
    </cfRule>
    <cfRule type="cellIs" dxfId="1664" priority="2146" operator="equal">
      <formula>#REF!</formula>
    </cfRule>
    <cfRule type="cellIs" dxfId="1663" priority="2147" operator="equal">
      <formula>#REF!</formula>
    </cfRule>
    <cfRule type="cellIs" dxfId="1662" priority="2148" operator="equal">
      <formula>#REF!</formula>
    </cfRule>
    <cfRule type="cellIs" dxfId="1661" priority="2149" operator="equal">
      <formula>#REF!</formula>
    </cfRule>
    <cfRule type="cellIs" dxfId="1660" priority="2150" operator="equal">
      <formula>#REF!</formula>
    </cfRule>
    <cfRule type="cellIs" dxfId="1659" priority="2151" operator="equal">
      <formula>#REF!</formula>
    </cfRule>
    <cfRule type="cellIs" dxfId="1658" priority="2152" operator="equal">
      <formula>#REF!</formula>
    </cfRule>
    <cfRule type="cellIs" dxfId="1657" priority="2153" operator="equal">
      <formula>#REF!</formula>
    </cfRule>
    <cfRule type="cellIs" dxfId="1656" priority="2154" operator="equal">
      <formula>#REF!</formula>
    </cfRule>
    <cfRule type="cellIs" dxfId="1655" priority="2155" operator="equal">
      <formula>#REF!</formula>
    </cfRule>
    <cfRule type="cellIs" dxfId="1654" priority="2156" operator="equal">
      <formula>#REF!</formula>
    </cfRule>
    <cfRule type="cellIs" dxfId="1653" priority="2157" operator="equal">
      <formula>#REF!</formula>
    </cfRule>
    <cfRule type="cellIs" dxfId="1652" priority="2158" operator="equal">
      <formula>#REF!</formula>
    </cfRule>
    <cfRule type="cellIs" dxfId="1651" priority="2159" operator="equal">
      <formula>#REF!</formula>
    </cfRule>
    <cfRule type="cellIs" dxfId="1650" priority="2160" operator="equal">
      <formula>#REF!</formula>
    </cfRule>
    <cfRule type="cellIs" dxfId="1649" priority="2161" operator="equal">
      <formula>#REF!</formula>
    </cfRule>
    <cfRule type="cellIs" dxfId="1648" priority="2162" operator="equal">
      <formula>#REF!</formula>
    </cfRule>
    <cfRule type="cellIs" dxfId="1647" priority="2163" operator="equal">
      <formula>#REF!</formula>
    </cfRule>
    <cfRule type="cellIs" dxfId="1646" priority="2164" operator="equal">
      <formula>#REF!</formula>
    </cfRule>
    <cfRule type="cellIs" dxfId="1645" priority="2165" operator="equal">
      <formula>#REF!</formula>
    </cfRule>
    <cfRule type="cellIs" dxfId="1644" priority="2166" operator="equal">
      <formula>#REF!</formula>
    </cfRule>
    <cfRule type="cellIs" dxfId="1643" priority="2167" operator="equal">
      <formula>#REF!</formula>
    </cfRule>
    <cfRule type="cellIs" dxfId="1642" priority="2168" operator="equal">
      <formula>#REF!</formula>
    </cfRule>
    <cfRule type="cellIs" dxfId="1641" priority="2169" operator="equal">
      <formula>#REF!</formula>
    </cfRule>
  </conditionalFormatting>
  <conditionalFormatting sqref="N302">
    <cfRule type="cellIs" dxfId="1640" priority="2133" operator="equal">
      <formula>#REF!</formula>
    </cfRule>
  </conditionalFormatting>
  <conditionalFormatting sqref="AG302">
    <cfRule type="cellIs" dxfId="1639" priority="2107" operator="equal">
      <formula>"CATASTROFICO"</formula>
    </cfRule>
    <cfRule type="cellIs" dxfId="1638" priority="2108" operator="equal">
      <formula>"MAYOR"</formula>
    </cfRule>
    <cfRule type="cellIs" dxfId="1637" priority="2109" operator="equal">
      <formula>"MODERADO"</formula>
    </cfRule>
    <cfRule type="cellIs" dxfId="1636" priority="2110" operator="equal">
      <formula>"MENOR"</formula>
    </cfRule>
    <cfRule type="cellIs" dxfId="1635" priority="2111" operator="equal">
      <formula>"LEVE"</formula>
    </cfRule>
  </conditionalFormatting>
  <conditionalFormatting sqref="AI302">
    <cfRule type="cellIs" dxfId="1634" priority="2070" operator="equal">
      <formula>#REF!</formula>
    </cfRule>
    <cfRule type="cellIs" dxfId="1633" priority="2071" operator="equal">
      <formula>#REF!</formula>
    </cfRule>
    <cfRule type="cellIs" dxfId="1632" priority="2072" operator="equal">
      <formula>#REF!</formula>
    </cfRule>
    <cfRule type="cellIs" dxfId="1631" priority="2073" operator="equal">
      <formula>#REF!</formula>
    </cfRule>
    <cfRule type="cellIs" dxfId="1630" priority="2074" operator="equal">
      <formula>#REF!</formula>
    </cfRule>
    <cfRule type="cellIs" dxfId="1629" priority="2075" operator="equal">
      <formula>#REF!</formula>
    </cfRule>
    <cfRule type="cellIs" dxfId="1628" priority="2076" operator="equal">
      <formula>#REF!</formula>
    </cfRule>
    <cfRule type="cellIs" dxfId="1627" priority="2077" operator="equal">
      <formula>#REF!</formula>
    </cfRule>
    <cfRule type="cellIs" dxfId="1626" priority="2078" operator="equal">
      <formula>#REF!</formula>
    </cfRule>
    <cfRule type="cellIs" dxfId="1625" priority="2079" operator="equal">
      <formula>#REF!</formula>
    </cfRule>
    <cfRule type="cellIs" dxfId="1624" priority="2080" operator="equal">
      <formula>#REF!</formula>
    </cfRule>
    <cfRule type="cellIs" dxfId="1623" priority="2081" operator="equal">
      <formula>#REF!</formula>
    </cfRule>
    <cfRule type="cellIs" dxfId="1622" priority="2082" operator="equal">
      <formula>#REF!</formula>
    </cfRule>
    <cfRule type="cellIs" dxfId="1621" priority="2083" operator="equal">
      <formula>#REF!</formula>
    </cfRule>
    <cfRule type="cellIs" dxfId="1620" priority="2084" operator="equal">
      <formula>#REF!</formula>
    </cfRule>
    <cfRule type="cellIs" dxfId="1619" priority="2085" operator="equal">
      <formula>#REF!</formula>
    </cfRule>
    <cfRule type="cellIs" dxfId="1618" priority="2086" operator="equal">
      <formula>#REF!</formula>
    </cfRule>
    <cfRule type="cellIs" dxfId="1617" priority="2087" operator="equal">
      <formula>#REF!</formula>
    </cfRule>
    <cfRule type="cellIs" dxfId="1616" priority="2088" operator="equal">
      <formula>#REF!</formula>
    </cfRule>
    <cfRule type="cellIs" dxfId="1615" priority="2089" operator="equal">
      <formula>#REF!</formula>
    </cfRule>
    <cfRule type="cellIs" dxfId="1614" priority="2090" operator="equal">
      <formula>#REF!</formula>
    </cfRule>
    <cfRule type="cellIs" dxfId="1613" priority="2091" operator="equal">
      <formula>#REF!</formula>
    </cfRule>
    <cfRule type="cellIs" dxfId="1612" priority="2092" operator="equal">
      <formula>#REF!</formula>
    </cfRule>
    <cfRule type="cellIs" dxfId="1611" priority="2093" operator="equal">
      <formula>#REF!</formula>
    </cfRule>
    <cfRule type="cellIs" dxfId="1610" priority="2094" operator="equal">
      <formula>#REF!</formula>
    </cfRule>
    <cfRule type="cellIs" dxfId="1609" priority="2095" operator="equal">
      <formula>#REF!</formula>
    </cfRule>
    <cfRule type="cellIs" dxfId="1608" priority="2096" operator="equal">
      <formula>#REF!</formula>
    </cfRule>
    <cfRule type="cellIs" dxfId="1607" priority="2097" operator="equal">
      <formula>#REF!</formula>
    </cfRule>
    <cfRule type="cellIs" dxfId="1606" priority="2098" operator="equal">
      <formula>#REF!</formula>
    </cfRule>
    <cfRule type="cellIs" dxfId="1605" priority="2099" operator="equal">
      <formula>#REF!</formula>
    </cfRule>
    <cfRule type="cellIs" dxfId="1604" priority="2100" operator="equal">
      <formula>#REF!</formula>
    </cfRule>
    <cfRule type="cellIs" dxfId="1603" priority="2101" operator="equal">
      <formula>#REF!</formula>
    </cfRule>
    <cfRule type="cellIs" dxfId="1602" priority="2102" operator="equal">
      <formula>#REF!</formula>
    </cfRule>
    <cfRule type="cellIs" dxfId="1601" priority="2103" operator="equal">
      <formula>#REF!</formula>
    </cfRule>
    <cfRule type="cellIs" dxfId="1600" priority="2104" operator="equal">
      <formula>#REF!</formula>
    </cfRule>
    <cfRule type="cellIs" dxfId="1599" priority="2105" operator="equal">
      <formula>#REF!</formula>
    </cfRule>
    <cfRule type="cellIs" dxfId="1598" priority="2106" operator="equal">
      <formula>#REF!</formula>
    </cfRule>
  </conditionalFormatting>
  <conditionalFormatting sqref="AE303">
    <cfRule type="cellIs" dxfId="1597" priority="2170" operator="equal">
      <formula>"MUY ALTA"</formula>
    </cfRule>
    <cfRule type="cellIs" dxfId="1596" priority="2171" operator="equal">
      <formula>"ALTA"</formula>
    </cfRule>
    <cfRule type="cellIs" dxfId="1595" priority="2172" operator="equal">
      <formula>"MEDIA"</formula>
    </cfRule>
    <cfRule type="cellIs" dxfId="1594" priority="2173" operator="equal">
      <formula>"BAJA"</formula>
    </cfRule>
    <cfRule type="cellIs" dxfId="1593" priority="2174" operator="equal">
      <formula>"MUY BAJA"</formula>
    </cfRule>
  </conditionalFormatting>
  <conditionalFormatting sqref="Q290">
    <cfRule type="cellIs" dxfId="1592" priority="2027" operator="equal">
      <formula>#REF!</formula>
    </cfRule>
    <cfRule type="cellIs" dxfId="1591" priority="2029" operator="equal">
      <formula>#REF!</formula>
    </cfRule>
    <cfRule type="cellIs" dxfId="1590" priority="2030" operator="equal">
      <formula>#REF!</formula>
    </cfRule>
    <cfRule type="cellIs" dxfId="1589" priority="2031" operator="equal">
      <formula>#REF!</formula>
    </cfRule>
    <cfRule type="cellIs" dxfId="1588" priority="2032" operator="equal">
      <formula>#REF!</formula>
    </cfRule>
    <cfRule type="cellIs" dxfId="1587" priority="2033" operator="equal">
      <formula>#REF!</formula>
    </cfRule>
    <cfRule type="cellIs" dxfId="1586" priority="2034" operator="equal">
      <formula>#REF!</formula>
    </cfRule>
    <cfRule type="cellIs" dxfId="1585" priority="2035" operator="equal">
      <formula>#REF!</formula>
    </cfRule>
    <cfRule type="cellIs" dxfId="1584" priority="2036" operator="equal">
      <formula>#REF!</formula>
    </cfRule>
    <cfRule type="cellIs" dxfId="1583" priority="2037" operator="equal">
      <formula>#REF!</formula>
    </cfRule>
    <cfRule type="cellIs" dxfId="1582" priority="2038" operator="equal">
      <formula>#REF!</formula>
    </cfRule>
    <cfRule type="cellIs" dxfId="1581" priority="2039" operator="equal">
      <formula>#REF!</formula>
    </cfRule>
    <cfRule type="cellIs" dxfId="1580" priority="2040" operator="equal">
      <formula>#REF!</formula>
    </cfRule>
    <cfRule type="cellIs" dxfId="1579" priority="2041" operator="equal">
      <formula>#REF!</formula>
    </cfRule>
    <cfRule type="cellIs" dxfId="1578" priority="2042" operator="equal">
      <formula>#REF!</formula>
    </cfRule>
    <cfRule type="cellIs" dxfId="1577" priority="2043" operator="equal">
      <formula>#REF!</formula>
    </cfRule>
    <cfRule type="cellIs" dxfId="1576" priority="2044" operator="equal">
      <formula>#REF!</formula>
    </cfRule>
    <cfRule type="cellIs" dxfId="1575" priority="2045" operator="equal">
      <formula>#REF!</formula>
    </cfRule>
    <cfRule type="cellIs" dxfId="1574" priority="2046" operator="equal">
      <formula>#REF!</formula>
    </cfRule>
    <cfRule type="cellIs" dxfId="1573" priority="2047" operator="equal">
      <formula>#REF!</formula>
    </cfRule>
    <cfRule type="cellIs" dxfId="1572" priority="2048" operator="equal">
      <formula>#REF!</formula>
    </cfRule>
    <cfRule type="cellIs" dxfId="1571" priority="2049" operator="equal">
      <formula>#REF!</formula>
    </cfRule>
    <cfRule type="cellIs" dxfId="1570" priority="2050" operator="equal">
      <formula>#REF!</formula>
    </cfRule>
    <cfRule type="cellIs" dxfId="1569" priority="2051" operator="equal">
      <formula>#REF!</formula>
    </cfRule>
    <cfRule type="cellIs" dxfId="1568" priority="2052" operator="equal">
      <formula>#REF!</formula>
    </cfRule>
    <cfRule type="cellIs" dxfId="1567" priority="2053" operator="equal">
      <formula>#REF!</formula>
    </cfRule>
    <cfRule type="cellIs" dxfId="1566" priority="2054" operator="equal">
      <formula>#REF!</formula>
    </cfRule>
    <cfRule type="cellIs" dxfId="1565" priority="2055" operator="equal">
      <formula>#REF!</formula>
    </cfRule>
    <cfRule type="cellIs" dxfId="1564" priority="2056" operator="equal">
      <formula>#REF!</formula>
    </cfRule>
    <cfRule type="cellIs" dxfId="1563" priority="2057" operator="equal">
      <formula>#REF!</formula>
    </cfRule>
    <cfRule type="cellIs" dxfId="1562" priority="2058" operator="equal">
      <formula>#REF!</formula>
    </cfRule>
    <cfRule type="cellIs" dxfId="1561" priority="2059" operator="equal">
      <formula>#REF!</formula>
    </cfRule>
    <cfRule type="cellIs" dxfId="1560" priority="2060" operator="equal">
      <formula>#REF!</formula>
    </cfRule>
    <cfRule type="cellIs" dxfId="1559" priority="2061" operator="equal">
      <formula>#REF!</formula>
    </cfRule>
    <cfRule type="cellIs" dxfId="1558" priority="2062" operator="equal">
      <formula>#REF!</formula>
    </cfRule>
    <cfRule type="cellIs" dxfId="1557" priority="2063" operator="equal">
      <formula>#REF!</formula>
    </cfRule>
    <cfRule type="cellIs" dxfId="1556" priority="2064" operator="equal">
      <formula>#REF!</formula>
    </cfRule>
  </conditionalFormatting>
  <conditionalFormatting sqref="N290">
    <cfRule type="cellIs" dxfId="1555" priority="2028" operator="equal">
      <formula>#REF!</formula>
    </cfRule>
  </conditionalFormatting>
  <conditionalFormatting sqref="L290">
    <cfRule type="cellIs" dxfId="1554" priority="2022" operator="equal">
      <formula>"ALTA"</formula>
    </cfRule>
    <cfRule type="cellIs" dxfId="1553" priority="2023" operator="equal">
      <formula>"MUY ALTA"</formula>
    </cfRule>
    <cfRule type="cellIs" dxfId="1552" priority="2024" operator="equal">
      <formula>"MEDIA"</formula>
    </cfRule>
    <cfRule type="cellIs" dxfId="1551" priority="2025" operator="equal">
      <formula>"BAJA"</formula>
    </cfRule>
    <cfRule type="cellIs" dxfId="1550" priority="2026" operator="equal">
      <formula>"MUY BAJA"</formula>
    </cfRule>
  </conditionalFormatting>
  <conditionalFormatting sqref="N290">
    <cfRule type="cellIs" dxfId="1549" priority="2014" operator="equal">
      <formula>"CATASTRÓFICO (RC-F)"</formula>
    </cfRule>
    <cfRule type="cellIs" dxfId="1548" priority="2015" operator="equal">
      <formula>"MAYOR (RC-F)"</formula>
    </cfRule>
    <cfRule type="cellIs" dxfId="1547" priority="2016" operator="equal">
      <formula>"MODERADO (RC-F)"</formula>
    </cfRule>
    <cfRule type="cellIs" dxfId="1546" priority="2017" operator="equal">
      <formula>"CATASTRÓFICO"</formula>
    </cfRule>
    <cfRule type="cellIs" dxfId="1545" priority="2018" operator="equal">
      <formula>"MAYOR"</formula>
    </cfRule>
    <cfRule type="cellIs" dxfId="1544" priority="2019" operator="equal">
      <formula>"MODERADO"</formula>
    </cfRule>
    <cfRule type="cellIs" dxfId="1543" priority="2020" operator="equal">
      <formula>"MENOR"</formula>
    </cfRule>
    <cfRule type="cellIs" dxfId="1542" priority="2021" operator="equal">
      <formula>"LEVE"</formula>
    </cfRule>
  </conditionalFormatting>
  <conditionalFormatting sqref="AI290 Q290">
    <cfRule type="cellIs" dxfId="1541" priority="2007" operator="equal">
      <formula>"EXTREMO (RC/F)"</formula>
    </cfRule>
    <cfRule type="cellIs" dxfId="1540" priority="2008" operator="equal">
      <formula>"ALTO (RC/F)"</formula>
    </cfRule>
    <cfRule type="cellIs" dxfId="1539" priority="2009" operator="equal">
      <formula>"MODERADO (RC/F)"</formula>
    </cfRule>
    <cfRule type="cellIs" dxfId="1538" priority="2010" operator="equal">
      <formula>"EXTREMO"</formula>
    </cfRule>
    <cfRule type="cellIs" dxfId="1537" priority="2011" operator="equal">
      <formula>"ALTO"</formula>
    </cfRule>
    <cfRule type="cellIs" dxfId="1536" priority="2012" operator="equal">
      <formula>"MODERADO"</formula>
    </cfRule>
    <cfRule type="cellIs" dxfId="1535" priority="2013" operator="equal">
      <formula>"BAJO"</formula>
    </cfRule>
  </conditionalFormatting>
  <conditionalFormatting sqref="AE290:AE291">
    <cfRule type="cellIs" dxfId="1534" priority="2002" operator="equal">
      <formula>"MUY ALTA"</formula>
    </cfRule>
    <cfRule type="cellIs" dxfId="1533" priority="2003" operator="equal">
      <formula>"ALTA"</formula>
    </cfRule>
    <cfRule type="cellIs" dxfId="1532" priority="2004" operator="equal">
      <formula>"MEDIA"</formula>
    </cfRule>
    <cfRule type="cellIs" dxfId="1531" priority="2005" operator="equal">
      <formula>"BAJA"</formula>
    </cfRule>
    <cfRule type="cellIs" dxfId="1530" priority="2006" operator="equal">
      <formula>"MUY BAJA"</formula>
    </cfRule>
  </conditionalFormatting>
  <conditionalFormatting sqref="AG290">
    <cfRule type="cellIs" dxfId="1529" priority="1997" operator="equal">
      <formula>"CATASTROFICO"</formula>
    </cfRule>
    <cfRule type="cellIs" dxfId="1528" priority="1998" operator="equal">
      <formula>"MAYOR"</formula>
    </cfRule>
    <cfRule type="cellIs" dxfId="1527" priority="1999" operator="equal">
      <formula>"MODERADO"</formula>
    </cfRule>
    <cfRule type="cellIs" dxfId="1526" priority="2000" operator="equal">
      <formula>"MENOR"</formula>
    </cfRule>
    <cfRule type="cellIs" dxfId="1525" priority="2001" operator="equal">
      <formula>"LEVE"</formula>
    </cfRule>
  </conditionalFormatting>
  <conditionalFormatting sqref="AI290">
    <cfRule type="cellIs" dxfId="1524" priority="1960" operator="equal">
      <formula>#REF!</formula>
    </cfRule>
    <cfRule type="cellIs" dxfId="1523" priority="1961" operator="equal">
      <formula>#REF!</formula>
    </cfRule>
    <cfRule type="cellIs" dxfId="1522" priority="1962" operator="equal">
      <formula>#REF!</formula>
    </cfRule>
    <cfRule type="cellIs" dxfId="1521" priority="1963" operator="equal">
      <formula>#REF!</formula>
    </cfRule>
    <cfRule type="cellIs" dxfId="1520" priority="1964" operator="equal">
      <formula>#REF!</formula>
    </cfRule>
    <cfRule type="cellIs" dxfId="1519" priority="1965" operator="equal">
      <formula>#REF!</formula>
    </cfRule>
    <cfRule type="cellIs" dxfId="1518" priority="1966" operator="equal">
      <formula>#REF!</formula>
    </cfRule>
    <cfRule type="cellIs" dxfId="1517" priority="1967" operator="equal">
      <formula>#REF!</formula>
    </cfRule>
    <cfRule type="cellIs" dxfId="1516" priority="1968" operator="equal">
      <formula>#REF!</formula>
    </cfRule>
    <cfRule type="cellIs" dxfId="1515" priority="1969" operator="equal">
      <formula>#REF!</formula>
    </cfRule>
    <cfRule type="cellIs" dxfId="1514" priority="1970" operator="equal">
      <formula>#REF!</formula>
    </cfRule>
    <cfRule type="cellIs" dxfId="1513" priority="1971" operator="equal">
      <formula>#REF!</formula>
    </cfRule>
    <cfRule type="cellIs" dxfId="1512" priority="1972" operator="equal">
      <formula>#REF!</formula>
    </cfRule>
    <cfRule type="cellIs" dxfId="1511" priority="1973" operator="equal">
      <formula>#REF!</formula>
    </cfRule>
    <cfRule type="cellIs" dxfId="1510" priority="1974" operator="equal">
      <formula>#REF!</formula>
    </cfRule>
    <cfRule type="cellIs" dxfId="1509" priority="1975" operator="equal">
      <formula>#REF!</formula>
    </cfRule>
    <cfRule type="cellIs" dxfId="1508" priority="1976" operator="equal">
      <formula>#REF!</formula>
    </cfRule>
    <cfRule type="cellIs" dxfId="1507" priority="1977" operator="equal">
      <formula>#REF!</formula>
    </cfRule>
    <cfRule type="cellIs" dxfId="1506" priority="1978" operator="equal">
      <formula>#REF!</formula>
    </cfRule>
    <cfRule type="cellIs" dxfId="1505" priority="1979" operator="equal">
      <formula>#REF!</formula>
    </cfRule>
    <cfRule type="cellIs" dxfId="1504" priority="1980" operator="equal">
      <formula>#REF!</formula>
    </cfRule>
    <cfRule type="cellIs" dxfId="1503" priority="1981" operator="equal">
      <formula>#REF!</formula>
    </cfRule>
    <cfRule type="cellIs" dxfId="1502" priority="1982" operator="equal">
      <formula>#REF!</formula>
    </cfRule>
    <cfRule type="cellIs" dxfId="1501" priority="1983" operator="equal">
      <formula>#REF!</formula>
    </cfRule>
    <cfRule type="cellIs" dxfId="1500" priority="1984" operator="equal">
      <formula>#REF!</formula>
    </cfRule>
    <cfRule type="cellIs" dxfId="1499" priority="1985" operator="equal">
      <formula>#REF!</formula>
    </cfRule>
    <cfRule type="cellIs" dxfId="1498" priority="1986" operator="equal">
      <formula>#REF!</formula>
    </cfRule>
    <cfRule type="cellIs" dxfId="1497" priority="1987" operator="equal">
      <formula>#REF!</formula>
    </cfRule>
    <cfRule type="cellIs" dxfId="1496" priority="1988" operator="equal">
      <formula>#REF!</formula>
    </cfRule>
    <cfRule type="cellIs" dxfId="1495" priority="1989" operator="equal">
      <formula>#REF!</formula>
    </cfRule>
    <cfRule type="cellIs" dxfId="1494" priority="1990" operator="equal">
      <formula>#REF!</formula>
    </cfRule>
    <cfRule type="cellIs" dxfId="1493" priority="1991" operator="equal">
      <formula>#REF!</formula>
    </cfRule>
    <cfRule type="cellIs" dxfId="1492" priority="1992" operator="equal">
      <formula>#REF!</formula>
    </cfRule>
    <cfRule type="cellIs" dxfId="1491" priority="1993" operator="equal">
      <formula>#REF!</formula>
    </cfRule>
    <cfRule type="cellIs" dxfId="1490" priority="1994" operator="equal">
      <formula>#REF!</formula>
    </cfRule>
    <cfRule type="cellIs" dxfId="1489" priority="1995" operator="equal">
      <formula>#REF!</formula>
    </cfRule>
    <cfRule type="cellIs" dxfId="1488" priority="1996" operator="equal">
      <formula>#REF!</formula>
    </cfRule>
  </conditionalFormatting>
  <conditionalFormatting sqref="I290">
    <cfRule type="cellIs" dxfId="1487" priority="1959" operator="equal">
      <formula>#REF!</formula>
    </cfRule>
  </conditionalFormatting>
  <conditionalFormatting sqref="I287">
    <cfRule type="cellIs" dxfId="1486" priority="1958" operator="equal">
      <formula>#REF!</formula>
    </cfRule>
  </conditionalFormatting>
  <conditionalFormatting sqref="I289">
    <cfRule type="cellIs" dxfId="1485" priority="1957" operator="equal">
      <formula>#REF!</formula>
    </cfRule>
  </conditionalFormatting>
  <conditionalFormatting sqref="I302">
    <cfRule type="cellIs" dxfId="1484" priority="1956" operator="equal">
      <formula>#REF!</formula>
    </cfRule>
  </conditionalFormatting>
  <conditionalFormatting sqref="K302">
    <cfRule type="cellIs" dxfId="1483" priority="1955" operator="equal">
      <formula>#REF!</formula>
    </cfRule>
  </conditionalFormatting>
  <conditionalFormatting sqref="AE308">
    <cfRule type="cellIs" dxfId="1482" priority="1950" operator="equal">
      <formula>"MUY ALTA"</formula>
    </cfRule>
    <cfRule type="cellIs" dxfId="1481" priority="1951" operator="equal">
      <formula>"ALTA"</formula>
    </cfRule>
    <cfRule type="cellIs" dxfId="1480" priority="1952" operator="equal">
      <formula>"MEDIA"</formula>
    </cfRule>
    <cfRule type="cellIs" dxfId="1479" priority="1953" operator="equal">
      <formula>"BAJA"</formula>
    </cfRule>
    <cfRule type="cellIs" dxfId="1478" priority="1954" operator="equal">
      <formula>"MUY BAJA"</formula>
    </cfRule>
  </conditionalFormatting>
  <conditionalFormatting sqref="AE307">
    <cfRule type="cellIs" dxfId="1477" priority="1945" operator="equal">
      <formula>"MUY ALTA"</formula>
    </cfRule>
    <cfRule type="cellIs" dxfId="1476" priority="1946" operator="equal">
      <formula>"ALTA"</formula>
    </cfRule>
    <cfRule type="cellIs" dxfId="1475" priority="1947" operator="equal">
      <formula>"MEDIA"</formula>
    </cfRule>
    <cfRule type="cellIs" dxfId="1474" priority="1948" operator="equal">
      <formula>"BAJA"</formula>
    </cfRule>
    <cfRule type="cellIs" dxfId="1473" priority="1949" operator="equal">
      <formula>"MUY BAJA"</formula>
    </cfRule>
  </conditionalFormatting>
  <conditionalFormatting sqref="Q306">
    <cfRule type="cellIs" dxfId="1472" priority="1907" operator="equal">
      <formula>#REF!</formula>
    </cfRule>
    <cfRule type="cellIs" dxfId="1471" priority="1909" operator="equal">
      <formula>#REF!</formula>
    </cfRule>
    <cfRule type="cellIs" dxfId="1470" priority="1910" operator="equal">
      <formula>#REF!</formula>
    </cfRule>
    <cfRule type="cellIs" dxfId="1469" priority="1911" operator="equal">
      <formula>#REF!</formula>
    </cfRule>
    <cfRule type="cellIs" dxfId="1468" priority="1912" operator="equal">
      <formula>#REF!</formula>
    </cfRule>
    <cfRule type="cellIs" dxfId="1467" priority="1913" operator="equal">
      <formula>#REF!</formula>
    </cfRule>
    <cfRule type="cellIs" dxfId="1466" priority="1914" operator="equal">
      <formula>#REF!</formula>
    </cfRule>
    <cfRule type="cellIs" dxfId="1465" priority="1915" operator="equal">
      <formula>#REF!</formula>
    </cfRule>
    <cfRule type="cellIs" dxfId="1464" priority="1916" operator="equal">
      <formula>#REF!</formula>
    </cfRule>
    <cfRule type="cellIs" dxfId="1463" priority="1917" operator="equal">
      <formula>#REF!</formula>
    </cfRule>
    <cfRule type="cellIs" dxfId="1462" priority="1918" operator="equal">
      <formula>#REF!</formula>
    </cfRule>
    <cfRule type="cellIs" dxfId="1461" priority="1919" operator="equal">
      <formula>#REF!</formula>
    </cfRule>
    <cfRule type="cellIs" dxfId="1460" priority="1920" operator="equal">
      <formula>#REF!</formula>
    </cfRule>
    <cfRule type="cellIs" dxfId="1459" priority="1921" operator="equal">
      <formula>#REF!</formula>
    </cfRule>
    <cfRule type="cellIs" dxfId="1458" priority="1922" operator="equal">
      <formula>#REF!</formula>
    </cfRule>
    <cfRule type="cellIs" dxfId="1457" priority="1923" operator="equal">
      <formula>#REF!</formula>
    </cfRule>
    <cfRule type="cellIs" dxfId="1456" priority="1924" operator="equal">
      <formula>#REF!</formula>
    </cfRule>
    <cfRule type="cellIs" dxfId="1455" priority="1925" operator="equal">
      <formula>#REF!</formula>
    </cfRule>
    <cfRule type="cellIs" dxfId="1454" priority="1926" operator="equal">
      <formula>#REF!</formula>
    </cfRule>
    <cfRule type="cellIs" dxfId="1453" priority="1927" operator="equal">
      <formula>#REF!</formula>
    </cfRule>
    <cfRule type="cellIs" dxfId="1452" priority="1928" operator="equal">
      <formula>#REF!</formula>
    </cfRule>
    <cfRule type="cellIs" dxfId="1451" priority="1929" operator="equal">
      <formula>#REF!</formula>
    </cfRule>
    <cfRule type="cellIs" dxfId="1450" priority="1930" operator="equal">
      <formula>#REF!</formula>
    </cfRule>
    <cfRule type="cellIs" dxfId="1449" priority="1931" operator="equal">
      <formula>#REF!</formula>
    </cfRule>
    <cfRule type="cellIs" dxfId="1448" priority="1932" operator="equal">
      <formula>#REF!</formula>
    </cfRule>
    <cfRule type="cellIs" dxfId="1447" priority="1933" operator="equal">
      <formula>#REF!</formula>
    </cfRule>
    <cfRule type="cellIs" dxfId="1446" priority="1934" operator="equal">
      <formula>#REF!</formula>
    </cfRule>
    <cfRule type="cellIs" dxfId="1445" priority="1935" operator="equal">
      <formula>#REF!</formula>
    </cfRule>
    <cfRule type="cellIs" dxfId="1444" priority="1936" operator="equal">
      <formula>#REF!</formula>
    </cfRule>
    <cfRule type="cellIs" dxfId="1443" priority="1937" operator="equal">
      <formula>#REF!</formula>
    </cfRule>
    <cfRule type="cellIs" dxfId="1442" priority="1938" operator="equal">
      <formula>#REF!</formula>
    </cfRule>
    <cfRule type="cellIs" dxfId="1441" priority="1939" operator="equal">
      <formula>#REF!</formula>
    </cfRule>
    <cfRule type="cellIs" dxfId="1440" priority="1940" operator="equal">
      <formula>#REF!</formula>
    </cfRule>
    <cfRule type="cellIs" dxfId="1439" priority="1941" operator="equal">
      <formula>#REF!</formula>
    </cfRule>
    <cfRule type="cellIs" dxfId="1438" priority="1942" operator="equal">
      <formula>#REF!</formula>
    </cfRule>
    <cfRule type="cellIs" dxfId="1437" priority="1943" operator="equal">
      <formula>#REF!</formula>
    </cfRule>
    <cfRule type="cellIs" dxfId="1436" priority="1944" operator="equal">
      <formula>#REF!</formula>
    </cfRule>
  </conditionalFormatting>
  <conditionalFormatting sqref="N306">
    <cfRule type="cellIs" dxfId="1435" priority="1908" operator="equal">
      <formula>#REF!</formula>
    </cfRule>
  </conditionalFormatting>
  <conditionalFormatting sqref="L306">
    <cfRule type="cellIs" dxfId="1434" priority="1902" operator="equal">
      <formula>"ALTA"</formula>
    </cfRule>
    <cfRule type="cellIs" dxfId="1433" priority="1903" operator="equal">
      <formula>"MUY ALTA"</formula>
    </cfRule>
    <cfRule type="cellIs" dxfId="1432" priority="1904" operator="equal">
      <formula>"MEDIA"</formula>
    </cfRule>
    <cfRule type="cellIs" dxfId="1431" priority="1905" operator="equal">
      <formula>"BAJA"</formula>
    </cfRule>
    <cfRule type="cellIs" dxfId="1430" priority="1906" operator="equal">
      <formula>"MUY BAJA"</formula>
    </cfRule>
  </conditionalFormatting>
  <conditionalFormatting sqref="N306">
    <cfRule type="cellIs" dxfId="1429" priority="1894" operator="equal">
      <formula>"CATASTRÓFICO (RC-F)"</formula>
    </cfRule>
    <cfRule type="cellIs" dxfId="1428" priority="1895" operator="equal">
      <formula>"MAYOR (RC-F)"</formula>
    </cfRule>
    <cfRule type="cellIs" dxfId="1427" priority="1896" operator="equal">
      <formula>"MODERADO (RC-F)"</formula>
    </cfRule>
    <cfRule type="cellIs" dxfId="1426" priority="1897" operator="equal">
      <formula>"CATASTRÓFICO"</formula>
    </cfRule>
    <cfRule type="cellIs" dxfId="1425" priority="1898" operator="equal">
      <formula>"MAYOR"</formula>
    </cfRule>
    <cfRule type="cellIs" dxfId="1424" priority="1899" operator="equal">
      <formula>"MODERADO"</formula>
    </cfRule>
    <cfRule type="cellIs" dxfId="1423" priority="1900" operator="equal">
      <formula>"MENOR"</formula>
    </cfRule>
    <cfRule type="cellIs" dxfId="1422" priority="1901" operator="equal">
      <formula>"LEVE"</formula>
    </cfRule>
  </conditionalFormatting>
  <conditionalFormatting sqref="Q306 AI306">
    <cfRule type="cellIs" dxfId="1421" priority="1887" operator="equal">
      <formula>"EXTREMO (RC/F)"</formula>
    </cfRule>
    <cfRule type="cellIs" dxfId="1420" priority="1888" operator="equal">
      <formula>"ALTO (RC/F)"</formula>
    </cfRule>
    <cfRule type="cellIs" dxfId="1419" priority="1889" operator="equal">
      <formula>"MODERADO (RC/F)"</formula>
    </cfRule>
    <cfRule type="cellIs" dxfId="1418" priority="1890" operator="equal">
      <formula>"EXTREMO"</formula>
    </cfRule>
    <cfRule type="cellIs" dxfId="1417" priority="1891" operator="equal">
      <formula>"ALTO"</formula>
    </cfRule>
    <cfRule type="cellIs" dxfId="1416" priority="1892" operator="equal">
      <formula>"MODERADO"</formula>
    </cfRule>
    <cfRule type="cellIs" dxfId="1415" priority="1893" operator="equal">
      <formula>"BAJO"</formula>
    </cfRule>
  </conditionalFormatting>
  <conditionalFormatting sqref="AE306">
    <cfRule type="cellIs" dxfId="1414" priority="1882" operator="equal">
      <formula>"MUY ALTA"</formula>
    </cfRule>
    <cfRule type="cellIs" dxfId="1413" priority="1883" operator="equal">
      <formula>"ALTA"</formula>
    </cfRule>
    <cfRule type="cellIs" dxfId="1412" priority="1884" operator="equal">
      <formula>"MEDIA"</formula>
    </cfRule>
    <cfRule type="cellIs" dxfId="1411" priority="1885" operator="equal">
      <formula>"BAJA"</formula>
    </cfRule>
    <cfRule type="cellIs" dxfId="1410" priority="1886" operator="equal">
      <formula>"MUY BAJA"</formula>
    </cfRule>
  </conditionalFormatting>
  <conditionalFormatting sqref="AG306">
    <cfRule type="cellIs" dxfId="1409" priority="1877" operator="equal">
      <formula>"CATASTROFICO"</formula>
    </cfRule>
    <cfRule type="cellIs" dxfId="1408" priority="1878" operator="equal">
      <formula>"MAYOR"</formula>
    </cfRule>
    <cfRule type="cellIs" dxfId="1407" priority="1879" operator="equal">
      <formula>"MODERADO"</formula>
    </cfRule>
    <cfRule type="cellIs" dxfId="1406" priority="1880" operator="equal">
      <formula>"MENOR"</formula>
    </cfRule>
    <cfRule type="cellIs" dxfId="1405" priority="1881" operator="equal">
      <formula>"LEVE"</formula>
    </cfRule>
  </conditionalFormatting>
  <conditionalFormatting sqref="AI306">
    <cfRule type="cellIs" dxfId="1404" priority="1840" operator="equal">
      <formula>#REF!</formula>
    </cfRule>
    <cfRule type="cellIs" dxfId="1403" priority="1841" operator="equal">
      <formula>#REF!</formula>
    </cfRule>
    <cfRule type="cellIs" dxfId="1402" priority="1842" operator="equal">
      <formula>#REF!</formula>
    </cfRule>
    <cfRule type="cellIs" dxfId="1401" priority="1843" operator="equal">
      <formula>#REF!</formula>
    </cfRule>
    <cfRule type="cellIs" dxfId="1400" priority="1844" operator="equal">
      <formula>#REF!</formula>
    </cfRule>
    <cfRule type="cellIs" dxfId="1399" priority="1845" operator="equal">
      <formula>#REF!</formula>
    </cfRule>
    <cfRule type="cellIs" dxfId="1398" priority="1846" operator="equal">
      <formula>#REF!</formula>
    </cfRule>
    <cfRule type="cellIs" dxfId="1397" priority="1847" operator="equal">
      <formula>#REF!</formula>
    </cfRule>
    <cfRule type="cellIs" dxfId="1396" priority="1848" operator="equal">
      <formula>#REF!</formula>
    </cfRule>
    <cfRule type="cellIs" dxfId="1395" priority="1849" operator="equal">
      <formula>#REF!</formula>
    </cfRule>
    <cfRule type="cellIs" dxfId="1394" priority="1850" operator="equal">
      <formula>#REF!</formula>
    </cfRule>
    <cfRule type="cellIs" dxfId="1393" priority="1851" operator="equal">
      <formula>#REF!</formula>
    </cfRule>
    <cfRule type="cellIs" dxfId="1392" priority="1852" operator="equal">
      <formula>#REF!</formula>
    </cfRule>
    <cfRule type="cellIs" dxfId="1391" priority="1853" operator="equal">
      <formula>#REF!</formula>
    </cfRule>
    <cfRule type="cellIs" dxfId="1390" priority="1854" operator="equal">
      <formula>#REF!</formula>
    </cfRule>
    <cfRule type="cellIs" dxfId="1389" priority="1855" operator="equal">
      <formula>#REF!</formula>
    </cfRule>
    <cfRule type="cellIs" dxfId="1388" priority="1856" operator="equal">
      <formula>#REF!</formula>
    </cfRule>
    <cfRule type="cellIs" dxfId="1387" priority="1857" operator="equal">
      <formula>#REF!</formula>
    </cfRule>
    <cfRule type="cellIs" dxfId="1386" priority="1858" operator="equal">
      <formula>#REF!</formula>
    </cfRule>
    <cfRule type="cellIs" dxfId="1385" priority="1859" operator="equal">
      <formula>#REF!</formula>
    </cfRule>
    <cfRule type="cellIs" dxfId="1384" priority="1860" operator="equal">
      <formula>#REF!</formula>
    </cfRule>
    <cfRule type="cellIs" dxfId="1383" priority="1861" operator="equal">
      <formula>#REF!</formula>
    </cfRule>
    <cfRule type="cellIs" dxfId="1382" priority="1862" operator="equal">
      <formula>#REF!</formula>
    </cfRule>
    <cfRule type="cellIs" dxfId="1381" priority="1863" operator="equal">
      <formula>#REF!</formula>
    </cfRule>
    <cfRule type="cellIs" dxfId="1380" priority="1864" operator="equal">
      <formula>#REF!</formula>
    </cfRule>
    <cfRule type="cellIs" dxfId="1379" priority="1865" operator="equal">
      <formula>#REF!</formula>
    </cfRule>
    <cfRule type="cellIs" dxfId="1378" priority="1866" operator="equal">
      <formula>#REF!</formula>
    </cfRule>
    <cfRule type="cellIs" dxfId="1377" priority="1867" operator="equal">
      <formula>#REF!</formula>
    </cfRule>
    <cfRule type="cellIs" dxfId="1376" priority="1868" operator="equal">
      <formula>#REF!</formula>
    </cfRule>
    <cfRule type="cellIs" dxfId="1375" priority="1869" operator="equal">
      <formula>#REF!</formula>
    </cfRule>
    <cfRule type="cellIs" dxfId="1374" priority="1870" operator="equal">
      <formula>#REF!</formula>
    </cfRule>
    <cfRule type="cellIs" dxfId="1373" priority="1871" operator="equal">
      <formula>#REF!</formula>
    </cfRule>
    <cfRule type="cellIs" dxfId="1372" priority="1872" operator="equal">
      <formula>#REF!</formula>
    </cfRule>
    <cfRule type="cellIs" dxfId="1371" priority="1873" operator="equal">
      <formula>#REF!</formula>
    </cfRule>
    <cfRule type="cellIs" dxfId="1370" priority="1874" operator="equal">
      <formula>#REF!</formula>
    </cfRule>
    <cfRule type="cellIs" dxfId="1369" priority="1875" operator="equal">
      <formula>#REF!</formula>
    </cfRule>
    <cfRule type="cellIs" dxfId="1368" priority="1876" operator="equal">
      <formula>#REF!</formula>
    </cfRule>
  </conditionalFormatting>
  <conditionalFormatting sqref="I306">
    <cfRule type="cellIs" dxfId="1367" priority="1839" operator="equal">
      <formula>#REF!</formula>
    </cfRule>
  </conditionalFormatting>
  <conditionalFormatting sqref="I309">
    <cfRule type="cellIs" dxfId="1366" priority="1838" operator="equal">
      <formula>#REF!</formula>
    </cfRule>
  </conditionalFormatting>
  <conditionalFormatting sqref="I310">
    <cfRule type="cellIs" dxfId="1365" priority="1837" operator="equal">
      <formula>#REF!</formula>
    </cfRule>
  </conditionalFormatting>
  <conditionalFormatting sqref="I312">
    <cfRule type="cellIs" dxfId="1364" priority="1836" operator="equal">
      <formula>#REF!</formula>
    </cfRule>
  </conditionalFormatting>
  <conditionalFormatting sqref="I314">
    <cfRule type="cellIs" dxfId="1363" priority="1835" operator="equal">
      <formula>#REF!</formula>
    </cfRule>
  </conditionalFormatting>
  <conditionalFormatting sqref="I316">
    <cfRule type="cellIs" dxfId="1362" priority="1834" operator="equal">
      <formula>#REF!</formula>
    </cfRule>
  </conditionalFormatting>
  <conditionalFormatting sqref="AE287:AE288">
    <cfRule type="cellIs" dxfId="1361" priority="1829" operator="equal">
      <formula>"MUY ALTA"</formula>
    </cfRule>
    <cfRule type="cellIs" dxfId="1360" priority="1830" operator="equal">
      <formula>"ALTA"</formula>
    </cfRule>
    <cfRule type="cellIs" dxfId="1359" priority="1831" operator="equal">
      <formula>"MEDIA"</formula>
    </cfRule>
    <cfRule type="cellIs" dxfId="1358" priority="1832" operator="equal">
      <formula>"BAJA"</formula>
    </cfRule>
    <cfRule type="cellIs" dxfId="1357" priority="1833" operator="equal">
      <formula>"MUY BAJA"</formula>
    </cfRule>
  </conditionalFormatting>
  <conditionalFormatting sqref="I295 I297">
    <cfRule type="cellIs" dxfId="1356" priority="1828" operator="equal">
      <formula>#REF!</formula>
    </cfRule>
  </conditionalFormatting>
  <conditionalFormatting sqref="AE37">
    <cfRule type="cellIs" dxfId="1355" priority="1823" operator="equal">
      <formula>"MUY ALTA"</formula>
    </cfRule>
    <cfRule type="cellIs" dxfId="1354" priority="1824" operator="equal">
      <formula>"ALTA"</formula>
    </cfRule>
    <cfRule type="cellIs" dxfId="1353" priority="1825" operator="equal">
      <formula>"MEDIA"</formula>
    </cfRule>
    <cfRule type="cellIs" dxfId="1352" priority="1826" operator="equal">
      <formula>"BAJA"</formula>
    </cfRule>
    <cfRule type="cellIs" dxfId="1351" priority="1827" operator="equal">
      <formula>"MUY BAJA"</formula>
    </cfRule>
  </conditionalFormatting>
  <conditionalFormatting sqref="Q27">
    <cfRule type="cellIs" dxfId="1350" priority="1786" operator="equal">
      <formula>#REF!</formula>
    </cfRule>
    <cfRule type="cellIs" dxfId="1349" priority="1787" operator="equal">
      <formula>#REF!</formula>
    </cfRule>
    <cfRule type="cellIs" dxfId="1348" priority="1788" operator="equal">
      <formula>#REF!</formula>
    </cfRule>
    <cfRule type="cellIs" dxfId="1347" priority="1789" operator="equal">
      <formula>#REF!</formula>
    </cfRule>
    <cfRule type="cellIs" dxfId="1346" priority="1790" operator="equal">
      <formula>#REF!</formula>
    </cfRule>
    <cfRule type="cellIs" dxfId="1345" priority="1791" operator="equal">
      <formula>#REF!</formula>
    </cfRule>
    <cfRule type="cellIs" dxfId="1344" priority="1792" operator="equal">
      <formula>#REF!</formula>
    </cfRule>
    <cfRule type="cellIs" dxfId="1343" priority="1793" operator="equal">
      <formula>#REF!</formula>
    </cfRule>
    <cfRule type="cellIs" dxfId="1342" priority="1794" operator="equal">
      <formula>#REF!</formula>
    </cfRule>
    <cfRule type="cellIs" dxfId="1341" priority="1795" operator="equal">
      <formula>#REF!</formula>
    </cfRule>
    <cfRule type="cellIs" dxfId="1340" priority="1796" operator="equal">
      <formula>#REF!</formula>
    </cfRule>
    <cfRule type="cellIs" dxfId="1339" priority="1797" operator="equal">
      <formula>#REF!</formula>
    </cfRule>
    <cfRule type="cellIs" dxfId="1338" priority="1798" operator="equal">
      <formula>#REF!</formula>
    </cfRule>
    <cfRule type="cellIs" dxfId="1337" priority="1799" operator="equal">
      <formula>#REF!</formula>
    </cfRule>
    <cfRule type="cellIs" dxfId="1336" priority="1800" operator="equal">
      <formula>#REF!</formula>
    </cfRule>
    <cfRule type="cellIs" dxfId="1335" priority="1801" operator="equal">
      <formula>#REF!</formula>
    </cfRule>
    <cfRule type="cellIs" dxfId="1334" priority="1802" operator="equal">
      <formula>#REF!</formula>
    </cfRule>
    <cfRule type="cellIs" dxfId="1333" priority="1803" operator="equal">
      <formula>#REF!</formula>
    </cfRule>
    <cfRule type="cellIs" dxfId="1332" priority="1804" operator="equal">
      <formula>#REF!</formula>
    </cfRule>
    <cfRule type="cellIs" dxfId="1331" priority="1805" operator="equal">
      <formula>#REF!</formula>
    </cfRule>
    <cfRule type="cellIs" dxfId="1330" priority="1806" operator="equal">
      <formula>#REF!</formula>
    </cfRule>
    <cfRule type="cellIs" dxfId="1329" priority="1807" operator="equal">
      <formula>#REF!</formula>
    </cfRule>
    <cfRule type="cellIs" dxfId="1328" priority="1808" operator="equal">
      <formula>#REF!</formula>
    </cfRule>
    <cfRule type="cellIs" dxfId="1327" priority="1809" operator="equal">
      <formula>#REF!</formula>
    </cfRule>
    <cfRule type="cellIs" dxfId="1326" priority="1810" operator="equal">
      <formula>#REF!</formula>
    </cfRule>
    <cfRule type="cellIs" dxfId="1325" priority="1811" operator="equal">
      <formula>#REF!</formula>
    </cfRule>
    <cfRule type="cellIs" dxfId="1324" priority="1812" operator="equal">
      <formula>#REF!</formula>
    </cfRule>
    <cfRule type="cellIs" dxfId="1323" priority="1813" operator="equal">
      <formula>#REF!</formula>
    </cfRule>
    <cfRule type="cellIs" dxfId="1322" priority="1814" operator="equal">
      <formula>#REF!</formula>
    </cfRule>
    <cfRule type="cellIs" dxfId="1321" priority="1815" operator="equal">
      <formula>#REF!</formula>
    </cfRule>
    <cfRule type="cellIs" dxfId="1320" priority="1816" operator="equal">
      <formula>#REF!</formula>
    </cfRule>
    <cfRule type="cellIs" dxfId="1319" priority="1817" operator="equal">
      <formula>#REF!</formula>
    </cfRule>
    <cfRule type="cellIs" dxfId="1318" priority="1818" operator="equal">
      <formula>#REF!</formula>
    </cfRule>
    <cfRule type="cellIs" dxfId="1317" priority="1819" operator="equal">
      <formula>#REF!</formula>
    </cfRule>
    <cfRule type="cellIs" dxfId="1316" priority="1820" operator="equal">
      <formula>#REF!</formula>
    </cfRule>
    <cfRule type="cellIs" dxfId="1315" priority="1821" operator="equal">
      <formula>#REF!</formula>
    </cfRule>
    <cfRule type="cellIs" dxfId="1314" priority="1822" operator="equal">
      <formula>#REF!</formula>
    </cfRule>
  </conditionalFormatting>
  <conditionalFormatting sqref="Q27">
    <cfRule type="cellIs" dxfId="1313" priority="1779" operator="equal">
      <formula>"EXTREMO (RC/F)"</formula>
    </cfRule>
    <cfRule type="cellIs" dxfId="1312" priority="1780" operator="equal">
      <formula>"ALTO (RC/F)"</formula>
    </cfRule>
    <cfRule type="cellIs" dxfId="1311" priority="1781" operator="equal">
      <formula>"MODERADO (RC/F)"</formula>
    </cfRule>
    <cfRule type="cellIs" dxfId="1310" priority="1782" operator="equal">
      <formula>"EXTREMO"</formula>
    </cfRule>
    <cfRule type="cellIs" dxfId="1309" priority="1783" operator="equal">
      <formula>"ALTO"</formula>
    </cfRule>
    <cfRule type="cellIs" dxfId="1308" priority="1784" operator="equal">
      <formula>"MODERADO"</formula>
    </cfRule>
    <cfRule type="cellIs" dxfId="1307" priority="1785" operator="equal">
      <formula>"BAJO"</formula>
    </cfRule>
  </conditionalFormatting>
  <conditionalFormatting sqref="AE96">
    <cfRule type="cellIs" dxfId="1306" priority="1774" operator="equal">
      <formula>"MUY ALTA"</formula>
    </cfRule>
    <cfRule type="cellIs" dxfId="1305" priority="1775" operator="equal">
      <formula>"ALTA"</formula>
    </cfRule>
    <cfRule type="cellIs" dxfId="1304" priority="1776" operator="equal">
      <formula>"MEDIA"</formula>
    </cfRule>
    <cfRule type="cellIs" dxfId="1303" priority="1777" operator="equal">
      <formula>"BAJA"</formula>
    </cfRule>
    <cfRule type="cellIs" dxfId="1302" priority="1778" operator="equal">
      <formula>"MUY BAJA"</formula>
    </cfRule>
  </conditionalFormatting>
  <conditionalFormatting sqref="AE97">
    <cfRule type="cellIs" dxfId="1301" priority="1769" operator="equal">
      <formula>"MUY ALTA"</formula>
    </cfRule>
    <cfRule type="cellIs" dxfId="1300" priority="1770" operator="equal">
      <formula>"ALTA"</formula>
    </cfRule>
    <cfRule type="cellIs" dxfId="1299" priority="1771" operator="equal">
      <formula>"MEDIA"</formula>
    </cfRule>
    <cfRule type="cellIs" dxfId="1298" priority="1772" operator="equal">
      <formula>"BAJA"</formula>
    </cfRule>
    <cfRule type="cellIs" dxfId="1297" priority="1773" operator="equal">
      <formula>"MUY BAJA"</formula>
    </cfRule>
  </conditionalFormatting>
  <conditionalFormatting sqref="AE98">
    <cfRule type="cellIs" dxfId="1296" priority="1764" operator="equal">
      <formula>"MUY ALTA"</formula>
    </cfRule>
    <cfRule type="cellIs" dxfId="1295" priority="1765" operator="equal">
      <formula>"ALTA"</formula>
    </cfRule>
    <cfRule type="cellIs" dxfId="1294" priority="1766" operator="equal">
      <formula>"MEDIA"</formula>
    </cfRule>
    <cfRule type="cellIs" dxfId="1293" priority="1767" operator="equal">
      <formula>"BAJA"</formula>
    </cfRule>
    <cfRule type="cellIs" dxfId="1292" priority="1768" operator="equal">
      <formula>"MUY BAJA"</formula>
    </cfRule>
  </conditionalFormatting>
  <conditionalFormatting sqref="AE99">
    <cfRule type="cellIs" dxfId="1291" priority="1759" operator="equal">
      <formula>"MUY ALTA"</formula>
    </cfRule>
    <cfRule type="cellIs" dxfId="1290" priority="1760" operator="equal">
      <formula>"ALTA"</formula>
    </cfRule>
    <cfRule type="cellIs" dxfId="1289" priority="1761" operator="equal">
      <formula>"MEDIA"</formula>
    </cfRule>
    <cfRule type="cellIs" dxfId="1288" priority="1762" operator="equal">
      <formula>"BAJA"</formula>
    </cfRule>
    <cfRule type="cellIs" dxfId="1287" priority="1763" operator="equal">
      <formula>"MUY BAJA"</formula>
    </cfRule>
  </conditionalFormatting>
  <conditionalFormatting sqref="AE100">
    <cfRule type="cellIs" dxfId="1286" priority="1754" operator="equal">
      <formula>"MUY ALTA"</formula>
    </cfRule>
    <cfRule type="cellIs" dxfId="1285" priority="1755" operator="equal">
      <formula>"ALTA"</formula>
    </cfRule>
    <cfRule type="cellIs" dxfId="1284" priority="1756" operator="equal">
      <formula>"MEDIA"</formula>
    </cfRule>
    <cfRule type="cellIs" dxfId="1283" priority="1757" operator="equal">
      <formula>"BAJA"</formula>
    </cfRule>
    <cfRule type="cellIs" dxfId="1282" priority="1758" operator="equal">
      <formula>"MUY BAJA"</formula>
    </cfRule>
  </conditionalFormatting>
  <conditionalFormatting sqref="Q65:Q66 AI76 Q76 AI79">
    <cfRule type="cellIs" dxfId="1281" priority="1716" operator="equal">
      <formula>#REF!</formula>
    </cfRule>
    <cfRule type="cellIs" dxfId="1280" priority="1718" operator="equal">
      <formula>#REF!</formula>
    </cfRule>
    <cfRule type="cellIs" dxfId="1279" priority="1719" operator="equal">
      <formula>#REF!</formula>
    </cfRule>
    <cfRule type="cellIs" dxfId="1278" priority="1720" operator="equal">
      <formula>#REF!</formula>
    </cfRule>
    <cfRule type="cellIs" dxfId="1277" priority="1721" operator="equal">
      <formula>#REF!</formula>
    </cfRule>
    <cfRule type="cellIs" dxfId="1276" priority="1722" operator="equal">
      <formula>#REF!</formula>
    </cfRule>
    <cfRule type="cellIs" dxfId="1275" priority="1723" operator="equal">
      <formula>#REF!</formula>
    </cfRule>
    <cfRule type="cellIs" dxfId="1274" priority="1724" operator="equal">
      <formula>#REF!</formula>
    </cfRule>
    <cfRule type="cellIs" dxfId="1273" priority="1725" operator="equal">
      <formula>#REF!</formula>
    </cfRule>
    <cfRule type="cellIs" dxfId="1272" priority="1726" operator="equal">
      <formula>#REF!</formula>
    </cfRule>
    <cfRule type="cellIs" dxfId="1271" priority="1727" operator="equal">
      <formula>#REF!</formula>
    </cfRule>
    <cfRule type="cellIs" dxfId="1270" priority="1728" operator="equal">
      <formula>#REF!</formula>
    </cfRule>
    <cfRule type="cellIs" dxfId="1269" priority="1729" operator="equal">
      <formula>#REF!</formula>
    </cfRule>
    <cfRule type="cellIs" dxfId="1268" priority="1730" operator="equal">
      <formula>#REF!</formula>
    </cfRule>
    <cfRule type="cellIs" dxfId="1267" priority="1731" operator="equal">
      <formula>#REF!</formula>
    </cfRule>
    <cfRule type="cellIs" dxfId="1266" priority="1732" operator="equal">
      <formula>#REF!</formula>
    </cfRule>
    <cfRule type="cellIs" dxfId="1265" priority="1733" operator="equal">
      <formula>#REF!</formula>
    </cfRule>
    <cfRule type="cellIs" dxfId="1264" priority="1734" operator="equal">
      <formula>#REF!</formula>
    </cfRule>
    <cfRule type="cellIs" dxfId="1263" priority="1735" operator="equal">
      <formula>#REF!</formula>
    </cfRule>
    <cfRule type="cellIs" dxfId="1262" priority="1736" operator="equal">
      <formula>#REF!</formula>
    </cfRule>
    <cfRule type="cellIs" dxfId="1261" priority="1737" operator="equal">
      <formula>#REF!</formula>
    </cfRule>
    <cfRule type="cellIs" dxfId="1260" priority="1738" operator="equal">
      <formula>#REF!</formula>
    </cfRule>
    <cfRule type="cellIs" dxfId="1259" priority="1739" operator="equal">
      <formula>#REF!</formula>
    </cfRule>
    <cfRule type="cellIs" dxfId="1258" priority="1740" operator="equal">
      <formula>#REF!</formula>
    </cfRule>
    <cfRule type="cellIs" dxfId="1257" priority="1741" operator="equal">
      <formula>#REF!</formula>
    </cfRule>
    <cfRule type="cellIs" dxfId="1256" priority="1742" operator="equal">
      <formula>#REF!</formula>
    </cfRule>
    <cfRule type="cellIs" dxfId="1255" priority="1743" operator="equal">
      <formula>#REF!</formula>
    </cfRule>
    <cfRule type="cellIs" dxfId="1254" priority="1744" operator="equal">
      <formula>#REF!</formula>
    </cfRule>
    <cfRule type="cellIs" dxfId="1253" priority="1745" operator="equal">
      <formula>#REF!</formula>
    </cfRule>
    <cfRule type="cellIs" dxfId="1252" priority="1746" operator="equal">
      <formula>#REF!</formula>
    </cfRule>
    <cfRule type="cellIs" dxfId="1251" priority="1747" operator="equal">
      <formula>#REF!</formula>
    </cfRule>
    <cfRule type="cellIs" dxfId="1250" priority="1748" operator="equal">
      <formula>#REF!</formula>
    </cfRule>
    <cfRule type="cellIs" dxfId="1249" priority="1749" operator="equal">
      <formula>#REF!</formula>
    </cfRule>
    <cfRule type="cellIs" dxfId="1248" priority="1750" operator="equal">
      <formula>#REF!</formula>
    </cfRule>
    <cfRule type="cellIs" dxfId="1247" priority="1751" operator="equal">
      <formula>#REF!</formula>
    </cfRule>
    <cfRule type="cellIs" dxfId="1246" priority="1752" operator="equal">
      <formula>#REF!</formula>
    </cfRule>
    <cfRule type="cellIs" dxfId="1245" priority="1753" operator="equal">
      <formula>#REF!</formula>
    </cfRule>
  </conditionalFormatting>
  <conditionalFormatting sqref="N65:N66 N76">
    <cfRule type="cellIs" dxfId="1244" priority="1717" operator="equal">
      <formula>#REF!</formula>
    </cfRule>
  </conditionalFormatting>
  <conditionalFormatting sqref="L76">
    <cfRule type="cellIs" dxfId="1243" priority="1711" operator="equal">
      <formula>"ALTA"</formula>
    </cfRule>
    <cfRule type="cellIs" dxfId="1242" priority="1712" operator="equal">
      <formula>"MUY ALTA"</formula>
    </cfRule>
    <cfRule type="cellIs" dxfId="1241" priority="1713" operator="equal">
      <formula>"MEDIA"</formula>
    </cfRule>
    <cfRule type="cellIs" dxfId="1240" priority="1714" operator="equal">
      <formula>"BAJA"</formula>
    </cfRule>
    <cfRule type="cellIs" dxfId="1239" priority="1715" operator="equal">
      <formula>"MUY BAJA"</formula>
    </cfRule>
  </conditionalFormatting>
  <conditionalFormatting sqref="N65:N66 N76">
    <cfRule type="cellIs" dxfId="1238" priority="1703" operator="equal">
      <formula>"CATASTRÓFICO (RC-F)"</formula>
    </cfRule>
    <cfRule type="cellIs" dxfId="1237" priority="1704" operator="equal">
      <formula>"MAYOR (RC-F)"</formula>
    </cfRule>
    <cfRule type="cellIs" dxfId="1236" priority="1705" operator="equal">
      <formula>"MODERADO (RC-F)"</formula>
    </cfRule>
    <cfRule type="cellIs" dxfId="1235" priority="1706" operator="equal">
      <formula>"CATASTRÓFICO"</formula>
    </cfRule>
    <cfRule type="cellIs" dxfId="1234" priority="1707" operator="equal">
      <formula>"MAYOR"</formula>
    </cfRule>
    <cfRule type="cellIs" dxfId="1233" priority="1708" operator="equal">
      <formula>"MODERADO"</formula>
    </cfRule>
    <cfRule type="cellIs" dxfId="1232" priority="1709" operator="equal">
      <formula>"MENOR"</formula>
    </cfRule>
    <cfRule type="cellIs" dxfId="1231" priority="1710" operator="equal">
      <formula>"LEVE"</formula>
    </cfRule>
  </conditionalFormatting>
  <conditionalFormatting sqref="Q65:Q66 AI76 Q76 AI79">
    <cfRule type="cellIs" dxfId="1230" priority="1696" operator="equal">
      <formula>"EXTREMO (RC/F)"</formula>
    </cfRule>
    <cfRule type="cellIs" dxfId="1229" priority="1697" operator="equal">
      <formula>"ALTO (RC/F)"</formula>
    </cfRule>
    <cfRule type="cellIs" dxfId="1228" priority="1698" operator="equal">
      <formula>"MODERADO (RC/F)"</formula>
    </cfRule>
    <cfRule type="cellIs" dxfId="1227" priority="1699" operator="equal">
      <formula>"EXTREMO"</formula>
    </cfRule>
    <cfRule type="cellIs" dxfId="1226" priority="1700" operator="equal">
      <formula>"ALTO"</formula>
    </cfRule>
    <cfRule type="cellIs" dxfId="1225" priority="1701" operator="equal">
      <formula>"MODERADO"</formula>
    </cfRule>
    <cfRule type="cellIs" dxfId="1224" priority="1702" operator="equal">
      <formula>"BAJO"</formula>
    </cfRule>
  </conditionalFormatting>
  <conditionalFormatting sqref="AE76 AE65:AE68">
    <cfRule type="cellIs" dxfId="1223" priority="1691" operator="equal">
      <formula>"MUY ALTA"</formula>
    </cfRule>
    <cfRule type="cellIs" dxfId="1222" priority="1692" operator="equal">
      <formula>"ALTA"</formula>
    </cfRule>
    <cfRule type="cellIs" dxfId="1221" priority="1693" operator="equal">
      <formula>"MEDIA"</formula>
    </cfRule>
    <cfRule type="cellIs" dxfId="1220" priority="1694" operator="equal">
      <formula>"BAJA"</formula>
    </cfRule>
    <cfRule type="cellIs" dxfId="1219" priority="1695" operator="equal">
      <formula>"MUY BAJA"</formula>
    </cfRule>
  </conditionalFormatting>
  <conditionalFormatting sqref="AG76 AG79">
    <cfRule type="cellIs" dxfId="1218" priority="1686" operator="equal">
      <formula>"CATASTROFICO"</formula>
    </cfRule>
    <cfRule type="cellIs" dxfId="1217" priority="1687" operator="equal">
      <formula>"MAYOR"</formula>
    </cfRule>
    <cfRule type="cellIs" dxfId="1216" priority="1688" operator="equal">
      <formula>"MODERADO"</formula>
    </cfRule>
    <cfRule type="cellIs" dxfId="1215" priority="1689" operator="equal">
      <formula>"MENOR"</formula>
    </cfRule>
    <cfRule type="cellIs" dxfId="1214" priority="1690" operator="equal">
      <formula>"LEVE"</formula>
    </cfRule>
  </conditionalFormatting>
  <conditionalFormatting sqref="L65:L66">
    <cfRule type="cellIs" dxfId="1213" priority="1681" operator="equal">
      <formula>"ALTA"</formula>
    </cfRule>
    <cfRule type="cellIs" dxfId="1212" priority="1682" operator="equal">
      <formula>"MUY ALTA"</formula>
    </cfRule>
    <cfRule type="cellIs" dxfId="1211" priority="1683" operator="equal">
      <formula>"MEDIA"</formula>
    </cfRule>
    <cfRule type="cellIs" dxfId="1210" priority="1684" operator="equal">
      <formula>"BAJA"</formula>
    </cfRule>
    <cfRule type="cellIs" dxfId="1209" priority="1685" operator="equal">
      <formula>"MUY BAJA"</formula>
    </cfRule>
  </conditionalFormatting>
  <conditionalFormatting sqref="AG65:AG66">
    <cfRule type="cellIs" dxfId="1208" priority="1676" operator="equal">
      <formula>"CATASTROFICO"</formula>
    </cfRule>
    <cfRule type="cellIs" dxfId="1207" priority="1677" operator="equal">
      <formula>"MAYOR"</formula>
    </cfRule>
    <cfRule type="cellIs" dxfId="1206" priority="1678" operator="equal">
      <formula>"MODERADO"</formula>
    </cfRule>
    <cfRule type="cellIs" dxfId="1205" priority="1679" operator="equal">
      <formula>"MENOR"</formula>
    </cfRule>
    <cfRule type="cellIs" dxfId="1204" priority="1680" operator="equal">
      <formula>"LEVE"</formula>
    </cfRule>
  </conditionalFormatting>
  <conditionalFormatting sqref="AI65:AI66">
    <cfRule type="cellIs" dxfId="1203" priority="1639" operator="equal">
      <formula>#REF!</formula>
    </cfRule>
    <cfRule type="cellIs" dxfId="1202" priority="1640" operator="equal">
      <formula>#REF!</formula>
    </cfRule>
    <cfRule type="cellIs" dxfId="1201" priority="1641" operator="equal">
      <formula>#REF!</formula>
    </cfRule>
    <cfRule type="cellIs" dxfId="1200" priority="1642" operator="equal">
      <formula>#REF!</formula>
    </cfRule>
    <cfRule type="cellIs" dxfId="1199" priority="1643" operator="equal">
      <formula>#REF!</formula>
    </cfRule>
    <cfRule type="cellIs" dxfId="1198" priority="1644" operator="equal">
      <formula>#REF!</formula>
    </cfRule>
    <cfRule type="cellIs" dxfId="1197" priority="1645" operator="equal">
      <formula>#REF!</formula>
    </cfRule>
    <cfRule type="cellIs" dxfId="1196" priority="1646" operator="equal">
      <formula>#REF!</formula>
    </cfRule>
    <cfRule type="cellIs" dxfId="1195" priority="1647" operator="equal">
      <formula>#REF!</formula>
    </cfRule>
    <cfRule type="cellIs" dxfId="1194" priority="1648" operator="equal">
      <formula>#REF!</formula>
    </cfRule>
    <cfRule type="cellIs" dxfId="1193" priority="1649" operator="equal">
      <formula>#REF!</formula>
    </cfRule>
    <cfRule type="cellIs" dxfId="1192" priority="1650" operator="equal">
      <formula>#REF!</formula>
    </cfRule>
    <cfRule type="cellIs" dxfId="1191" priority="1651" operator="equal">
      <formula>#REF!</formula>
    </cfRule>
    <cfRule type="cellIs" dxfId="1190" priority="1652" operator="equal">
      <formula>#REF!</formula>
    </cfRule>
    <cfRule type="cellIs" dxfId="1189" priority="1653" operator="equal">
      <formula>#REF!</formula>
    </cfRule>
    <cfRule type="cellIs" dxfId="1188" priority="1654" operator="equal">
      <formula>#REF!</formula>
    </cfRule>
    <cfRule type="cellIs" dxfId="1187" priority="1655" operator="equal">
      <formula>#REF!</formula>
    </cfRule>
    <cfRule type="cellIs" dxfId="1186" priority="1656" operator="equal">
      <formula>#REF!</formula>
    </cfRule>
    <cfRule type="cellIs" dxfId="1185" priority="1657" operator="equal">
      <formula>#REF!</formula>
    </cfRule>
    <cfRule type="cellIs" dxfId="1184" priority="1658" operator="equal">
      <formula>#REF!</formula>
    </cfRule>
    <cfRule type="cellIs" dxfId="1183" priority="1659" operator="equal">
      <formula>#REF!</formula>
    </cfRule>
    <cfRule type="cellIs" dxfId="1182" priority="1660" operator="equal">
      <formula>#REF!</formula>
    </cfRule>
    <cfRule type="cellIs" dxfId="1181" priority="1661" operator="equal">
      <formula>#REF!</formula>
    </cfRule>
    <cfRule type="cellIs" dxfId="1180" priority="1662" operator="equal">
      <formula>#REF!</formula>
    </cfRule>
    <cfRule type="cellIs" dxfId="1179" priority="1663" operator="equal">
      <formula>#REF!</formula>
    </cfRule>
    <cfRule type="cellIs" dxfId="1178" priority="1664" operator="equal">
      <formula>#REF!</formula>
    </cfRule>
    <cfRule type="cellIs" dxfId="1177" priority="1665" operator="equal">
      <formula>#REF!</formula>
    </cfRule>
    <cfRule type="cellIs" dxfId="1176" priority="1666" operator="equal">
      <formula>#REF!</formula>
    </cfRule>
    <cfRule type="cellIs" dxfId="1175" priority="1667" operator="equal">
      <formula>#REF!</formula>
    </cfRule>
    <cfRule type="cellIs" dxfId="1174" priority="1668" operator="equal">
      <formula>#REF!</formula>
    </cfRule>
    <cfRule type="cellIs" dxfId="1173" priority="1669" operator="equal">
      <formula>#REF!</formula>
    </cfRule>
    <cfRule type="cellIs" dxfId="1172" priority="1670" operator="equal">
      <formula>#REF!</formula>
    </cfRule>
    <cfRule type="cellIs" dxfId="1171" priority="1671" operator="equal">
      <formula>#REF!</formula>
    </cfRule>
    <cfRule type="cellIs" dxfId="1170" priority="1672" operator="equal">
      <formula>#REF!</formula>
    </cfRule>
    <cfRule type="cellIs" dxfId="1169" priority="1673" operator="equal">
      <formula>#REF!</formula>
    </cfRule>
    <cfRule type="cellIs" dxfId="1168" priority="1674" operator="equal">
      <formula>#REF!</formula>
    </cfRule>
    <cfRule type="cellIs" dxfId="1167" priority="1675" operator="equal">
      <formula>#REF!</formula>
    </cfRule>
  </conditionalFormatting>
  <conditionalFormatting sqref="AI65:AI66">
    <cfRule type="cellIs" dxfId="1166" priority="1632" operator="equal">
      <formula>"EXTREMO (RC/F)"</formula>
    </cfRule>
    <cfRule type="cellIs" dxfId="1165" priority="1633" operator="equal">
      <formula>"ALTO (RC/F)"</formula>
    </cfRule>
    <cfRule type="cellIs" dxfId="1164" priority="1634" operator="equal">
      <formula>"MODERADO (RC/F)"</formula>
    </cfRule>
    <cfRule type="cellIs" dxfId="1163" priority="1635" operator="equal">
      <formula>"EXTREMO"</formula>
    </cfRule>
    <cfRule type="cellIs" dxfId="1162" priority="1636" operator="equal">
      <formula>"ALTO"</formula>
    </cfRule>
    <cfRule type="cellIs" dxfId="1161" priority="1637" operator="equal">
      <formula>"MODERADO"</formula>
    </cfRule>
    <cfRule type="cellIs" dxfId="1160" priority="1638" operator="equal">
      <formula>"BAJO"</formula>
    </cfRule>
  </conditionalFormatting>
  <conditionalFormatting sqref="I65:I66">
    <cfRule type="cellIs" dxfId="1159" priority="1631" operator="equal">
      <formula>#REF!</formula>
    </cfRule>
  </conditionalFormatting>
  <conditionalFormatting sqref="AI69 Q69">
    <cfRule type="cellIs" dxfId="1158" priority="1593" operator="equal">
      <formula>#REF!</formula>
    </cfRule>
    <cfRule type="cellIs" dxfId="1157" priority="1595" operator="equal">
      <formula>#REF!</formula>
    </cfRule>
    <cfRule type="cellIs" dxfId="1156" priority="1596" operator="equal">
      <formula>#REF!</formula>
    </cfRule>
    <cfRule type="cellIs" dxfId="1155" priority="1597" operator="equal">
      <formula>#REF!</formula>
    </cfRule>
    <cfRule type="cellIs" dxfId="1154" priority="1598" operator="equal">
      <formula>#REF!</formula>
    </cfRule>
    <cfRule type="cellIs" dxfId="1153" priority="1599" operator="equal">
      <formula>#REF!</formula>
    </cfRule>
    <cfRule type="cellIs" dxfId="1152" priority="1600" operator="equal">
      <formula>#REF!</formula>
    </cfRule>
    <cfRule type="cellIs" dxfId="1151" priority="1601" operator="equal">
      <formula>#REF!</formula>
    </cfRule>
    <cfRule type="cellIs" dxfId="1150" priority="1602" operator="equal">
      <formula>#REF!</formula>
    </cfRule>
    <cfRule type="cellIs" dxfId="1149" priority="1603" operator="equal">
      <formula>#REF!</formula>
    </cfRule>
    <cfRule type="cellIs" dxfId="1148" priority="1604" operator="equal">
      <formula>#REF!</formula>
    </cfRule>
    <cfRule type="cellIs" dxfId="1147" priority="1605" operator="equal">
      <formula>#REF!</formula>
    </cfRule>
    <cfRule type="cellIs" dxfId="1146" priority="1606" operator="equal">
      <formula>#REF!</formula>
    </cfRule>
    <cfRule type="cellIs" dxfId="1145" priority="1607" operator="equal">
      <formula>#REF!</formula>
    </cfRule>
    <cfRule type="cellIs" dxfId="1144" priority="1608" operator="equal">
      <formula>#REF!</formula>
    </cfRule>
    <cfRule type="cellIs" dxfId="1143" priority="1609" operator="equal">
      <formula>#REF!</formula>
    </cfRule>
    <cfRule type="cellIs" dxfId="1142" priority="1610" operator="equal">
      <formula>#REF!</formula>
    </cfRule>
    <cfRule type="cellIs" dxfId="1141" priority="1611" operator="equal">
      <formula>#REF!</formula>
    </cfRule>
    <cfRule type="cellIs" dxfId="1140" priority="1612" operator="equal">
      <formula>#REF!</formula>
    </cfRule>
    <cfRule type="cellIs" dxfId="1139" priority="1613" operator="equal">
      <formula>#REF!</formula>
    </cfRule>
    <cfRule type="cellIs" dxfId="1138" priority="1614" operator="equal">
      <formula>#REF!</formula>
    </cfRule>
    <cfRule type="cellIs" dxfId="1137" priority="1615" operator="equal">
      <formula>#REF!</formula>
    </cfRule>
    <cfRule type="cellIs" dxfId="1136" priority="1616" operator="equal">
      <formula>#REF!</formula>
    </cfRule>
    <cfRule type="cellIs" dxfId="1135" priority="1617" operator="equal">
      <formula>#REF!</formula>
    </cfRule>
    <cfRule type="cellIs" dxfId="1134" priority="1618" operator="equal">
      <formula>#REF!</formula>
    </cfRule>
    <cfRule type="cellIs" dxfId="1133" priority="1619" operator="equal">
      <formula>#REF!</formula>
    </cfRule>
    <cfRule type="cellIs" dxfId="1132" priority="1620" operator="equal">
      <formula>#REF!</formula>
    </cfRule>
    <cfRule type="cellIs" dxfId="1131" priority="1621" operator="equal">
      <formula>#REF!</formula>
    </cfRule>
    <cfRule type="cellIs" dxfId="1130" priority="1622" operator="equal">
      <formula>#REF!</formula>
    </cfRule>
    <cfRule type="cellIs" dxfId="1129" priority="1623" operator="equal">
      <formula>#REF!</formula>
    </cfRule>
    <cfRule type="cellIs" dxfId="1128" priority="1624" operator="equal">
      <formula>#REF!</formula>
    </cfRule>
    <cfRule type="cellIs" dxfId="1127" priority="1625" operator="equal">
      <formula>#REF!</formula>
    </cfRule>
    <cfRule type="cellIs" dxfId="1126" priority="1626" operator="equal">
      <formula>#REF!</formula>
    </cfRule>
    <cfRule type="cellIs" dxfId="1125" priority="1627" operator="equal">
      <formula>#REF!</formula>
    </cfRule>
    <cfRule type="cellIs" dxfId="1124" priority="1628" operator="equal">
      <formula>#REF!</formula>
    </cfRule>
    <cfRule type="cellIs" dxfId="1123" priority="1629" operator="equal">
      <formula>#REF!</formula>
    </cfRule>
    <cfRule type="cellIs" dxfId="1122" priority="1630" operator="equal">
      <formula>#REF!</formula>
    </cfRule>
  </conditionalFormatting>
  <conditionalFormatting sqref="N69">
    <cfRule type="cellIs" dxfId="1121" priority="1594" operator="equal">
      <formula>#REF!</formula>
    </cfRule>
  </conditionalFormatting>
  <conditionalFormatting sqref="L69">
    <cfRule type="cellIs" dxfId="1120" priority="1588" operator="equal">
      <formula>"ALTA"</formula>
    </cfRule>
    <cfRule type="cellIs" dxfId="1119" priority="1589" operator="equal">
      <formula>"MUY ALTA"</formula>
    </cfRule>
    <cfRule type="cellIs" dxfId="1118" priority="1590" operator="equal">
      <formula>"MEDIA"</formula>
    </cfRule>
    <cfRule type="cellIs" dxfId="1117" priority="1591" operator="equal">
      <formula>"BAJA"</formula>
    </cfRule>
    <cfRule type="cellIs" dxfId="1116" priority="1592" operator="equal">
      <formula>"MUY BAJA"</formula>
    </cfRule>
  </conditionalFormatting>
  <conditionalFormatting sqref="N69">
    <cfRule type="cellIs" dxfId="1115" priority="1580" operator="equal">
      <formula>"CATASTRÓFICO (RC-F)"</formula>
    </cfRule>
    <cfRule type="cellIs" dxfId="1114" priority="1581" operator="equal">
      <formula>"MAYOR (RC-F)"</formula>
    </cfRule>
    <cfRule type="cellIs" dxfId="1113" priority="1582" operator="equal">
      <formula>"MODERADO (RC-F)"</formula>
    </cfRule>
    <cfRule type="cellIs" dxfId="1112" priority="1583" operator="equal">
      <formula>"CATASTRÓFICO"</formula>
    </cfRule>
    <cfRule type="cellIs" dxfId="1111" priority="1584" operator="equal">
      <formula>"MAYOR"</formula>
    </cfRule>
    <cfRule type="cellIs" dxfId="1110" priority="1585" operator="equal">
      <formula>"MODERADO"</formula>
    </cfRule>
    <cfRule type="cellIs" dxfId="1109" priority="1586" operator="equal">
      <formula>"MENOR"</formula>
    </cfRule>
    <cfRule type="cellIs" dxfId="1108" priority="1587" operator="equal">
      <formula>"LEVE"</formula>
    </cfRule>
  </conditionalFormatting>
  <conditionalFormatting sqref="AI69 Q69">
    <cfRule type="cellIs" dxfId="1107" priority="1573" operator="equal">
      <formula>"EXTREMO (RC/F)"</formula>
    </cfRule>
    <cfRule type="cellIs" dxfId="1106" priority="1574" operator="equal">
      <formula>"ALTO (RC/F)"</formula>
    </cfRule>
    <cfRule type="cellIs" dxfId="1105" priority="1575" operator="equal">
      <formula>"MODERADO (RC/F)"</formula>
    </cfRule>
    <cfRule type="cellIs" dxfId="1104" priority="1576" operator="equal">
      <formula>"EXTREMO"</formula>
    </cfRule>
    <cfRule type="cellIs" dxfId="1103" priority="1577" operator="equal">
      <formula>"ALTO"</formula>
    </cfRule>
    <cfRule type="cellIs" dxfId="1102" priority="1578" operator="equal">
      <formula>"MODERADO"</formula>
    </cfRule>
    <cfRule type="cellIs" dxfId="1101" priority="1579" operator="equal">
      <formula>"BAJO"</formula>
    </cfRule>
  </conditionalFormatting>
  <conditionalFormatting sqref="AE69:AE75">
    <cfRule type="cellIs" dxfId="1100" priority="1568" operator="equal">
      <formula>"MUY ALTA"</formula>
    </cfRule>
    <cfRule type="cellIs" dxfId="1099" priority="1569" operator="equal">
      <formula>"ALTA"</formula>
    </cfRule>
    <cfRule type="cellIs" dxfId="1098" priority="1570" operator="equal">
      <formula>"MEDIA"</formula>
    </cfRule>
    <cfRule type="cellIs" dxfId="1097" priority="1571" operator="equal">
      <formula>"BAJA"</formula>
    </cfRule>
    <cfRule type="cellIs" dxfId="1096" priority="1572" operator="equal">
      <formula>"MUY BAJA"</formula>
    </cfRule>
  </conditionalFormatting>
  <conditionalFormatting sqref="AG69">
    <cfRule type="cellIs" dxfId="1095" priority="1563" operator="equal">
      <formula>"CATASTROFICO"</formula>
    </cfRule>
    <cfRule type="cellIs" dxfId="1094" priority="1564" operator="equal">
      <formula>"MAYOR"</formula>
    </cfRule>
    <cfRule type="cellIs" dxfId="1093" priority="1565" operator="equal">
      <formula>"MODERADO"</formula>
    </cfRule>
    <cfRule type="cellIs" dxfId="1092" priority="1566" operator="equal">
      <formula>"MENOR"</formula>
    </cfRule>
    <cfRule type="cellIs" dxfId="1091" priority="1567" operator="equal">
      <formula>"LEVE"</formula>
    </cfRule>
  </conditionalFormatting>
  <conditionalFormatting sqref="I69">
    <cfRule type="cellIs" dxfId="1090" priority="1562" operator="equal">
      <formula>#REF!</formula>
    </cfRule>
  </conditionalFormatting>
  <conditionalFormatting sqref="K69">
    <cfRule type="cellIs" dxfId="1089" priority="1561" operator="equal">
      <formula>#REF!</formula>
    </cfRule>
  </conditionalFormatting>
  <conditionalFormatting sqref="AE79:AE81">
    <cfRule type="cellIs" dxfId="1088" priority="1556" operator="equal">
      <formula>"MUY ALTA"</formula>
    </cfRule>
    <cfRule type="cellIs" dxfId="1087" priority="1557" operator="equal">
      <formula>"ALTA"</formula>
    </cfRule>
    <cfRule type="cellIs" dxfId="1086" priority="1558" operator="equal">
      <formula>"MEDIA"</formula>
    </cfRule>
    <cfRule type="cellIs" dxfId="1085" priority="1559" operator="equal">
      <formula>"BAJA"</formula>
    </cfRule>
    <cfRule type="cellIs" dxfId="1084" priority="1560" operator="equal">
      <formula>"MUY BAJA"</formula>
    </cfRule>
  </conditionalFormatting>
  <conditionalFormatting sqref="Q42 AI42 AI45:AI46 Q45:Q46">
    <cfRule type="cellIs" dxfId="1083" priority="1518" operator="equal">
      <formula>#REF!</formula>
    </cfRule>
    <cfRule type="cellIs" dxfId="1082" priority="1520" operator="equal">
      <formula>#REF!</formula>
    </cfRule>
    <cfRule type="cellIs" dxfId="1081" priority="1521" operator="equal">
      <formula>#REF!</formula>
    </cfRule>
    <cfRule type="cellIs" dxfId="1080" priority="1522" operator="equal">
      <formula>#REF!</formula>
    </cfRule>
    <cfRule type="cellIs" dxfId="1079" priority="1523" operator="equal">
      <formula>#REF!</formula>
    </cfRule>
    <cfRule type="cellIs" dxfId="1078" priority="1524" operator="equal">
      <formula>#REF!</formula>
    </cfRule>
    <cfRule type="cellIs" dxfId="1077" priority="1525" operator="equal">
      <formula>#REF!</formula>
    </cfRule>
    <cfRule type="cellIs" dxfId="1076" priority="1526" operator="equal">
      <formula>#REF!</formula>
    </cfRule>
    <cfRule type="cellIs" dxfId="1075" priority="1527" operator="equal">
      <formula>#REF!</formula>
    </cfRule>
    <cfRule type="cellIs" dxfId="1074" priority="1528" operator="equal">
      <formula>#REF!</formula>
    </cfRule>
    <cfRule type="cellIs" dxfId="1073" priority="1529" operator="equal">
      <formula>#REF!</formula>
    </cfRule>
    <cfRule type="cellIs" dxfId="1072" priority="1530" operator="equal">
      <formula>#REF!</formula>
    </cfRule>
    <cfRule type="cellIs" dxfId="1071" priority="1531" operator="equal">
      <formula>#REF!</formula>
    </cfRule>
    <cfRule type="cellIs" dxfId="1070" priority="1532" operator="equal">
      <formula>#REF!</formula>
    </cfRule>
    <cfRule type="cellIs" dxfId="1069" priority="1533" operator="equal">
      <formula>#REF!</formula>
    </cfRule>
    <cfRule type="cellIs" dxfId="1068" priority="1534" operator="equal">
      <formula>#REF!</formula>
    </cfRule>
    <cfRule type="cellIs" dxfId="1067" priority="1535" operator="equal">
      <formula>#REF!</formula>
    </cfRule>
    <cfRule type="cellIs" dxfId="1066" priority="1536" operator="equal">
      <formula>#REF!</formula>
    </cfRule>
    <cfRule type="cellIs" dxfId="1065" priority="1537" operator="equal">
      <formula>#REF!</formula>
    </cfRule>
    <cfRule type="cellIs" dxfId="1064" priority="1538" operator="equal">
      <formula>#REF!</formula>
    </cfRule>
    <cfRule type="cellIs" dxfId="1063" priority="1539" operator="equal">
      <formula>#REF!</formula>
    </cfRule>
    <cfRule type="cellIs" dxfId="1062" priority="1540" operator="equal">
      <formula>#REF!</formula>
    </cfRule>
    <cfRule type="cellIs" dxfId="1061" priority="1541" operator="equal">
      <formula>#REF!</formula>
    </cfRule>
    <cfRule type="cellIs" dxfId="1060" priority="1542" operator="equal">
      <formula>#REF!</formula>
    </cfRule>
    <cfRule type="cellIs" dxfId="1059" priority="1543" operator="equal">
      <formula>#REF!</formula>
    </cfRule>
    <cfRule type="cellIs" dxfId="1058" priority="1544" operator="equal">
      <formula>#REF!</formula>
    </cfRule>
    <cfRule type="cellIs" dxfId="1057" priority="1545" operator="equal">
      <formula>#REF!</formula>
    </cfRule>
    <cfRule type="cellIs" dxfId="1056" priority="1546" operator="equal">
      <formula>#REF!</formula>
    </cfRule>
    <cfRule type="cellIs" dxfId="1055" priority="1547" operator="equal">
      <formula>#REF!</formula>
    </cfRule>
    <cfRule type="cellIs" dxfId="1054" priority="1548" operator="equal">
      <formula>#REF!</formula>
    </cfRule>
    <cfRule type="cellIs" dxfId="1053" priority="1549" operator="equal">
      <formula>#REF!</formula>
    </cfRule>
    <cfRule type="cellIs" dxfId="1052" priority="1550" operator="equal">
      <formula>#REF!</formula>
    </cfRule>
    <cfRule type="cellIs" dxfId="1051" priority="1551" operator="equal">
      <formula>#REF!</formula>
    </cfRule>
    <cfRule type="cellIs" dxfId="1050" priority="1552" operator="equal">
      <formula>#REF!</formula>
    </cfRule>
    <cfRule type="cellIs" dxfId="1049" priority="1553" operator="equal">
      <formula>#REF!</formula>
    </cfRule>
    <cfRule type="cellIs" dxfId="1048" priority="1554" operator="equal">
      <formula>#REF!</formula>
    </cfRule>
    <cfRule type="cellIs" dxfId="1047" priority="1555" operator="equal">
      <formula>#REF!</formula>
    </cfRule>
  </conditionalFormatting>
  <conditionalFormatting sqref="N42 N45:N46 I45:I46">
    <cfRule type="cellIs" dxfId="1046" priority="1519" operator="equal">
      <formula>#REF!</formula>
    </cfRule>
  </conditionalFormatting>
  <conditionalFormatting sqref="L42 L48 L45:L46">
    <cfRule type="cellIs" dxfId="1045" priority="1513" operator="equal">
      <formula>"ALTA"</formula>
    </cfRule>
    <cfRule type="cellIs" dxfId="1044" priority="1514" operator="equal">
      <formula>"MUY ALTA"</formula>
    </cfRule>
    <cfRule type="cellIs" dxfId="1043" priority="1515" operator="equal">
      <formula>"MEDIA"</formula>
    </cfRule>
    <cfRule type="cellIs" dxfId="1042" priority="1516" operator="equal">
      <formula>"BAJA"</formula>
    </cfRule>
    <cfRule type="cellIs" dxfId="1041" priority="1517" operator="equal">
      <formula>"MUY BAJA"</formula>
    </cfRule>
  </conditionalFormatting>
  <conditionalFormatting sqref="N42 N48 N45:N46">
    <cfRule type="cellIs" dxfId="1040" priority="1505" operator="equal">
      <formula>"CATASTRÓFICO (RC-F)"</formula>
    </cfRule>
    <cfRule type="cellIs" dxfId="1039" priority="1506" operator="equal">
      <formula>"MAYOR (RC-F)"</formula>
    </cfRule>
    <cfRule type="cellIs" dxfId="1038" priority="1507" operator="equal">
      <formula>"MODERADO (RC-F)"</formula>
    </cfRule>
    <cfRule type="cellIs" dxfId="1037" priority="1508" operator="equal">
      <formula>"CATASTRÓFICO"</formula>
    </cfRule>
    <cfRule type="cellIs" dxfId="1036" priority="1509" operator="equal">
      <formula>"MAYOR"</formula>
    </cfRule>
    <cfRule type="cellIs" dxfId="1035" priority="1510" operator="equal">
      <formula>"MODERADO"</formula>
    </cfRule>
    <cfRule type="cellIs" dxfId="1034" priority="1511" operator="equal">
      <formula>"MENOR"</formula>
    </cfRule>
    <cfRule type="cellIs" dxfId="1033" priority="1512" operator="equal">
      <formula>"LEVE"</formula>
    </cfRule>
  </conditionalFormatting>
  <conditionalFormatting sqref="Q42 AI42 Q48 AI48 AI45:AI46 Q45:Q46">
    <cfRule type="cellIs" dxfId="1032" priority="1498" operator="equal">
      <formula>"EXTREMO (RC/F)"</formula>
    </cfRule>
    <cfRule type="cellIs" dxfId="1031" priority="1499" operator="equal">
      <formula>"ALTO (RC/F)"</formula>
    </cfRule>
    <cfRule type="cellIs" dxfId="1030" priority="1500" operator="equal">
      <formula>"MODERADO (RC/F)"</formula>
    </cfRule>
    <cfRule type="cellIs" dxfId="1029" priority="1501" operator="equal">
      <formula>"EXTREMO"</formula>
    </cfRule>
    <cfRule type="cellIs" dxfId="1028" priority="1502" operator="equal">
      <formula>"ALTO"</formula>
    </cfRule>
    <cfRule type="cellIs" dxfId="1027" priority="1503" operator="equal">
      <formula>"MODERADO"</formula>
    </cfRule>
    <cfRule type="cellIs" dxfId="1026" priority="1504" operator="equal">
      <formula>"BAJO"</formula>
    </cfRule>
  </conditionalFormatting>
  <conditionalFormatting sqref="AG42 AG45 AG48">
    <cfRule type="cellIs" dxfId="1025" priority="1493" operator="equal">
      <formula>"CATASTROFICO"</formula>
    </cfRule>
    <cfRule type="cellIs" dxfId="1024" priority="1494" operator="equal">
      <formula>"MAYOR"</formula>
    </cfRule>
    <cfRule type="cellIs" dxfId="1023" priority="1495" operator="equal">
      <formula>"MODERADO"</formula>
    </cfRule>
    <cfRule type="cellIs" dxfId="1022" priority="1496" operator="equal">
      <formula>"MENOR"</formula>
    </cfRule>
    <cfRule type="cellIs" dxfId="1021" priority="1497" operator="equal">
      <formula>"LEVE"</formula>
    </cfRule>
  </conditionalFormatting>
  <conditionalFormatting sqref="I42 I48 N48">
    <cfRule type="cellIs" dxfId="1020" priority="1492" operator="equal">
      <formula>#REF!</formula>
    </cfRule>
  </conditionalFormatting>
  <conditionalFormatting sqref="AE42:AE48">
    <cfRule type="cellIs" dxfId="1019" priority="1487" operator="equal">
      <formula>"MUY ALTA"</formula>
    </cfRule>
    <cfRule type="cellIs" dxfId="1018" priority="1488" operator="equal">
      <formula>"ALTA"</formula>
    </cfRule>
    <cfRule type="cellIs" dxfId="1017" priority="1489" operator="equal">
      <formula>"MEDIA"</formula>
    </cfRule>
    <cfRule type="cellIs" dxfId="1016" priority="1490" operator="equal">
      <formula>"BAJA"</formula>
    </cfRule>
    <cfRule type="cellIs" dxfId="1015" priority="1491" operator="equal">
      <formula>"MUY BAJA"</formula>
    </cfRule>
  </conditionalFormatting>
  <conditionalFormatting sqref="Q48 AI48">
    <cfRule type="cellIs" dxfId="1014" priority="1450" operator="equal">
      <formula>#REF!</formula>
    </cfRule>
    <cfRule type="cellIs" dxfId="1013" priority="1451" operator="equal">
      <formula>#REF!</formula>
    </cfRule>
    <cfRule type="cellIs" dxfId="1012" priority="1452" operator="equal">
      <formula>#REF!</formula>
    </cfRule>
    <cfRule type="cellIs" dxfId="1011" priority="1453" operator="equal">
      <formula>#REF!</formula>
    </cfRule>
    <cfRule type="cellIs" dxfId="1010" priority="1454" operator="equal">
      <formula>#REF!</formula>
    </cfRule>
    <cfRule type="cellIs" dxfId="1009" priority="1455" operator="equal">
      <formula>#REF!</formula>
    </cfRule>
    <cfRule type="cellIs" dxfId="1008" priority="1456" operator="equal">
      <formula>#REF!</formula>
    </cfRule>
    <cfRule type="cellIs" dxfId="1007" priority="1457" operator="equal">
      <formula>#REF!</formula>
    </cfRule>
    <cfRule type="cellIs" dxfId="1006" priority="1458" operator="equal">
      <formula>#REF!</formula>
    </cfRule>
    <cfRule type="cellIs" dxfId="1005" priority="1459" operator="equal">
      <formula>#REF!</formula>
    </cfRule>
    <cfRule type="cellIs" dxfId="1004" priority="1460" operator="equal">
      <formula>#REF!</formula>
    </cfRule>
    <cfRule type="cellIs" dxfId="1003" priority="1461" operator="equal">
      <formula>#REF!</formula>
    </cfRule>
    <cfRule type="cellIs" dxfId="1002" priority="1462" operator="equal">
      <formula>#REF!</formula>
    </cfRule>
    <cfRule type="cellIs" dxfId="1001" priority="1463" operator="equal">
      <formula>#REF!</formula>
    </cfRule>
    <cfRule type="cellIs" dxfId="1000" priority="1464" operator="equal">
      <formula>#REF!</formula>
    </cfRule>
    <cfRule type="cellIs" dxfId="999" priority="1465" operator="equal">
      <formula>#REF!</formula>
    </cfRule>
    <cfRule type="cellIs" dxfId="998" priority="1466" operator="equal">
      <formula>#REF!</formula>
    </cfRule>
    <cfRule type="cellIs" dxfId="997" priority="1467" operator="equal">
      <formula>#REF!</formula>
    </cfRule>
    <cfRule type="cellIs" dxfId="996" priority="1468" operator="equal">
      <formula>#REF!</formula>
    </cfRule>
    <cfRule type="cellIs" dxfId="995" priority="1469" operator="equal">
      <formula>#REF!</formula>
    </cfRule>
    <cfRule type="cellIs" dxfId="994" priority="1470" operator="equal">
      <formula>#REF!</formula>
    </cfRule>
    <cfRule type="cellIs" dxfId="993" priority="1471" operator="equal">
      <formula>#REF!</formula>
    </cfRule>
    <cfRule type="cellIs" dxfId="992" priority="1472" operator="equal">
      <formula>#REF!</formula>
    </cfRule>
    <cfRule type="cellIs" dxfId="991" priority="1473" operator="equal">
      <formula>#REF!</formula>
    </cfRule>
    <cfRule type="cellIs" dxfId="990" priority="1474" operator="equal">
      <formula>#REF!</formula>
    </cfRule>
    <cfRule type="cellIs" dxfId="989" priority="1475" operator="equal">
      <formula>#REF!</formula>
    </cfRule>
    <cfRule type="cellIs" dxfId="988" priority="1476" operator="equal">
      <formula>#REF!</formula>
    </cfRule>
    <cfRule type="cellIs" dxfId="987" priority="1477" operator="equal">
      <formula>#REF!</formula>
    </cfRule>
    <cfRule type="cellIs" dxfId="986" priority="1478" operator="equal">
      <formula>#REF!</formula>
    </cfRule>
    <cfRule type="cellIs" dxfId="985" priority="1479" operator="equal">
      <formula>#REF!</formula>
    </cfRule>
    <cfRule type="cellIs" dxfId="984" priority="1480" operator="equal">
      <formula>#REF!</formula>
    </cfRule>
    <cfRule type="cellIs" dxfId="983" priority="1481" operator="equal">
      <formula>#REF!</formula>
    </cfRule>
    <cfRule type="cellIs" dxfId="982" priority="1482" operator="equal">
      <formula>#REF!</formula>
    </cfRule>
    <cfRule type="cellIs" dxfId="981" priority="1483" operator="equal">
      <formula>#REF!</formula>
    </cfRule>
    <cfRule type="cellIs" dxfId="980" priority="1484" operator="equal">
      <formula>#REF!</formula>
    </cfRule>
    <cfRule type="cellIs" dxfId="979" priority="1485" operator="equal">
      <formula>#REF!</formula>
    </cfRule>
    <cfRule type="cellIs" dxfId="978" priority="1486" operator="equal">
      <formula>#REF!</formula>
    </cfRule>
  </conditionalFormatting>
  <conditionalFormatting sqref="AE49">
    <cfRule type="cellIs" dxfId="977" priority="1440" operator="equal">
      <formula>"MUY ALTA"</formula>
    </cfRule>
    <cfRule type="cellIs" dxfId="976" priority="1441" operator="equal">
      <formula>"ALTA"</formula>
    </cfRule>
    <cfRule type="cellIs" dxfId="975" priority="1442" operator="equal">
      <formula>"MEDIA"</formula>
    </cfRule>
    <cfRule type="cellIs" dxfId="974" priority="1443" operator="equal">
      <formula>"BAJA"</formula>
    </cfRule>
    <cfRule type="cellIs" dxfId="973" priority="1444" operator="equal">
      <formula>"MUY BAJA"</formula>
    </cfRule>
  </conditionalFormatting>
  <conditionalFormatting sqref="Q110">
    <cfRule type="cellIs" dxfId="972" priority="958" operator="equal">
      <formula>#REF!</formula>
    </cfRule>
    <cfRule type="cellIs" dxfId="971" priority="960" operator="equal">
      <formula>#REF!</formula>
    </cfRule>
    <cfRule type="cellIs" dxfId="970" priority="961" operator="equal">
      <formula>#REF!</formula>
    </cfRule>
    <cfRule type="cellIs" dxfId="969" priority="962" operator="equal">
      <formula>#REF!</formula>
    </cfRule>
    <cfRule type="cellIs" dxfId="968" priority="963" operator="equal">
      <formula>#REF!</formula>
    </cfRule>
    <cfRule type="cellIs" dxfId="967" priority="964" operator="equal">
      <formula>#REF!</formula>
    </cfRule>
    <cfRule type="cellIs" dxfId="966" priority="965" operator="equal">
      <formula>#REF!</formula>
    </cfRule>
    <cfRule type="cellIs" dxfId="965" priority="966" operator="equal">
      <formula>#REF!</formula>
    </cfRule>
    <cfRule type="cellIs" dxfId="964" priority="967" operator="equal">
      <formula>#REF!</formula>
    </cfRule>
    <cfRule type="cellIs" dxfId="963" priority="968" operator="equal">
      <formula>#REF!</formula>
    </cfRule>
    <cfRule type="cellIs" dxfId="962" priority="969" operator="equal">
      <formula>#REF!</formula>
    </cfRule>
    <cfRule type="cellIs" dxfId="961" priority="970" operator="equal">
      <formula>#REF!</formula>
    </cfRule>
    <cfRule type="cellIs" dxfId="960" priority="971" operator="equal">
      <formula>#REF!</formula>
    </cfRule>
    <cfRule type="cellIs" dxfId="959" priority="972" operator="equal">
      <formula>#REF!</formula>
    </cfRule>
    <cfRule type="cellIs" dxfId="958" priority="973" operator="equal">
      <formula>#REF!</formula>
    </cfRule>
    <cfRule type="cellIs" dxfId="957" priority="974" operator="equal">
      <formula>#REF!</formula>
    </cfRule>
    <cfRule type="cellIs" dxfId="956" priority="975" operator="equal">
      <formula>#REF!</formula>
    </cfRule>
    <cfRule type="cellIs" dxfId="955" priority="976" operator="equal">
      <formula>#REF!</formula>
    </cfRule>
    <cfRule type="cellIs" dxfId="954" priority="977" operator="equal">
      <formula>#REF!</formula>
    </cfRule>
    <cfRule type="cellIs" dxfId="953" priority="978" operator="equal">
      <formula>#REF!</formula>
    </cfRule>
    <cfRule type="cellIs" dxfId="952" priority="979" operator="equal">
      <formula>#REF!</formula>
    </cfRule>
    <cfRule type="cellIs" dxfId="951" priority="980" operator="equal">
      <formula>#REF!</formula>
    </cfRule>
    <cfRule type="cellIs" dxfId="950" priority="981" operator="equal">
      <formula>#REF!</formula>
    </cfRule>
    <cfRule type="cellIs" dxfId="949" priority="982" operator="equal">
      <formula>#REF!</formula>
    </cfRule>
    <cfRule type="cellIs" dxfId="948" priority="983" operator="equal">
      <formula>#REF!</formula>
    </cfRule>
    <cfRule type="cellIs" dxfId="947" priority="984" operator="equal">
      <formula>#REF!</formula>
    </cfRule>
    <cfRule type="cellIs" dxfId="946" priority="985" operator="equal">
      <formula>#REF!</formula>
    </cfRule>
    <cfRule type="cellIs" dxfId="945" priority="986" operator="equal">
      <formula>#REF!</formula>
    </cfRule>
    <cfRule type="cellIs" dxfId="944" priority="987" operator="equal">
      <formula>#REF!</formula>
    </cfRule>
    <cfRule type="cellIs" dxfId="943" priority="988" operator="equal">
      <formula>#REF!</formula>
    </cfRule>
    <cfRule type="cellIs" dxfId="942" priority="989" operator="equal">
      <formula>#REF!</formula>
    </cfRule>
    <cfRule type="cellIs" dxfId="941" priority="990" operator="equal">
      <formula>#REF!</formula>
    </cfRule>
    <cfRule type="cellIs" dxfId="940" priority="991" operator="equal">
      <formula>#REF!</formula>
    </cfRule>
    <cfRule type="cellIs" dxfId="939" priority="992" operator="equal">
      <formula>#REF!</formula>
    </cfRule>
    <cfRule type="cellIs" dxfId="938" priority="993" operator="equal">
      <formula>#REF!</formula>
    </cfRule>
    <cfRule type="cellIs" dxfId="937" priority="994" operator="equal">
      <formula>#REF!</formula>
    </cfRule>
    <cfRule type="cellIs" dxfId="936" priority="995" operator="equal">
      <formula>#REF!</formula>
    </cfRule>
  </conditionalFormatting>
  <conditionalFormatting sqref="N110">
    <cfRule type="cellIs" dxfId="935" priority="959" operator="equal">
      <formula>#REF!</formula>
    </cfRule>
  </conditionalFormatting>
  <conditionalFormatting sqref="L110">
    <cfRule type="cellIs" dxfId="934" priority="953" operator="equal">
      <formula>"ALTA"</formula>
    </cfRule>
    <cfRule type="cellIs" dxfId="933" priority="954" operator="equal">
      <formula>"MUY ALTA"</formula>
    </cfRule>
    <cfRule type="cellIs" dxfId="932" priority="955" operator="equal">
      <formula>"MEDIA"</formula>
    </cfRule>
    <cfRule type="cellIs" dxfId="931" priority="956" operator="equal">
      <formula>"BAJA"</formula>
    </cfRule>
    <cfRule type="cellIs" dxfId="930" priority="957" operator="equal">
      <formula>"MUY BAJA"</formula>
    </cfRule>
  </conditionalFormatting>
  <conditionalFormatting sqref="N110">
    <cfRule type="cellIs" dxfId="929" priority="945" operator="equal">
      <formula>"CATASTRÓFICO (RC-F)"</formula>
    </cfRule>
    <cfRule type="cellIs" dxfId="928" priority="946" operator="equal">
      <formula>"MAYOR (RC-F)"</formula>
    </cfRule>
    <cfRule type="cellIs" dxfId="927" priority="947" operator="equal">
      <formula>"MODERADO (RC-F)"</formula>
    </cfRule>
    <cfRule type="cellIs" dxfId="926" priority="948" operator="equal">
      <formula>"CATASTRÓFICO"</formula>
    </cfRule>
    <cfRule type="cellIs" dxfId="925" priority="949" operator="equal">
      <formula>"MAYOR"</formula>
    </cfRule>
    <cfRule type="cellIs" dxfId="924" priority="950" operator="equal">
      <formula>"MODERADO"</formula>
    </cfRule>
    <cfRule type="cellIs" dxfId="923" priority="951" operator="equal">
      <formula>"MENOR"</formula>
    </cfRule>
    <cfRule type="cellIs" dxfId="922" priority="952" operator="equal">
      <formula>"LEVE"</formula>
    </cfRule>
  </conditionalFormatting>
  <conditionalFormatting sqref="AI110 Q110">
    <cfRule type="cellIs" dxfId="921" priority="938" operator="equal">
      <formula>"EXTREMO (RC/F)"</formula>
    </cfRule>
    <cfRule type="cellIs" dxfId="920" priority="939" operator="equal">
      <formula>"ALTO (RC/F)"</formula>
    </cfRule>
    <cfRule type="cellIs" dxfId="919" priority="940" operator="equal">
      <formula>"MODERADO (RC/F)"</formula>
    </cfRule>
    <cfRule type="cellIs" dxfId="918" priority="941" operator="equal">
      <formula>"EXTREMO"</formula>
    </cfRule>
    <cfRule type="cellIs" dxfId="917" priority="942" operator="equal">
      <formula>"ALTO"</formula>
    </cfRule>
    <cfRule type="cellIs" dxfId="916" priority="943" operator="equal">
      <formula>"MODERADO"</formula>
    </cfRule>
    <cfRule type="cellIs" dxfId="915" priority="944" operator="equal">
      <formula>"BAJO"</formula>
    </cfRule>
  </conditionalFormatting>
  <conditionalFormatting sqref="AG110 AG128 AG112 AG119 AG121 AG131 AG133">
    <cfRule type="cellIs" dxfId="914" priority="933" operator="equal">
      <formula>"CATASTROFICO"</formula>
    </cfRule>
    <cfRule type="cellIs" dxfId="913" priority="934" operator="equal">
      <formula>"MAYOR"</formula>
    </cfRule>
    <cfRule type="cellIs" dxfId="912" priority="935" operator="equal">
      <formula>"MODERADO"</formula>
    </cfRule>
    <cfRule type="cellIs" dxfId="911" priority="936" operator="equal">
      <formula>"MENOR"</formula>
    </cfRule>
    <cfRule type="cellIs" dxfId="910" priority="937" operator="equal">
      <formula>"LEVE"</formula>
    </cfRule>
  </conditionalFormatting>
  <conditionalFormatting sqref="AI110">
    <cfRule type="cellIs" dxfId="909" priority="896" operator="equal">
      <formula>#REF!</formula>
    </cfRule>
    <cfRule type="cellIs" dxfId="908" priority="897" operator="equal">
      <formula>#REF!</formula>
    </cfRule>
    <cfRule type="cellIs" dxfId="907" priority="898" operator="equal">
      <formula>#REF!</formula>
    </cfRule>
    <cfRule type="cellIs" dxfId="906" priority="899" operator="equal">
      <formula>#REF!</formula>
    </cfRule>
    <cfRule type="cellIs" dxfId="905" priority="900" operator="equal">
      <formula>#REF!</formula>
    </cfRule>
    <cfRule type="cellIs" dxfId="904" priority="901" operator="equal">
      <formula>#REF!</formula>
    </cfRule>
    <cfRule type="cellIs" dxfId="903" priority="902" operator="equal">
      <formula>#REF!</formula>
    </cfRule>
    <cfRule type="cellIs" dxfId="902" priority="903" operator="equal">
      <formula>#REF!</formula>
    </cfRule>
    <cfRule type="cellIs" dxfId="901" priority="904" operator="equal">
      <formula>#REF!</formula>
    </cfRule>
    <cfRule type="cellIs" dxfId="900" priority="905" operator="equal">
      <formula>#REF!</formula>
    </cfRule>
    <cfRule type="cellIs" dxfId="899" priority="906" operator="equal">
      <formula>#REF!</formula>
    </cfRule>
    <cfRule type="cellIs" dxfId="898" priority="907" operator="equal">
      <formula>#REF!</formula>
    </cfRule>
    <cfRule type="cellIs" dxfId="897" priority="908" operator="equal">
      <formula>#REF!</formula>
    </cfRule>
    <cfRule type="cellIs" dxfId="896" priority="909" operator="equal">
      <formula>#REF!</formula>
    </cfRule>
    <cfRule type="cellIs" dxfId="895" priority="910" operator="equal">
      <formula>#REF!</formula>
    </cfRule>
    <cfRule type="cellIs" dxfId="894" priority="911" operator="equal">
      <formula>#REF!</formula>
    </cfRule>
    <cfRule type="cellIs" dxfId="893" priority="912" operator="equal">
      <formula>#REF!</formula>
    </cfRule>
    <cfRule type="cellIs" dxfId="892" priority="913" operator="equal">
      <formula>#REF!</formula>
    </cfRule>
    <cfRule type="cellIs" dxfId="891" priority="914" operator="equal">
      <formula>#REF!</formula>
    </cfRule>
    <cfRule type="cellIs" dxfId="890" priority="915" operator="equal">
      <formula>#REF!</formula>
    </cfRule>
    <cfRule type="cellIs" dxfId="889" priority="916" operator="equal">
      <formula>#REF!</formula>
    </cfRule>
    <cfRule type="cellIs" dxfId="888" priority="917" operator="equal">
      <formula>#REF!</formula>
    </cfRule>
    <cfRule type="cellIs" dxfId="887" priority="918" operator="equal">
      <formula>#REF!</formula>
    </cfRule>
    <cfRule type="cellIs" dxfId="886" priority="919" operator="equal">
      <formula>#REF!</formula>
    </cfRule>
    <cfRule type="cellIs" dxfId="885" priority="920" operator="equal">
      <formula>#REF!</formula>
    </cfRule>
    <cfRule type="cellIs" dxfId="884" priority="921" operator="equal">
      <formula>#REF!</formula>
    </cfRule>
    <cfRule type="cellIs" dxfId="883" priority="922" operator="equal">
      <formula>#REF!</formula>
    </cfRule>
    <cfRule type="cellIs" dxfId="882" priority="923" operator="equal">
      <formula>#REF!</formula>
    </cfRule>
    <cfRule type="cellIs" dxfId="881" priority="924" operator="equal">
      <formula>#REF!</formula>
    </cfRule>
    <cfRule type="cellIs" dxfId="880" priority="925" operator="equal">
      <formula>#REF!</formula>
    </cfRule>
    <cfRule type="cellIs" dxfId="879" priority="926" operator="equal">
      <formula>#REF!</formula>
    </cfRule>
    <cfRule type="cellIs" dxfId="878" priority="927" operator="equal">
      <formula>#REF!</formula>
    </cfRule>
    <cfRule type="cellIs" dxfId="877" priority="928" operator="equal">
      <formula>#REF!</formula>
    </cfRule>
    <cfRule type="cellIs" dxfId="876" priority="929" operator="equal">
      <formula>#REF!</formula>
    </cfRule>
    <cfRule type="cellIs" dxfId="875" priority="930" operator="equal">
      <formula>#REF!</formula>
    </cfRule>
    <cfRule type="cellIs" dxfId="874" priority="931" operator="equal">
      <formula>#REF!</formula>
    </cfRule>
    <cfRule type="cellIs" dxfId="873" priority="932" operator="equal">
      <formula>#REF!</formula>
    </cfRule>
  </conditionalFormatting>
  <conditionalFormatting sqref="AE110">
    <cfRule type="cellIs" dxfId="872" priority="891" operator="equal">
      <formula>"MUY ALTA"</formula>
    </cfRule>
    <cfRule type="cellIs" dxfId="871" priority="892" operator="equal">
      <formula>"ALTA"</formula>
    </cfRule>
    <cfRule type="cellIs" dxfId="870" priority="893" operator="equal">
      <formula>"MEDIA"</formula>
    </cfRule>
    <cfRule type="cellIs" dxfId="869" priority="894" operator="equal">
      <formula>"BAJA"</formula>
    </cfRule>
    <cfRule type="cellIs" dxfId="868" priority="895" operator="equal">
      <formula>"MUY BAJA"</formula>
    </cfRule>
  </conditionalFormatting>
  <conditionalFormatting sqref="AE111:AE135">
    <cfRule type="cellIs" dxfId="867" priority="886" operator="equal">
      <formula>"MUY ALTA"</formula>
    </cfRule>
    <cfRule type="cellIs" dxfId="866" priority="887" operator="equal">
      <formula>"ALTA"</formula>
    </cfRule>
    <cfRule type="cellIs" dxfId="865" priority="888" operator="equal">
      <formula>"MEDIA"</formula>
    </cfRule>
    <cfRule type="cellIs" dxfId="864" priority="889" operator="equal">
      <formula>"BAJA"</formula>
    </cfRule>
    <cfRule type="cellIs" dxfId="863" priority="890" operator="equal">
      <formula>"MUY BAJA"</formula>
    </cfRule>
  </conditionalFormatting>
  <conditionalFormatting sqref="AI141">
    <cfRule type="cellIs" dxfId="862" priority="863" operator="equal">
      <formula>"EXTREMO (RC/F)"</formula>
    </cfRule>
    <cfRule type="cellIs" dxfId="861" priority="864" operator="equal">
      <formula>"ALTO (RC/F)"</formula>
    </cfRule>
    <cfRule type="cellIs" dxfId="860" priority="865" operator="equal">
      <formula>"MODERADO (RC/F)"</formula>
    </cfRule>
    <cfRule type="cellIs" dxfId="859" priority="866" operator="equal">
      <formula>"EXTREMO"</formula>
    </cfRule>
    <cfRule type="cellIs" dxfId="858" priority="867" operator="equal">
      <formula>"ALTO"</formula>
    </cfRule>
    <cfRule type="cellIs" dxfId="857" priority="868" operator="equal">
      <formula>"MODERADO"</formula>
    </cfRule>
    <cfRule type="cellIs" dxfId="856" priority="869" operator="equal">
      <formula>"BAJO"</formula>
    </cfRule>
  </conditionalFormatting>
  <conditionalFormatting sqref="AE145:AE146 AE139:AE143">
    <cfRule type="cellIs" dxfId="855" priority="858" operator="equal">
      <formula>"MUY ALTA"</formula>
    </cfRule>
    <cfRule type="cellIs" dxfId="854" priority="859" operator="equal">
      <formula>"ALTA"</formula>
    </cfRule>
    <cfRule type="cellIs" dxfId="853" priority="860" operator="equal">
      <formula>"MEDIA"</formula>
    </cfRule>
    <cfRule type="cellIs" dxfId="852" priority="861" operator="equal">
      <formula>"BAJA"</formula>
    </cfRule>
    <cfRule type="cellIs" dxfId="851" priority="862" operator="equal">
      <formula>"MUY BAJA"</formula>
    </cfRule>
  </conditionalFormatting>
  <conditionalFormatting sqref="AG139 AG141">
    <cfRule type="cellIs" dxfId="850" priority="853" operator="equal">
      <formula>"CATASTROFICO"</formula>
    </cfRule>
    <cfRule type="cellIs" dxfId="849" priority="854" operator="equal">
      <formula>"MAYOR"</formula>
    </cfRule>
    <cfRule type="cellIs" dxfId="848" priority="855" operator="equal">
      <formula>"MODERADO"</formula>
    </cfRule>
    <cfRule type="cellIs" dxfId="847" priority="856" operator="equal">
      <formula>"MENOR"</formula>
    </cfRule>
    <cfRule type="cellIs" dxfId="846" priority="857" operator="equal">
      <formula>"LEVE"</formula>
    </cfRule>
  </conditionalFormatting>
  <conditionalFormatting sqref="AI141">
    <cfRule type="cellIs" dxfId="845" priority="816" operator="equal">
      <formula>#REF!</formula>
    </cfRule>
    <cfRule type="cellIs" dxfId="844" priority="817" operator="equal">
      <formula>#REF!</formula>
    </cfRule>
    <cfRule type="cellIs" dxfId="843" priority="818" operator="equal">
      <formula>#REF!</formula>
    </cfRule>
    <cfRule type="cellIs" dxfId="842" priority="819" operator="equal">
      <formula>#REF!</formula>
    </cfRule>
    <cfRule type="cellIs" dxfId="841" priority="820" operator="equal">
      <formula>#REF!</formula>
    </cfRule>
    <cfRule type="cellIs" dxfId="840" priority="821" operator="equal">
      <formula>#REF!</formula>
    </cfRule>
    <cfRule type="cellIs" dxfId="839" priority="822" operator="equal">
      <formula>#REF!</formula>
    </cfRule>
    <cfRule type="cellIs" dxfId="838" priority="823" operator="equal">
      <formula>#REF!</formula>
    </cfRule>
    <cfRule type="cellIs" dxfId="837" priority="824" operator="equal">
      <formula>#REF!</formula>
    </cfRule>
    <cfRule type="cellIs" dxfId="836" priority="825" operator="equal">
      <formula>#REF!</formula>
    </cfRule>
    <cfRule type="cellIs" dxfId="835" priority="826" operator="equal">
      <formula>#REF!</formula>
    </cfRule>
    <cfRule type="cellIs" dxfId="834" priority="827" operator="equal">
      <formula>#REF!</formula>
    </cfRule>
    <cfRule type="cellIs" dxfId="833" priority="828" operator="equal">
      <formula>#REF!</formula>
    </cfRule>
    <cfRule type="cellIs" dxfId="832" priority="829" operator="equal">
      <formula>#REF!</formula>
    </cfRule>
    <cfRule type="cellIs" dxfId="831" priority="830" operator="equal">
      <formula>#REF!</formula>
    </cfRule>
    <cfRule type="cellIs" dxfId="830" priority="831" operator="equal">
      <formula>#REF!</formula>
    </cfRule>
    <cfRule type="cellIs" dxfId="829" priority="832" operator="equal">
      <formula>#REF!</formula>
    </cfRule>
    <cfRule type="cellIs" dxfId="828" priority="833" operator="equal">
      <formula>#REF!</formula>
    </cfRule>
    <cfRule type="cellIs" dxfId="827" priority="834" operator="equal">
      <formula>#REF!</formula>
    </cfRule>
    <cfRule type="cellIs" dxfId="826" priority="835" operator="equal">
      <formula>#REF!</formula>
    </cfRule>
    <cfRule type="cellIs" dxfId="825" priority="836" operator="equal">
      <formula>#REF!</formula>
    </cfRule>
    <cfRule type="cellIs" dxfId="824" priority="837" operator="equal">
      <formula>#REF!</formula>
    </cfRule>
    <cfRule type="cellIs" dxfId="823" priority="838" operator="equal">
      <formula>#REF!</formula>
    </cfRule>
    <cfRule type="cellIs" dxfId="822" priority="839" operator="equal">
      <formula>#REF!</formula>
    </cfRule>
    <cfRule type="cellIs" dxfId="821" priority="840" operator="equal">
      <formula>#REF!</formula>
    </cfRule>
    <cfRule type="cellIs" dxfId="820" priority="841" operator="equal">
      <formula>#REF!</formula>
    </cfRule>
    <cfRule type="cellIs" dxfId="819" priority="842" operator="equal">
      <formula>#REF!</formula>
    </cfRule>
    <cfRule type="cellIs" dxfId="818" priority="843" operator="equal">
      <formula>#REF!</formula>
    </cfRule>
    <cfRule type="cellIs" dxfId="817" priority="844" operator="equal">
      <formula>#REF!</formula>
    </cfRule>
    <cfRule type="cellIs" dxfId="816" priority="845" operator="equal">
      <formula>#REF!</formula>
    </cfRule>
    <cfRule type="cellIs" dxfId="815" priority="846" operator="equal">
      <formula>#REF!</formula>
    </cfRule>
    <cfRule type="cellIs" dxfId="814" priority="847" operator="equal">
      <formula>#REF!</formula>
    </cfRule>
    <cfRule type="cellIs" dxfId="813" priority="848" operator="equal">
      <formula>#REF!</formula>
    </cfRule>
    <cfRule type="cellIs" dxfId="812" priority="849" operator="equal">
      <formula>#REF!</formula>
    </cfRule>
    <cfRule type="cellIs" dxfId="811" priority="850" operator="equal">
      <formula>#REF!</formula>
    </cfRule>
    <cfRule type="cellIs" dxfId="810" priority="851" operator="equal">
      <formula>#REF!</formula>
    </cfRule>
    <cfRule type="cellIs" dxfId="809" priority="852" operator="equal">
      <formula>#REF!</formula>
    </cfRule>
  </conditionalFormatting>
  <conditionalFormatting sqref="I141">
    <cfRule type="cellIs" dxfId="808" priority="815" operator="equal">
      <formula>#REF!</formula>
    </cfRule>
  </conditionalFormatting>
  <conditionalFormatting sqref="I139:J139">
    <cfRule type="cellIs" dxfId="807" priority="814" operator="equal">
      <formula>#REF!</formula>
    </cfRule>
  </conditionalFormatting>
  <conditionalFormatting sqref="J141 J143">
    <cfRule type="cellIs" dxfId="806" priority="813" operator="equal">
      <formula>#REF!</formula>
    </cfRule>
  </conditionalFormatting>
  <conditionalFormatting sqref="Q139">
    <cfRule type="cellIs" dxfId="805" priority="775" operator="equal">
      <formula>#REF!</formula>
    </cfRule>
    <cfRule type="cellIs" dxfId="804" priority="777" operator="equal">
      <formula>#REF!</formula>
    </cfRule>
    <cfRule type="cellIs" dxfId="803" priority="778" operator="equal">
      <formula>#REF!</formula>
    </cfRule>
    <cfRule type="cellIs" dxfId="802" priority="779" operator="equal">
      <formula>#REF!</formula>
    </cfRule>
    <cfRule type="cellIs" dxfId="801" priority="780" operator="equal">
      <formula>#REF!</formula>
    </cfRule>
    <cfRule type="cellIs" dxfId="800" priority="781" operator="equal">
      <formula>#REF!</formula>
    </cfRule>
    <cfRule type="cellIs" dxfId="799" priority="782" operator="equal">
      <formula>#REF!</formula>
    </cfRule>
    <cfRule type="cellIs" dxfId="798" priority="783" operator="equal">
      <formula>#REF!</formula>
    </cfRule>
    <cfRule type="cellIs" dxfId="797" priority="784" operator="equal">
      <formula>#REF!</formula>
    </cfRule>
    <cfRule type="cellIs" dxfId="796" priority="785" operator="equal">
      <formula>#REF!</formula>
    </cfRule>
    <cfRule type="cellIs" dxfId="795" priority="786" operator="equal">
      <formula>#REF!</formula>
    </cfRule>
    <cfRule type="cellIs" dxfId="794" priority="787" operator="equal">
      <formula>#REF!</formula>
    </cfRule>
    <cfRule type="cellIs" dxfId="793" priority="788" operator="equal">
      <formula>#REF!</formula>
    </cfRule>
    <cfRule type="cellIs" dxfId="792" priority="789" operator="equal">
      <formula>#REF!</formula>
    </cfRule>
    <cfRule type="cellIs" dxfId="791" priority="790" operator="equal">
      <formula>#REF!</formula>
    </cfRule>
    <cfRule type="cellIs" dxfId="790" priority="791" operator="equal">
      <formula>#REF!</formula>
    </cfRule>
    <cfRule type="cellIs" dxfId="789" priority="792" operator="equal">
      <formula>#REF!</formula>
    </cfRule>
    <cfRule type="cellIs" dxfId="788" priority="793" operator="equal">
      <formula>#REF!</formula>
    </cfRule>
    <cfRule type="cellIs" dxfId="787" priority="794" operator="equal">
      <formula>#REF!</formula>
    </cfRule>
    <cfRule type="cellIs" dxfId="786" priority="795" operator="equal">
      <formula>#REF!</formula>
    </cfRule>
    <cfRule type="cellIs" dxfId="785" priority="796" operator="equal">
      <formula>#REF!</formula>
    </cfRule>
    <cfRule type="cellIs" dxfId="784" priority="797" operator="equal">
      <formula>#REF!</formula>
    </cfRule>
    <cfRule type="cellIs" dxfId="783" priority="798" operator="equal">
      <formula>#REF!</formula>
    </cfRule>
    <cfRule type="cellIs" dxfId="782" priority="799" operator="equal">
      <formula>#REF!</formula>
    </cfRule>
    <cfRule type="cellIs" dxfId="781" priority="800" operator="equal">
      <formula>#REF!</formula>
    </cfRule>
    <cfRule type="cellIs" dxfId="780" priority="801" operator="equal">
      <formula>#REF!</formula>
    </cfRule>
    <cfRule type="cellIs" dxfId="779" priority="802" operator="equal">
      <formula>#REF!</formula>
    </cfRule>
    <cfRule type="cellIs" dxfId="778" priority="803" operator="equal">
      <formula>#REF!</formula>
    </cfRule>
    <cfRule type="cellIs" dxfId="777" priority="804" operator="equal">
      <formula>#REF!</formula>
    </cfRule>
    <cfRule type="cellIs" dxfId="776" priority="805" operator="equal">
      <formula>#REF!</formula>
    </cfRule>
    <cfRule type="cellIs" dxfId="775" priority="806" operator="equal">
      <formula>#REF!</formula>
    </cfRule>
    <cfRule type="cellIs" dxfId="774" priority="807" operator="equal">
      <formula>#REF!</formula>
    </cfRule>
    <cfRule type="cellIs" dxfId="773" priority="808" operator="equal">
      <formula>#REF!</formula>
    </cfRule>
    <cfRule type="cellIs" dxfId="772" priority="809" operator="equal">
      <formula>#REF!</formula>
    </cfRule>
    <cfRule type="cellIs" dxfId="771" priority="810" operator="equal">
      <formula>#REF!</formula>
    </cfRule>
    <cfRule type="cellIs" dxfId="770" priority="811" operator="equal">
      <formula>#REF!</formula>
    </cfRule>
    <cfRule type="cellIs" dxfId="769" priority="812" operator="equal">
      <formula>#REF!</formula>
    </cfRule>
  </conditionalFormatting>
  <conditionalFormatting sqref="N139">
    <cfRule type="cellIs" dxfId="768" priority="776" operator="equal">
      <formula>#REF!</formula>
    </cfRule>
  </conditionalFormatting>
  <conditionalFormatting sqref="L139">
    <cfRule type="cellIs" dxfId="767" priority="770" operator="equal">
      <formula>"ALTA"</formula>
    </cfRule>
    <cfRule type="cellIs" dxfId="766" priority="771" operator="equal">
      <formula>"MUY ALTA"</formula>
    </cfRule>
    <cfRule type="cellIs" dxfId="765" priority="772" operator="equal">
      <formula>"MEDIA"</formula>
    </cfRule>
    <cfRule type="cellIs" dxfId="764" priority="773" operator="equal">
      <formula>"BAJA"</formula>
    </cfRule>
    <cfRule type="cellIs" dxfId="763" priority="774" operator="equal">
      <formula>"MUY BAJA"</formula>
    </cfRule>
  </conditionalFormatting>
  <conditionalFormatting sqref="N139">
    <cfRule type="cellIs" dxfId="762" priority="762" operator="equal">
      <formula>"CATASTRÓFICO (RC-F)"</formula>
    </cfRule>
    <cfRule type="cellIs" dxfId="761" priority="763" operator="equal">
      <formula>"MAYOR (RC-F)"</formula>
    </cfRule>
    <cfRule type="cellIs" dxfId="760" priority="764" operator="equal">
      <formula>"MODERADO (RC-F)"</formula>
    </cfRule>
    <cfRule type="cellIs" dxfId="759" priority="765" operator="equal">
      <formula>"CATASTRÓFICO"</formula>
    </cfRule>
    <cfRule type="cellIs" dxfId="758" priority="766" operator="equal">
      <formula>"MAYOR"</formula>
    </cfRule>
    <cfRule type="cellIs" dxfId="757" priority="767" operator="equal">
      <formula>"MODERADO"</formula>
    </cfRule>
    <cfRule type="cellIs" dxfId="756" priority="768" operator="equal">
      <formula>"MENOR"</formula>
    </cfRule>
    <cfRule type="cellIs" dxfId="755" priority="769" operator="equal">
      <formula>"LEVE"</formula>
    </cfRule>
  </conditionalFormatting>
  <conditionalFormatting sqref="Q139">
    <cfRule type="cellIs" dxfId="754" priority="755" operator="equal">
      <formula>"EXTREMO (RC/F)"</formula>
    </cfRule>
    <cfRule type="cellIs" dxfId="753" priority="756" operator="equal">
      <formula>"ALTO (RC/F)"</formula>
    </cfRule>
    <cfRule type="cellIs" dxfId="752" priority="757" operator="equal">
      <formula>"MODERADO (RC/F)"</formula>
    </cfRule>
    <cfRule type="cellIs" dxfId="751" priority="758" operator="equal">
      <formula>"EXTREMO"</formula>
    </cfRule>
    <cfRule type="cellIs" dxfId="750" priority="759" operator="equal">
      <formula>"ALTO"</formula>
    </cfRule>
    <cfRule type="cellIs" dxfId="749" priority="760" operator="equal">
      <formula>"MODERADO"</formula>
    </cfRule>
    <cfRule type="cellIs" dxfId="748" priority="761" operator="equal">
      <formula>"BAJO"</formula>
    </cfRule>
  </conditionalFormatting>
  <conditionalFormatting sqref="AI139">
    <cfRule type="cellIs" dxfId="747" priority="718" operator="equal">
      <formula>#REF!</formula>
    </cfRule>
    <cfRule type="cellIs" dxfId="746" priority="719" operator="equal">
      <formula>#REF!</formula>
    </cfRule>
    <cfRule type="cellIs" dxfId="745" priority="720" operator="equal">
      <formula>#REF!</formula>
    </cfRule>
    <cfRule type="cellIs" dxfId="744" priority="721" operator="equal">
      <formula>#REF!</formula>
    </cfRule>
    <cfRule type="cellIs" dxfId="743" priority="722" operator="equal">
      <formula>#REF!</formula>
    </cfRule>
    <cfRule type="cellIs" dxfId="742" priority="723" operator="equal">
      <formula>#REF!</formula>
    </cfRule>
    <cfRule type="cellIs" dxfId="741" priority="724" operator="equal">
      <formula>#REF!</formula>
    </cfRule>
    <cfRule type="cellIs" dxfId="740" priority="725" operator="equal">
      <formula>#REF!</formula>
    </cfRule>
    <cfRule type="cellIs" dxfId="739" priority="726" operator="equal">
      <formula>#REF!</formula>
    </cfRule>
    <cfRule type="cellIs" dxfId="738" priority="727" operator="equal">
      <formula>#REF!</formula>
    </cfRule>
    <cfRule type="cellIs" dxfId="737" priority="728" operator="equal">
      <formula>#REF!</formula>
    </cfRule>
    <cfRule type="cellIs" dxfId="736" priority="729" operator="equal">
      <formula>#REF!</formula>
    </cfRule>
    <cfRule type="cellIs" dxfId="735" priority="730" operator="equal">
      <formula>#REF!</formula>
    </cfRule>
    <cfRule type="cellIs" dxfId="734" priority="731" operator="equal">
      <formula>#REF!</formula>
    </cfRule>
    <cfRule type="cellIs" dxfId="733" priority="732" operator="equal">
      <formula>#REF!</formula>
    </cfRule>
    <cfRule type="cellIs" dxfId="732" priority="733" operator="equal">
      <formula>#REF!</formula>
    </cfRule>
    <cfRule type="cellIs" dxfId="731" priority="734" operator="equal">
      <formula>#REF!</formula>
    </cfRule>
    <cfRule type="cellIs" dxfId="730" priority="735" operator="equal">
      <formula>#REF!</formula>
    </cfRule>
    <cfRule type="cellIs" dxfId="729" priority="736" operator="equal">
      <formula>#REF!</formula>
    </cfRule>
    <cfRule type="cellIs" dxfId="728" priority="737" operator="equal">
      <formula>#REF!</formula>
    </cfRule>
    <cfRule type="cellIs" dxfId="727" priority="738" operator="equal">
      <formula>#REF!</formula>
    </cfRule>
    <cfRule type="cellIs" dxfId="726" priority="739" operator="equal">
      <formula>#REF!</formula>
    </cfRule>
    <cfRule type="cellIs" dxfId="725" priority="740" operator="equal">
      <formula>#REF!</formula>
    </cfRule>
    <cfRule type="cellIs" dxfId="724" priority="741" operator="equal">
      <formula>#REF!</formula>
    </cfRule>
    <cfRule type="cellIs" dxfId="723" priority="742" operator="equal">
      <formula>#REF!</formula>
    </cfRule>
    <cfRule type="cellIs" dxfId="722" priority="743" operator="equal">
      <formula>#REF!</formula>
    </cfRule>
    <cfRule type="cellIs" dxfId="721" priority="744" operator="equal">
      <formula>#REF!</formula>
    </cfRule>
    <cfRule type="cellIs" dxfId="720" priority="745" operator="equal">
      <formula>#REF!</formula>
    </cfRule>
    <cfRule type="cellIs" dxfId="719" priority="746" operator="equal">
      <formula>#REF!</formula>
    </cfRule>
    <cfRule type="cellIs" dxfId="718" priority="747" operator="equal">
      <formula>#REF!</formula>
    </cfRule>
    <cfRule type="cellIs" dxfId="717" priority="748" operator="equal">
      <formula>#REF!</formula>
    </cfRule>
    <cfRule type="cellIs" dxfId="716" priority="749" operator="equal">
      <formula>#REF!</formula>
    </cfRule>
    <cfRule type="cellIs" dxfId="715" priority="750" operator="equal">
      <formula>#REF!</formula>
    </cfRule>
    <cfRule type="cellIs" dxfId="714" priority="751" operator="equal">
      <formula>#REF!</formula>
    </cfRule>
    <cfRule type="cellIs" dxfId="713" priority="752" operator="equal">
      <formula>#REF!</formula>
    </cfRule>
    <cfRule type="cellIs" dxfId="712" priority="753" operator="equal">
      <formula>#REF!</formula>
    </cfRule>
    <cfRule type="cellIs" dxfId="711" priority="754" operator="equal">
      <formula>#REF!</formula>
    </cfRule>
  </conditionalFormatting>
  <conditionalFormatting sqref="AI139">
    <cfRule type="cellIs" dxfId="710" priority="711" operator="equal">
      <formula>"EXTREMO (RC/F)"</formula>
    </cfRule>
    <cfRule type="cellIs" dxfId="709" priority="712" operator="equal">
      <formula>"ALTO (RC/F)"</formula>
    </cfRule>
    <cfRule type="cellIs" dxfId="708" priority="713" operator="equal">
      <formula>"MODERADO (RC/F)"</formula>
    </cfRule>
    <cfRule type="cellIs" dxfId="707" priority="714" operator="equal">
      <formula>"EXTREMO"</formula>
    </cfRule>
    <cfRule type="cellIs" dxfId="706" priority="715" operator="equal">
      <formula>"ALTO"</formula>
    </cfRule>
    <cfRule type="cellIs" dxfId="705" priority="716" operator="equal">
      <formula>"MODERADO"</formula>
    </cfRule>
    <cfRule type="cellIs" dxfId="704" priority="717" operator="equal">
      <formula>"BAJO"</formula>
    </cfRule>
  </conditionalFormatting>
  <conditionalFormatting sqref="Q141 Q143">
    <cfRule type="cellIs" dxfId="703" priority="673" operator="equal">
      <formula>#REF!</formula>
    </cfRule>
    <cfRule type="cellIs" dxfId="702" priority="675" operator="equal">
      <formula>#REF!</formula>
    </cfRule>
    <cfRule type="cellIs" dxfId="701" priority="676" operator="equal">
      <formula>#REF!</formula>
    </cfRule>
    <cfRule type="cellIs" dxfId="700" priority="677" operator="equal">
      <formula>#REF!</formula>
    </cfRule>
    <cfRule type="cellIs" dxfId="699" priority="678" operator="equal">
      <formula>#REF!</formula>
    </cfRule>
    <cfRule type="cellIs" dxfId="698" priority="679" operator="equal">
      <formula>#REF!</formula>
    </cfRule>
    <cfRule type="cellIs" dxfId="697" priority="680" operator="equal">
      <formula>#REF!</formula>
    </cfRule>
    <cfRule type="cellIs" dxfId="696" priority="681" operator="equal">
      <formula>#REF!</formula>
    </cfRule>
    <cfRule type="cellIs" dxfId="695" priority="682" operator="equal">
      <formula>#REF!</formula>
    </cfRule>
    <cfRule type="cellIs" dxfId="694" priority="683" operator="equal">
      <formula>#REF!</formula>
    </cfRule>
    <cfRule type="cellIs" dxfId="693" priority="684" operator="equal">
      <formula>#REF!</formula>
    </cfRule>
    <cfRule type="cellIs" dxfId="692" priority="685" operator="equal">
      <formula>#REF!</formula>
    </cfRule>
    <cfRule type="cellIs" dxfId="691" priority="686" operator="equal">
      <formula>#REF!</formula>
    </cfRule>
    <cfRule type="cellIs" dxfId="690" priority="687" operator="equal">
      <formula>#REF!</formula>
    </cfRule>
    <cfRule type="cellIs" dxfId="689" priority="688" operator="equal">
      <formula>#REF!</formula>
    </cfRule>
    <cfRule type="cellIs" dxfId="688" priority="689" operator="equal">
      <formula>#REF!</formula>
    </cfRule>
    <cfRule type="cellIs" dxfId="687" priority="690" operator="equal">
      <formula>#REF!</formula>
    </cfRule>
    <cfRule type="cellIs" dxfId="686" priority="691" operator="equal">
      <formula>#REF!</formula>
    </cfRule>
    <cfRule type="cellIs" dxfId="685" priority="692" operator="equal">
      <formula>#REF!</formula>
    </cfRule>
    <cfRule type="cellIs" dxfId="684" priority="693" operator="equal">
      <formula>#REF!</formula>
    </cfRule>
    <cfRule type="cellIs" dxfId="683" priority="694" operator="equal">
      <formula>#REF!</formula>
    </cfRule>
    <cfRule type="cellIs" dxfId="682" priority="695" operator="equal">
      <formula>#REF!</formula>
    </cfRule>
    <cfRule type="cellIs" dxfId="681" priority="696" operator="equal">
      <formula>#REF!</formula>
    </cfRule>
    <cfRule type="cellIs" dxfId="680" priority="697" operator="equal">
      <formula>#REF!</formula>
    </cfRule>
    <cfRule type="cellIs" dxfId="679" priority="698" operator="equal">
      <formula>#REF!</formula>
    </cfRule>
    <cfRule type="cellIs" dxfId="678" priority="699" operator="equal">
      <formula>#REF!</formula>
    </cfRule>
    <cfRule type="cellIs" dxfId="677" priority="700" operator="equal">
      <formula>#REF!</formula>
    </cfRule>
    <cfRule type="cellIs" dxfId="676" priority="701" operator="equal">
      <formula>#REF!</formula>
    </cfRule>
    <cfRule type="cellIs" dxfId="675" priority="702" operator="equal">
      <formula>#REF!</formula>
    </cfRule>
    <cfRule type="cellIs" dxfId="674" priority="703" operator="equal">
      <formula>#REF!</formula>
    </cfRule>
    <cfRule type="cellIs" dxfId="673" priority="704" operator="equal">
      <formula>#REF!</formula>
    </cfRule>
    <cfRule type="cellIs" dxfId="672" priority="705" operator="equal">
      <formula>#REF!</formula>
    </cfRule>
    <cfRule type="cellIs" dxfId="671" priority="706" operator="equal">
      <formula>#REF!</formula>
    </cfRule>
    <cfRule type="cellIs" dxfId="670" priority="707" operator="equal">
      <formula>#REF!</formula>
    </cfRule>
    <cfRule type="cellIs" dxfId="669" priority="708" operator="equal">
      <formula>#REF!</formula>
    </cfRule>
    <cfRule type="cellIs" dxfId="668" priority="709" operator="equal">
      <formula>#REF!</formula>
    </cfRule>
    <cfRule type="cellIs" dxfId="667" priority="710" operator="equal">
      <formula>#REF!</formula>
    </cfRule>
  </conditionalFormatting>
  <conditionalFormatting sqref="N141 N143">
    <cfRule type="cellIs" dxfId="666" priority="674" operator="equal">
      <formula>#REF!</formula>
    </cfRule>
  </conditionalFormatting>
  <conditionalFormatting sqref="L141 L143">
    <cfRule type="cellIs" dxfId="665" priority="668" operator="equal">
      <formula>"ALTA"</formula>
    </cfRule>
    <cfRule type="cellIs" dxfId="664" priority="669" operator="equal">
      <formula>"MUY ALTA"</formula>
    </cfRule>
    <cfRule type="cellIs" dxfId="663" priority="670" operator="equal">
      <formula>"MEDIA"</formula>
    </cfRule>
    <cfRule type="cellIs" dxfId="662" priority="671" operator="equal">
      <formula>"BAJA"</formula>
    </cfRule>
    <cfRule type="cellIs" dxfId="661" priority="672" operator="equal">
      <formula>"MUY BAJA"</formula>
    </cfRule>
  </conditionalFormatting>
  <conditionalFormatting sqref="N141 N143">
    <cfRule type="cellIs" dxfId="660" priority="660" operator="equal">
      <formula>"CATASTRÓFICO (RC-F)"</formula>
    </cfRule>
    <cfRule type="cellIs" dxfId="659" priority="661" operator="equal">
      <formula>"MAYOR (RC-F)"</formula>
    </cfRule>
    <cfRule type="cellIs" dxfId="658" priority="662" operator="equal">
      <formula>"MODERADO (RC-F)"</formula>
    </cfRule>
    <cfRule type="cellIs" dxfId="657" priority="663" operator="equal">
      <formula>"CATASTRÓFICO"</formula>
    </cfRule>
    <cfRule type="cellIs" dxfId="656" priority="664" operator="equal">
      <formula>"MAYOR"</formula>
    </cfRule>
    <cfRule type="cellIs" dxfId="655" priority="665" operator="equal">
      <formula>"MODERADO"</formula>
    </cfRule>
    <cfRule type="cellIs" dxfId="654" priority="666" operator="equal">
      <formula>"MENOR"</formula>
    </cfRule>
    <cfRule type="cellIs" dxfId="653" priority="667" operator="equal">
      <formula>"LEVE"</formula>
    </cfRule>
  </conditionalFormatting>
  <conditionalFormatting sqref="Q141 Q143">
    <cfRule type="cellIs" dxfId="652" priority="653" operator="equal">
      <formula>"EXTREMO (RC/F)"</formula>
    </cfRule>
    <cfRule type="cellIs" dxfId="651" priority="654" operator="equal">
      <formula>"ALTO (RC/F)"</formula>
    </cfRule>
    <cfRule type="cellIs" dxfId="650" priority="655" operator="equal">
      <formula>"MODERADO (RC/F)"</formula>
    </cfRule>
    <cfRule type="cellIs" dxfId="649" priority="656" operator="equal">
      <formula>"EXTREMO"</formula>
    </cfRule>
    <cfRule type="cellIs" dxfId="648" priority="657" operator="equal">
      <formula>"ALTO"</formula>
    </cfRule>
    <cfRule type="cellIs" dxfId="647" priority="658" operator="equal">
      <formula>"MODERADO"</formula>
    </cfRule>
    <cfRule type="cellIs" dxfId="646" priority="659" operator="equal">
      <formula>"BAJO"</formula>
    </cfRule>
  </conditionalFormatting>
  <conditionalFormatting sqref="Q136">
    <cfRule type="cellIs" dxfId="645" priority="501" operator="equal">
      <formula>#REF!</formula>
    </cfRule>
    <cfRule type="cellIs" dxfId="644" priority="503" operator="equal">
      <formula>#REF!</formula>
    </cfRule>
    <cfRule type="cellIs" dxfId="643" priority="504" operator="equal">
      <formula>#REF!</formula>
    </cfRule>
    <cfRule type="cellIs" dxfId="642" priority="505" operator="equal">
      <formula>#REF!</formula>
    </cfRule>
    <cfRule type="cellIs" dxfId="641" priority="506" operator="equal">
      <formula>#REF!</formula>
    </cfRule>
    <cfRule type="cellIs" dxfId="640" priority="507" operator="equal">
      <formula>#REF!</formula>
    </cfRule>
    <cfRule type="cellIs" dxfId="639" priority="508" operator="equal">
      <formula>#REF!</formula>
    </cfRule>
    <cfRule type="cellIs" dxfId="638" priority="509" operator="equal">
      <formula>#REF!</formula>
    </cfRule>
    <cfRule type="cellIs" dxfId="637" priority="510" operator="equal">
      <formula>#REF!</formula>
    </cfRule>
    <cfRule type="cellIs" dxfId="636" priority="511" operator="equal">
      <formula>#REF!</formula>
    </cfRule>
    <cfRule type="cellIs" dxfId="635" priority="512" operator="equal">
      <formula>#REF!</formula>
    </cfRule>
    <cfRule type="cellIs" dxfId="634" priority="513" operator="equal">
      <formula>#REF!</formula>
    </cfRule>
    <cfRule type="cellIs" dxfId="633" priority="514" operator="equal">
      <formula>#REF!</formula>
    </cfRule>
    <cfRule type="cellIs" dxfId="632" priority="515" operator="equal">
      <formula>#REF!</formula>
    </cfRule>
    <cfRule type="cellIs" dxfId="631" priority="516" operator="equal">
      <formula>#REF!</formula>
    </cfRule>
    <cfRule type="cellIs" dxfId="630" priority="517" operator="equal">
      <formula>#REF!</formula>
    </cfRule>
    <cfRule type="cellIs" dxfId="629" priority="518" operator="equal">
      <formula>#REF!</formula>
    </cfRule>
    <cfRule type="cellIs" dxfId="628" priority="519" operator="equal">
      <formula>#REF!</formula>
    </cfRule>
    <cfRule type="cellIs" dxfId="627" priority="520" operator="equal">
      <formula>#REF!</formula>
    </cfRule>
    <cfRule type="cellIs" dxfId="626" priority="521" operator="equal">
      <formula>#REF!</formula>
    </cfRule>
    <cfRule type="cellIs" dxfId="625" priority="522" operator="equal">
      <formula>#REF!</formula>
    </cfRule>
    <cfRule type="cellIs" dxfId="624" priority="523" operator="equal">
      <formula>#REF!</formula>
    </cfRule>
    <cfRule type="cellIs" dxfId="623" priority="524" operator="equal">
      <formula>#REF!</formula>
    </cfRule>
    <cfRule type="cellIs" dxfId="622" priority="525" operator="equal">
      <formula>#REF!</formula>
    </cfRule>
    <cfRule type="cellIs" dxfId="621" priority="526" operator="equal">
      <formula>#REF!</formula>
    </cfRule>
    <cfRule type="cellIs" dxfId="620" priority="527" operator="equal">
      <formula>#REF!</formula>
    </cfRule>
    <cfRule type="cellIs" dxfId="619" priority="528" operator="equal">
      <formula>#REF!</formula>
    </cfRule>
    <cfRule type="cellIs" dxfId="618" priority="529" operator="equal">
      <formula>#REF!</formula>
    </cfRule>
    <cfRule type="cellIs" dxfId="617" priority="530" operator="equal">
      <formula>#REF!</formula>
    </cfRule>
    <cfRule type="cellIs" dxfId="616" priority="531" operator="equal">
      <formula>#REF!</formula>
    </cfRule>
    <cfRule type="cellIs" dxfId="615" priority="532" operator="equal">
      <formula>#REF!</formula>
    </cfRule>
    <cfRule type="cellIs" dxfId="614" priority="533" operator="equal">
      <formula>#REF!</formula>
    </cfRule>
    <cfRule type="cellIs" dxfId="613" priority="534" operator="equal">
      <formula>#REF!</formula>
    </cfRule>
    <cfRule type="cellIs" dxfId="612" priority="535" operator="equal">
      <formula>#REF!</formula>
    </cfRule>
    <cfRule type="cellIs" dxfId="611" priority="536" operator="equal">
      <formula>#REF!</formula>
    </cfRule>
    <cfRule type="cellIs" dxfId="610" priority="537" operator="equal">
      <formula>#REF!</formula>
    </cfRule>
    <cfRule type="cellIs" dxfId="609" priority="538" operator="equal">
      <formula>#REF!</formula>
    </cfRule>
  </conditionalFormatting>
  <conditionalFormatting sqref="N136">
    <cfRule type="cellIs" dxfId="608" priority="502" operator="equal">
      <formula>#REF!</formula>
    </cfRule>
  </conditionalFormatting>
  <conditionalFormatting sqref="L136">
    <cfRule type="cellIs" dxfId="607" priority="496" operator="equal">
      <formula>"ALTA"</formula>
    </cfRule>
    <cfRule type="cellIs" dxfId="606" priority="497" operator="equal">
      <formula>"MUY ALTA"</formula>
    </cfRule>
    <cfRule type="cellIs" dxfId="605" priority="498" operator="equal">
      <formula>"MEDIA"</formula>
    </cfRule>
    <cfRule type="cellIs" dxfId="604" priority="499" operator="equal">
      <formula>"BAJA"</formula>
    </cfRule>
    <cfRule type="cellIs" dxfId="603" priority="500" operator="equal">
      <formula>"MUY BAJA"</formula>
    </cfRule>
  </conditionalFormatting>
  <conditionalFormatting sqref="N136">
    <cfRule type="cellIs" dxfId="602" priority="488" operator="equal">
      <formula>"CATASTRÓFICO (RC-F)"</formula>
    </cfRule>
    <cfRule type="cellIs" dxfId="601" priority="489" operator="equal">
      <formula>"MAYOR (RC-F)"</formula>
    </cfRule>
    <cfRule type="cellIs" dxfId="600" priority="490" operator="equal">
      <formula>"MODERADO (RC-F)"</formula>
    </cfRule>
    <cfRule type="cellIs" dxfId="599" priority="491" operator="equal">
      <formula>"CATASTRÓFICO"</formula>
    </cfRule>
    <cfRule type="cellIs" dxfId="598" priority="492" operator="equal">
      <formula>"MAYOR"</formula>
    </cfRule>
    <cfRule type="cellIs" dxfId="597" priority="493" operator="equal">
      <formula>"MODERADO"</formula>
    </cfRule>
    <cfRule type="cellIs" dxfId="596" priority="494" operator="equal">
      <formula>"MENOR"</formula>
    </cfRule>
    <cfRule type="cellIs" dxfId="595" priority="495" operator="equal">
      <formula>"LEVE"</formula>
    </cfRule>
  </conditionalFormatting>
  <conditionalFormatting sqref="Q136">
    <cfRule type="cellIs" dxfId="594" priority="481" operator="equal">
      <formula>"EXTREMO (RC/F)"</formula>
    </cfRule>
    <cfRule type="cellIs" dxfId="593" priority="482" operator="equal">
      <formula>"ALTO (RC/F)"</formula>
    </cfRule>
    <cfRule type="cellIs" dxfId="592" priority="483" operator="equal">
      <formula>"MODERADO (RC/F)"</formula>
    </cfRule>
    <cfRule type="cellIs" dxfId="591" priority="484" operator="equal">
      <formula>"EXTREMO"</formula>
    </cfRule>
    <cfRule type="cellIs" dxfId="590" priority="485" operator="equal">
      <formula>"ALTO"</formula>
    </cfRule>
    <cfRule type="cellIs" dxfId="589" priority="486" operator="equal">
      <formula>"MODERADO"</formula>
    </cfRule>
    <cfRule type="cellIs" dxfId="588" priority="487" operator="equal">
      <formula>"BAJO"</formula>
    </cfRule>
  </conditionalFormatting>
  <conditionalFormatting sqref="Q138">
    <cfRule type="cellIs" dxfId="587" priority="615" operator="equal">
      <formula>#REF!</formula>
    </cfRule>
    <cfRule type="cellIs" dxfId="586" priority="617" operator="equal">
      <formula>#REF!</formula>
    </cfRule>
    <cfRule type="cellIs" dxfId="585" priority="618" operator="equal">
      <formula>#REF!</formula>
    </cfRule>
    <cfRule type="cellIs" dxfId="584" priority="619" operator="equal">
      <formula>#REF!</formula>
    </cfRule>
    <cfRule type="cellIs" dxfId="583" priority="620" operator="equal">
      <formula>#REF!</formula>
    </cfRule>
    <cfRule type="cellIs" dxfId="582" priority="621" operator="equal">
      <formula>#REF!</formula>
    </cfRule>
    <cfRule type="cellIs" dxfId="581" priority="622" operator="equal">
      <formula>#REF!</formula>
    </cfRule>
    <cfRule type="cellIs" dxfId="580" priority="623" operator="equal">
      <formula>#REF!</formula>
    </cfRule>
    <cfRule type="cellIs" dxfId="579" priority="624" operator="equal">
      <formula>#REF!</formula>
    </cfRule>
    <cfRule type="cellIs" dxfId="578" priority="625" operator="equal">
      <formula>#REF!</formula>
    </cfRule>
    <cfRule type="cellIs" dxfId="577" priority="626" operator="equal">
      <formula>#REF!</formula>
    </cfRule>
    <cfRule type="cellIs" dxfId="576" priority="627" operator="equal">
      <formula>#REF!</formula>
    </cfRule>
    <cfRule type="cellIs" dxfId="575" priority="628" operator="equal">
      <formula>#REF!</formula>
    </cfRule>
    <cfRule type="cellIs" dxfId="574" priority="629" operator="equal">
      <formula>#REF!</formula>
    </cfRule>
    <cfRule type="cellIs" dxfId="573" priority="630" operator="equal">
      <formula>#REF!</formula>
    </cfRule>
    <cfRule type="cellIs" dxfId="572" priority="631" operator="equal">
      <formula>#REF!</formula>
    </cfRule>
    <cfRule type="cellIs" dxfId="571" priority="632" operator="equal">
      <formula>#REF!</formula>
    </cfRule>
    <cfRule type="cellIs" dxfId="570" priority="633" operator="equal">
      <formula>#REF!</formula>
    </cfRule>
    <cfRule type="cellIs" dxfId="569" priority="634" operator="equal">
      <formula>#REF!</formula>
    </cfRule>
    <cfRule type="cellIs" dxfId="568" priority="635" operator="equal">
      <formula>#REF!</formula>
    </cfRule>
    <cfRule type="cellIs" dxfId="567" priority="636" operator="equal">
      <formula>#REF!</formula>
    </cfRule>
    <cfRule type="cellIs" dxfId="566" priority="637" operator="equal">
      <formula>#REF!</formula>
    </cfRule>
    <cfRule type="cellIs" dxfId="565" priority="638" operator="equal">
      <formula>#REF!</formula>
    </cfRule>
    <cfRule type="cellIs" dxfId="564" priority="639" operator="equal">
      <formula>#REF!</formula>
    </cfRule>
    <cfRule type="cellIs" dxfId="563" priority="640" operator="equal">
      <formula>#REF!</formula>
    </cfRule>
    <cfRule type="cellIs" dxfId="562" priority="641" operator="equal">
      <formula>#REF!</formula>
    </cfRule>
    <cfRule type="cellIs" dxfId="561" priority="642" operator="equal">
      <formula>#REF!</formula>
    </cfRule>
    <cfRule type="cellIs" dxfId="560" priority="643" operator="equal">
      <formula>#REF!</formula>
    </cfRule>
    <cfRule type="cellIs" dxfId="559" priority="644" operator="equal">
      <formula>#REF!</formula>
    </cfRule>
    <cfRule type="cellIs" dxfId="558" priority="645" operator="equal">
      <formula>#REF!</formula>
    </cfRule>
    <cfRule type="cellIs" dxfId="557" priority="646" operator="equal">
      <formula>#REF!</formula>
    </cfRule>
    <cfRule type="cellIs" dxfId="556" priority="647" operator="equal">
      <formula>#REF!</formula>
    </cfRule>
    <cfRule type="cellIs" dxfId="555" priority="648" operator="equal">
      <formula>#REF!</formula>
    </cfRule>
    <cfRule type="cellIs" dxfId="554" priority="649" operator="equal">
      <formula>#REF!</formula>
    </cfRule>
    <cfRule type="cellIs" dxfId="553" priority="650" operator="equal">
      <formula>#REF!</formula>
    </cfRule>
    <cfRule type="cellIs" dxfId="552" priority="651" operator="equal">
      <formula>#REF!</formula>
    </cfRule>
    <cfRule type="cellIs" dxfId="551" priority="652" operator="equal">
      <formula>#REF!</formula>
    </cfRule>
  </conditionalFormatting>
  <conditionalFormatting sqref="N138">
    <cfRule type="cellIs" dxfId="550" priority="616" operator="equal">
      <formula>#REF!</formula>
    </cfRule>
  </conditionalFormatting>
  <conditionalFormatting sqref="L138">
    <cfRule type="cellIs" dxfId="549" priority="610" operator="equal">
      <formula>"ALTA"</formula>
    </cfRule>
    <cfRule type="cellIs" dxfId="548" priority="611" operator="equal">
      <formula>"MUY ALTA"</formula>
    </cfRule>
    <cfRule type="cellIs" dxfId="547" priority="612" operator="equal">
      <formula>"MEDIA"</formula>
    </cfRule>
    <cfRule type="cellIs" dxfId="546" priority="613" operator="equal">
      <formula>"BAJA"</formula>
    </cfRule>
    <cfRule type="cellIs" dxfId="545" priority="614" operator="equal">
      <formula>"MUY BAJA"</formula>
    </cfRule>
  </conditionalFormatting>
  <conditionalFormatting sqref="N138">
    <cfRule type="cellIs" dxfId="544" priority="602" operator="equal">
      <formula>"CATASTRÓFICO (RC-F)"</formula>
    </cfRule>
    <cfRule type="cellIs" dxfId="543" priority="603" operator="equal">
      <formula>"MAYOR (RC-F)"</formula>
    </cfRule>
    <cfRule type="cellIs" dxfId="542" priority="604" operator="equal">
      <formula>"MODERADO (RC-F)"</formula>
    </cfRule>
    <cfRule type="cellIs" dxfId="541" priority="605" operator="equal">
      <formula>"CATASTRÓFICO"</formula>
    </cfRule>
    <cfRule type="cellIs" dxfId="540" priority="606" operator="equal">
      <formula>"MAYOR"</formula>
    </cfRule>
    <cfRule type="cellIs" dxfId="539" priority="607" operator="equal">
      <formula>"MODERADO"</formula>
    </cfRule>
    <cfRule type="cellIs" dxfId="538" priority="608" operator="equal">
      <formula>"MENOR"</formula>
    </cfRule>
    <cfRule type="cellIs" dxfId="537" priority="609" operator="equal">
      <formula>"LEVE"</formula>
    </cfRule>
  </conditionalFormatting>
  <conditionalFormatting sqref="Q138 AI138">
    <cfRule type="cellIs" dxfId="536" priority="595" operator="equal">
      <formula>"EXTREMO (RC/F)"</formula>
    </cfRule>
    <cfRule type="cellIs" dxfId="535" priority="596" operator="equal">
      <formula>"ALTO (RC/F)"</formula>
    </cfRule>
    <cfRule type="cellIs" dxfId="534" priority="597" operator="equal">
      <formula>"MODERADO (RC/F)"</formula>
    </cfRule>
    <cfRule type="cellIs" dxfId="533" priority="598" operator="equal">
      <formula>"EXTREMO"</formula>
    </cfRule>
    <cfRule type="cellIs" dxfId="532" priority="599" operator="equal">
      <formula>"ALTO"</formula>
    </cfRule>
    <cfRule type="cellIs" dxfId="531" priority="600" operator="equal">
      <formula>"MODERADO"</formula>
    </cfRule>
    <cfRule type="cellIs" dxfId="530" priority="601" operator="equal">
      <formula>"BAJO"</formula>
    </cfRule>
  </conditionalFormatting>
  <conditionalFormatting sqref="AE136:AE138">
    <cfRule type="cellIs" dxfId="529" priority="590" operator="equal">
      <formula>"MUY ALTA"</formula>
    </cfRule>
    <cfRule type="cellIs" dxfId="528" priority="591" operator="equal">
      <formula>"ALTA"</formula>
    </cfRule>
    <cfRule type="cellIs" dxfId="527" priority="592" operator="equal">
      <formula>"MEDIA"</formula>
    </cfRule>
    <cfRule type="cellIs" dxfId="526" priority="593" operator="equal">
      <formula>"BAJA"</formula>
    </cfRule>
    <cfRule type="cellIs" dxfId="525" priority="594" operator="equal">
      <formula>"MUY BAJA"</formula>
    </cfRule>
  </conditionalFormatting>
  <conditionalFormatting sqref="AG136 AG138">
    <cfRule type="cellIs" dxfId="524" priority="585" operator="equal">
      <formula>"CATASTROFICO"</formula>
    </cfRule>
    <cfRule type="cellIs" dxfId="523" priority="586" operator="equal">
      <formula>"MAYOR"</formula>
    </cfRule>
    <cfRule type="cellIs" dxfId="522" priority="587" operator="equal">
      <formula>"MODERADO"</formula>
    </cfRule>
    <cfRule type="cellIs" dxfId="521" priority="588" operator="equal">
      <formula>"MENOR"</formula>
    </cfRule>
    <cfRule type="cellIs" dxfId="520" priority="589" operator="equal">
      <formula>"LEVE"</formula>
    </cfRule>
  </conditionalFormatting>
  <conditionalFormatting sqref="AI136 AI138">
    <cfRule type="cellIs" dxfId="519" priority="548" operator="equal">
      <formula>#REF!</formula>
    </cfRule>
    <cfRule type="cellIs" dxfId="518" priority="549" operator="equal">
      <formula>#REF!</formula>
    </cfRule>
    <cfRule type="cellIs" dxfId="517" priority="550" operator="equal">
      <formula>#REF!</formula>
    </cfRule>
    <cfRule type="cellIs" dxfId="516" priority="551" operator="equal">
      <formula>#REF!</formula>
    </cfRule>
    <cfRule type="cellIs" dxfId="515" priority="552" operator="equal">
      <formula>#REF!</formula>
    </cfRule>
    <cfRule type="cellIs" dxfId="514" priority="553" operator="equal">
      <formula>#REF!</formula>
    </cfRule>
    <cfRule type="cellIs" dxfId="513" priority="554" operator="equal">
      <formula>#REF!</formula>
    </cfRule>
    <cfRule type="cellIs" dxfId="512" priority="555" operator="equal">
      <formula>#REF!</formula>
    </cfRule>
    <cfRule type="cellIs" dxfId="511" priority="556" operator="equal">
      <formula>#REF!</formula>
    </cfRule>
    <cfRule type="cellIs" dxfId="510" priority="557" operator="equal">
      <formula>#REF!</formula>
    </cfRule>
    <cfRule type="cellIs" dxfId="509" priority="558" operator="equal">
      <formula>#REF!</formula>
    </cfRule>
    <cfRule type="cellIs" dxfId="508" priority="559" operator="equal">
      <formula>#REF!</formula>
    </cfRule>
    <cfRule type="cellIs" dxfId="507" priority="560" operator="equal">
      <formula>#REF!</formula>
    </cfRule>
    <cfRule type="cellIs" dxfId="506" priority="561" operator="equal">
      <formula>#REF!</formula>
    </cfRule>
    <cfRule type="cellIs" dxfId="505" priority="562" operator="equal">
      <formula>#REF!</formula>
    </cfRule>
    <cfRule type="cellIs" dxfId="504" priority="563" operator="equal">
      <formula>#REF!</formula>
    </cfRule>
    <cfRule type="cellIs" dxfId="503" priority="564" operator="equal">
      <formula>#REF!</formula>
    </cfRule>
    <cfRule type="cellIs" dxfId="502" priority="565" operator="equal">
      <formula>#REF!</formula>
    </cfRule>
    <cfRule type="cellIs" dxfId="501" priority="566" operator="equal">
      <formula>#REF!</formula>
    </cfRule>
    <cfRule type="cellIs" dxfId="500" priority="567" operator="equal">
      <formula>#REF!</formula>
    </cfRule>
    <cfRule type="cellIs" dxfId="499" priority="568" operator="equal">
      <formula>#REF!</formula>
    </cfRule>
    <cfRule type="cellIs" dxfId="498" priority="569" operator="equal">
      <formula>#REF!</formula>
    </cfRule>
    <cfRule type="cellIs" dxfId="497" priority="570" operator="equal">
      <formula>#REF!</formula>
    </cfRule>
    <cfRule type="cellIs" dxfId="496" priority="571" operator="equal">
      <formula>#REF!</formula>
    </cfRule>
    <cfRule type="cellIs" dxfId="495" priority="572" operator="equal">
      <formula>#REF!</formula>
    </cfRule>
    <cfRule type="cellIs" dxfId="494" priority="573" operator="equal">
      <formula>#REF!</formula>
    </cfRule>
    <cfRule type="cellIs" dxfId="493" priority="574" operator="equal">
      <formula>#REF!</formula>
    </cfRule>
    <cfRule type="cellIs" dxfId="492" priority="575" operator="equal">
      <formula>#REF!</formula>
    </cfRule>
    <cfRule type="cellIs" dxfId="491" priority="576" operator="equal">
      <formula>#REF!</formula>
    </cfRule>
    <cfRule type="cellIs" dxfId="490" priority="577" operator="equal">
      <formula>#REF!</formula>
    </cfRule>
    <cfRule type="cellIs" dxfId="489" priority="578" operator="equal">
      <formula>#REF!</formula>
    </cfRule>
    <cfRule type="cellIs" dxfId="488" priority="579" operator="equal">
      <formula>#REF!</formula>
    </cfRule>
    <cfRule type="cellIs" dxfId="487" priority="580" operator="equal">
      <formula>#REF!</formula>
    </cfRule>
    <cfRule type="cellIs" dxfId="486" priority="581" operator="equal">
      <formula>#REF!</formula>
    </cfRule>
    <cfRule type="cellIs" dxfId="485" priority="582" operator="equal">
      <formula>#REF!</formula>
    </cfRule>
    <cfRule type="cellIs" dxfId="484" priority="583" operator="equal">
      <formula>#REF!</formula>
    </cfRule>
    <cfRule type="cellIs" dxfId="483" priority="584" operator="equal">
      <formula>#REF!</formula>
    </cfRule>
  </conditionalFormatting>
  <conditionalFormatting sqref="AI136">
    <cfRule type="cellIs" dxfId="482" priority="541" operator="equal">
      <formula>"EXTREMO (RC/F)"</formula>
    </cfRule>
    <cfRule type="cellIs" dxfId="481" priority="542" operator="equal">
      <formula>"ALTO (RC/F)"</formula>
    </cfRule>
    <cfRule type="cellIs" dxfId="480" priority="543" operator="equal">
      <formula>"MODERADO (RC/F)"</formula>
    </cfRule>
    <cfRule type="cellIs" dxfId="479" priority="544" operator="equal">
      <formula>"EXTREMO"</formula>
    </cfRule>
    <cfRule type="cellIs" dxfId="478" priority="545" operator="equal">
      <formula>"ALTO"</formula>
    </cfRule>
    <cfRule type="cellIs" dxfId="477" priority="546" operator="equal">
      <formula>"MODERADO"</formula>
    </cfRule>
    <cfRule type="cellIs" dxfId="476" priority="547" operator="equal">
      <formula>"BAJO"</formula>
    </cfRule>
  </conditionalFormatting>
  <conditionalFormatting sqref="I136">
    <cfRule type="cellIs" dxfId="475" priority="540" operator="equal">
      <formula>#REF!</formula>
    </cfRule>
  </conditionalFormatting>
  <conditionalFormatting sqref="J136">
    <cfRule type="cellIs" dxfId="474" priority="539" operator="equal">
      <formula>#REF!</formula>
    </cfRule>
  </conditionalFormatting>
  <conditionalFormatting sqref="Q270 Q279">
    <cfRule type="cellIs" dxfId="473" priority="443" operator="equal">
      <formula>#REF!</formula>
    </cfRule>
    <cfRule type="cellIs" dxfId="472" priority="445" operator="equal">
      <formula>#REF!</formula>
    </cfRule>
    <cfRule type="cellIs" dxfId="471" priority="446" operator="equal">
      <formula>#REF!</formula>
    </cfRule>
    <cfRule type="cellIs" dxfId="470" priority="447" operator="equal">
      <formula>#REF!</formula>
    </cfRule>
    <cfRule type="cellIs" dxfId="469" priority="448" operator="equal">
      <formula>#REF!</formula>
    </cfRule>
    <cfRule type="cellIs" dxfId="468" priority="449" operator="equal">
      <formula>#REF!</formula>
    </cfRule>
    <cfRule type="cellIs" dxfId="467" priority="450" operator="equal">
      <formula>#REF!</formula>
    </cfRule>
    <cfRule type="cellIs" dxfId="466" priority="451" operator="equal">
      <formula>#REF!</formula>
    </cfRule>
    <cfRule type="cellIs" dxfId="465" priority="452" operator="equal">
      <formula>#REF!</formula>
    </cfRule>
    <cfRule type="cellIs" dxfId="464" priority="453" operator="equal">
      <formula>#REF!</formula>
    </cfRule>
    <cfRule type="cellIs" dxfId="463" priority="454" operator="equal">
      <formula>#REF!</formula>
    </cfRule>
    <cfRule type="cellIs" dxfId="462" priority="455" operator="equal">
      <formula>#REF!</formula>
    </cfRule>
    <cfRule type="cellIs" dxfId="461" priority="456" operator="equal">
      <formula>#REF!</formula>
    </cfRule>
    <cfRule type="cellIs" dxfId="460" priority="457" operator="equal">
      <formula>#REF!</formula>
    </cfRule>
    <cfRule type="cellIs" dxfId="459" priority="458" operator="equal">
      <formula>#REF!</formula>
    </cfRule>
    <cfRule type="cellIs" dxfId="458" priority="459" operator="equal">
      <formula>#REF!</formula>
    </cfRule>
    <cfRule type="cellIs" dxfId="457" priority="460" operator="equal">
      <formula>#REF!</formula>
    </cfRule>
    <cfRule type="cellIs" dxfId="456" priority="461" operator="equal">
      <formula>#REF!</formula>
    </cfRule>
    <cfRule type="cellIs" dxfId="455" priority="462" operator="equal">
      <formula>#REF!</formula>
    </cfRule>
    <cfRule type="cellIs" dxfId="454" priority="463" operator="equal">
      <formula>#REF!</formula>
    </cfRule>
    <cfRule type="cellIs" dxfId="453" priority="464" operator="equal">
      <formula>#REF!</formula>
    </cfRule>
    <cfRule type="cellIs" dxfId="452" priority="465" operator="equal">
      <formula>#REF!</formula>
    </cfRule>
    <cfRule type="cellIs" dxfId="451" priority="466" operator="equal">
      <formula>#REF!</formula>
    </cfRule>
    <cfRule type="cellIs" dxfId="450" priority="467" operator="equal">
      <formula>#REF!</formula>
    </cfRule>
    <cfRule type="cellIs" dxfId="449" priority="468" operator="equal">
      <formula>#REF!</formula>
    </cfRule>
    <cfRule type="cellIs" dxfId="448" priority="469" operator="equal">
      <formula>#REF!</formula>
    </cfRule>
    <cfRule type="cellIs" dxfId="447" priority="470" operator="equal">
      <formula>#REF!</formula>
    </cfRule>
    <cfRule type="cellIs" dxfId="446" priority="471" operator="equal">
      <formula>#REF!</formula>
    </cfRule>
    <cfRule type="cellIs" dxfId="445" priority="472" operator="equal">
      <formula>#REF!</formula>
    </cfRule>
    <cfRule type="cellIs" dxfId="444" priority="473" operator="equal">
      <formula>#REF!</formula>
    </cfRule>
    <cfRule type="cellIs" dxfId="443" priority="474" operator="equal">
      <formula>#REF!</formula>
    </cfRule>
    <cfRule type="cellIs" dxfId="442" priority="475" operator="equal">
      <formula>#REF!</formula>
    </cfRule>
    <cfRule type="cellIs" dxfId="441" priority="476" operator="equal">
      <formula>#REF!</formula>
    </cfRule>
    <cfRule type="cellIs" dxfId="440" priority="477" operator="equal">
      <formula>#REF!</formula>
    </cfRule>
    <cfRule type="cellIs" dxfId="439" priority="478" operator="equal">
      <formula>#REF!</formula>
    </cfRule>
    <cfRule type="cellIs" dxfId="438" priority="479" operator="equal">
      <formula>#REF!</formula>
    </cfRule>
    <cfRule type="cellIs" dxfId="437" priority="480" operator="equal">
      <formula>#REF!</formula>
    </cfRule>
  </conditionalFormatting>
  <conditionalFormatting sqref="I270 N270 I279 N279">
    <cfRule type="cellIs" dxfId="436" priority="444" operator="equal">
      <formula>#REF!</formula>
    </cfRule>
  </conditionalFormatting>
  <conditionalFormatting sqref="L270 L279">
    <cfRule type="cellIs" dxfId="435" priority="438" operator="equal">
      <formula>"ALTA"</formula>
    </cfRule>
    <cfRule type="cellIs" dxfId="434" priority="439" operator="equal">
      <formula>"MUY ALTA"</formula>
    </cfRule>
    <cfRule type="cellIs" dxfId="433" priority="440" operator="equal">
      <formula>"MEDIA"</formula>
    </cfRule>
    <cfRule type="cellIs" dxfId="432" priority="441" operator="equal">
      <formula>"BAJA"</formula>
    </cfRule>
    <cfRule type="cellIs" dxfId="431" priority="442" operator="equal">
      <formula>"MUY BAJA"</formula>
    </cfRule>
  </conditionalFormatting>
  <conditionalFormatting sqref="N270 N279">
    <cfRule type="cellIs" dxfId="430" priority="430" operator="equal">
      <formula>"CATASTRÓFICO (RC-F)"</formula>
    </cfRule>
    <cfRule type="cellIs" dxfId="429" priority="431" operator="equal">
      <formula>"MAYOR (RC-F)"</formula>
    </cfRule>
    <cfRule type="cellIs" dxfId="428" priority="432" operator="equal">
      <formula>"MODERADO (RC-F)"</formula>
    </cfRule>
    <cfRule type="cellIs" dxfId="427" priority="433" operator="equal">
      <formula>"CATASTRÓFICO"</formula>
    </cfRule>
    <cfRule type="cellIs" dxfId="426" priority="434" operator="equal">
      <formula>"MAYOR"</formula>
    </cfRule>
    <cfRule type="cellIs" dxfId="425" priority="435" operator="equal">
      <formula>"MODERADO"</formula>
    </cfRule>
    <cfRule type="cellIs" dxfId="424" priority="436" operator="equal">
      <formula>"MENOR"</formula>
    </cfRule>
    <cfRule type="cellIs" dxfId="423" priority="437" operator="equal">
      <formula>"LEVE"</formula>
    </cfRule>
  </conditionalFormatting>
  <conditionalFormatting sqref="Q270 AI270:AI272 Q279 AI279">
    <cfRule type="cellIs" dxfId="422" priority="423" operator="equal">
      <formula>"EXTREMO (RC/F)"</formula>
    </cfRule>
    <cfRule type="cellIs" dxfId="421" priority="424" operator="equal">
      <formula>"ALTO (RC/F)"</formula>
    </cfRule>
    <cfRule type="cellIs" dxfId="420" priority="425" operator="equal">
      <formula>"MODERADO (RC/F)"</formula>
    </cfRule>
    <cfRule type="cellIs" dxfId="419" priority="426" operator="equal">
      <formula>"EXTREMO"</formula>
    </cfRule>
    <cfRule type="cellIs" dxfId="418" priority="427" operator="equal">
      <formula>"ALTO"</formula>
    </cfRule>
    <cfRule type="cellIs" dxfId="417" priority="428" operator="equal">
      <formula>"MODERADO"</formula>
    </cfRule>
    <cfRule type="cellIs" dxfId="416" priority="429" operator="equal">
      <formula>"BAJO"</formula>
    </cfRule>
  </conditionalFormatting>
  <conditionalFormatting sqref="AE272:AE279">
    <cfRule type="cellIs" dxfId="415" priority="418" operator="equal">
      <formula>"MUY ALTA"</formula>
    </cfRule>
    <cfRule type="cellIs" dxfId="414" priority="419" operator="equal">
      <formula>"ALTA"</formula>
    </cfRule>
    <cfRule type="cellIs" dxfId="413" priority="420" operator="equal">
      <formula>"MEDIA"</formula>
    </cfRule>
    <cfRule type="cellIs" dxfId="412" priority="421" operator="equal">
      <formula>"BAJA"</formula>
    </cfRule>
    <cfRule type="cellIs" dxfId="411" priority="422" operator="equal">
      <formula>"MUY BAJA"</formula>
    </cfRule>
  </conditionalFormatting>
  <conditionalFormatting sqref="AG270:AG272 AG279">
    <cfRule type="cellIs" dxfId="410" priority="413" operator="equal">
      <formula>"CATASTROFICO"</formula>
    </cfRule>
    <cfRule type="cellIs" dxfId="409" priority="414" operator="equal">
      <formula>"MAYOR"</formula>
    </cfRule>
    <cfRule type="cellIs" dxfId="408" priority="415" operator="equal">
      <formula>"MODERADO"</formula>
    </cfRule>
    <cfRule type="cellIs" dxfId="407" priority="416" operator="equal">
      <formula>"MENOR"</formula>
    </cfRule>
    <cfRule type="cellIs" dxfId="406" priority="417" operator="equal">
      <formula>"LEVE"</formula>
    </cfRule>
  </conditionalFormatting>
  <conditionalFormatting sqref="AI270:AI272 AI279">
    <cfRule type="cellIs" dxfId="405" priority="376" operator="equal">
      <formula>#REF!</formula>
    </cfRule>
    <cfRule type="cellIs" dxfId="404" priority="377" operator="equal">
      <formula>#REF!</formula>
    </cfRule>
    <cfRule type="cellIs" dxfId="403" priority="378" operator="equal">
      <formula>#REF!</formula>
    </cfRule>
    <cfRule type="cellIs" dxfId="402" priority="379" operator="equal">
      <formula>#REF!</formula>
    </cfRule>
    <cfRule type="cellIs" dxfId="401" priority="380" operator="equal">
      <formula>#REF!</formula>
    </cfRule>
    <cfRule type="cellIs" dxfId="400" priority="381" operator="equal">
      <formula>#REF!</formula>
    </cfRule>
    <cfRule type="cellIs" dxfId="399" priority="382" operator="equal">
      <formula>#REF!</formula>
    </cfRule>
    <cfRule type="cellIs" dxfId="398" priority="383" operator="equal">
      <formula>#REF!</formula>
    </cfRule>
    <cfRule type="cellIs" dxfId="397" priority="384" operator="equal">
      <formula>#REF!</formula>
    </cfRule>
    <cfRule type="cellIs" dxfId="396" priority="385" operator="equal">
      <formula>#REF!</formula>
    </cfRule>
    <cfRule type="cellIs" dxfId="395" priority="386" operator="equal">
      <formula>#REF!</formula>
    </cfRule>
    <cfRule type="cellIs" dxfId="394" priority="387" operator="equal">
      <formula>#REF!</formula>
    </cfRule>
    <cfRule type="cellIs" dxfId="393" priority="388" operator="equal">
      <formula>#REF!</formula>
    </cfRule>
    <cfRule type="cellIs" dxfId="392" priority="389" operator="equal">
      <formula>#REF!</formula>
    </cfRule>
    <cfRule type="cellIs" dxfId="391" priority="390" operator="equal">
      <formula>#REF!</formula>
    </cfRule>
    <cfRule type="cellIs" dxfId="390" priority="391" operator="equal">
      <formula>#REF!</formula>
    </cfRule>
    <cfRule type="cellIs" dxfId="389" priority="392" operator="equal">
      <formula>#REF!</formula>
    </cfRule>
    <cfRule type="cellIs" dxfId="388" priority="393" operator="equal">
      <formula>#REF!</formula>
    </cfRule>
    <cfRule type="cellIs" dxfId="387" priority="394" operator="equal">
      <formula>#REF!</formula>
    </cfRule>
    <cfRule type="cellIs" dxfId="386" priority="395" operator="equal">
      <formula>#REF!</formula>
    </cfRule>
    <cfRule type="cellIs" dxfId="385" priority="396" operator="equal">
      <formula>#REF!</formula>
    </cfRule>
    <cfRule type="cellIs" dxfId="384" priority="397" operator="equal">
      <formula>#REF!</formula>
    </cfRule>
    <cfRule type="cellIs" dxfId="383" priority="398" operator="equal">
      <formula>#REF!</formula>
    </cfRule>
    <cfRule type="cellIs" dxfId="382" priority="399" operator="equal">
      <formula>#REF!</formula>
    </cfRule>
    <cfRule type="cellIs" dxfId="381" priority="400" operator="equal">
      <formula>#REF!</formula>
    </cfRule>
    <cfRule type="cellIs" dxfId="380" priority="401" operator="equal">
      <formula>#REF!</formula>
    </cfRule>
    <cfRule type="cellIs" dxfId="379" priority="402" operator="equal">
      <formula>#REF!</formula>
    </cfRule>
    <cfRule type="cellIs" dxfId="378" priority="403" operator="equal">
      <formula>#REF!</formula>
    </cfRule>
    <cfRule type="cellIs" dxfId="377" priority="404" operator="equal">
      <formula>#REF!</formula>
    </cfRule>
    <cfRule type="cellIs" dxfId="376" priority="405" operator="equal">
      <formula>#REF!</formula>
    </cfRule>
    <cfRule type="cellIs" dxfId="375" priority="406" operator="equal">
      <formula>#REF!</formula>
    </cfRule>
    <cfRule type="cellIs" dxfId="374" priority="407" operator="equal">
      <formula>#REF!</formula>
    </cfRule>
    <cfRule type="cellIs" dxfId="373" priority="408" operator="equal">
      <formula>#REF!</formula>
    </cfRule>
    <cfRule type="cellIs" dxfId="372" priority="409" operator="equal">
      <formula>#REF!</formula>
    </cfRule>
    <cfRule type="cellIs" dxfId="371" priority="410" operator="equal">
      <formula>#REF!</formula>
    </cfRule>
    <cfRule type="cellIs" dxfId="370" priority="411" operator="equal">
      <formula>#REF!</formula>
    </cfRule>
    <cfRule type="cellIs" dxfId="369" priority="412" operator="equal">
      <formula>#REF!</formula>
    </cfRule>
  </conditionalFormatting>
  <conditionalFormatting sqref="AG273:AG275">
    <cfRule type="cellIs" dxfId="368" priority="371" operator="equal">
      <formula>"CATASTROFICO"</formula>
    </cfRule>
    <cfRule type="cellIs" dxfId="367" priority="372" operator="equal">
      <formula>"MAYOR"</formula>
    </cfRule>
    <cfRule type="cellIs" dxfId="366" priority="373" operator="equal">
      <formula>"MODERADO"</formula>
    </cfRule>
    <cfRule type="cellIs" dxfId="365" priority="374" operator="equal">
      <formula>"MENOR"</formula>
    </cfRule>
    <cfRule type="cellIs" dxfId="364" priority="375" operator="equal">
      <formula>"LEVE"</formula>
    </cfRule>
  </conditionalFormatting>
  <conditionalFormatting sqref="AI273:AI275">
    <cfRule type="cellIs" dxfId="363" priority="334" operator="equal">
      <formula>#REF!</formula>
    </cfRule>
    <cfRule type="cellIs" dxfId="362" priority="335" operator="equal">
      <formula>#REF!</formula>
    </cfRule>
    <cfRule type="cellIs" dxfId="361" priority="336" operator="equal">
      <formula>#REF!</formula>
    </cfRule>
    <cfRule type="cellIs" dxfId="360" priority="337" operator="equal">
      <formula>#REF!</formula>
    </cfRule>
    <cfRule type="cellIs" dxfId="359" priority="338" operator="equal">
      <formula>#REF!</formula>
    </cfRule>
    <cfRule type="cellIs" dxfId="358" priority="339" operator="equal">
      <formula>#REF!</formula>
    </cfRule>
    <cfRule type="cellIs" dxfId="357" priority="340" operator="equal">
      <formula>#REF!</formula>
    </cfRule>
    <cfRule type="cellIs" dxfId="356" priority="341" operator="equal">
      <formula>#REF!</formula>
    </cfRule>
    <cfRule type="cellIs" dxfId="355" priority="342" operator="equal">
      <formula>#REF!</formula>
    </cfRule>
    <cfRule type="cellIs" dxfId="354" priority="343" operator="equal">
      <formula>#REF!</formula>
    </cfRule>
    <cfRule type="cellIs" dxfId="353" priority="344" operator="equal">
      <formula>#REF!</formula>
    </cfRule>
    <cfRule type="cellIs" dxfId="352" priority="345" operator="equal">
      <formula>#REF!</formula>
    </cfRule>
    <cfRule type="cellIs" dxfId="351" priority="346" operator="equal">
      <formula>#REF!</formula>
    </cfRule>
    <cfRule type="cellIs" dxfId="350" priority="347" operator="equal">
      <formula>#REF!</formula>
    </cfRule>
    <cfRule type="cellIs" dxfId="349" priority="348" operator="equal">
      <formula>#REF!</formula>
    </cfRule>
    <cfRule type="cellIs" dxfId="348" priority="349" operator="equal">
      <formula>#REF!</formula>
    </cfRule>
    <cfRule type="cellIs" dxfId="347" priority="350" operator="equal">
      <formula>#REF!</formula>
    </cfRule>
    <cfRule type="cellIs" dxfId="346" priority="351" operator="equal">
      <formula>#REF!</formula>
    </cfRule>
    <cfRule type="cellIs" dxfId="345" priority="352" operator="equal">
      <formula>#REF!</formula>
    </cfRule>
    <cfRule type="cellIs" dxfId="344" priority="353" operator="equal">
      <formula>#REF!</formula>
    </cfRule>
    <cfRule type="cellIs" dxfId="343" priority="354" operator="equal">
      <formula>#REF!</formula>
    </cfRule>
    <cfRule type="cellIs" dxfId="342" priority="355" operator="equal">
      <formula>#REF!</formula>
    </cfRule>
    <cfRule type="cellIs" dxfId="341" priority="356" operator="equal">
      <formula>#REF!</formula>
    </cfRule>
    <cfRule type="cellIs" dxfId="340" priority="357" operator="equal">
      <formula>#REF!</formula>
    </cfRule>
    <cfRule type="cellIs" dxfId="339" priority="358" operator="equal">
      <formula>#REF!</formula>
    </cfRule>
    <cfRule type="cellIs" dxfId="338" priority="359" operator="equal">
      <formula>#REF!</formula>
    </cfRule>
    <cfRule type="cellIs" dxfId="337" priority="360" operator="equal">
      <formula>#REF!</formula>
    </cfRule>
    <cfRule type="cellIs" dxfId="336" priority="361" operator="equal">
      <formula>#REF!</formula>
    </cfRule>
    <cfRule type="cellIs" dxfId="335" priority="362" operator="equal">
      <formula>#REF!</formula>
    </cfRule>
    <cfRule type="cellIs" dxfId="334" priority="363" operator="equal">
      <formula>#REF!</formula>
    </cfRule>
    <cfRule type="cellIs" dxfId="333" priority="364" operator="equal">
      <formula>#REF!</formula>
    </cfRule>
    <cfRule type="cellIs" dxfId="332" priority="365" operator="equal">
      <formula>#REF!</formula>
    </cfRule>
    <cfRule type="cellIs" dxfId="331" priority="366" operator="equal">
      <formula>#REF!</formula>
    </cfRule>
    <cfRule type="cellIs" dxfId="330" priority="367" operator="equal">
      <formula>#REF!</formula>
    </cfRule>
    <cfRule type="cellIs" dxfId="329" priority="368" operator="equal">
      <formula>#REF!</formula>
    </cfRule>
    <cfRule type="cellIs" dxfId="328" priority="369" operator="equal">
      <formula>#REF!</formula>
    </cfRule>
    <cfRule type="cellIs" dxfId="327" priority="370" operator="equal">
      <formula>#REF!</formula>
    </cfRule>
  </conditionalFormatting>
  <conditionalFormatting sqref="AI273:AI275">
    <cfRule type="cellIs" dxfId="326" priority="327" operator="equal">
      <formula>"EXTREMO (RC/F)"</formula>
    </cfRule>
    <cfRule type="cellIs" dxfId="325" priority="328" operator="equal">
      <formula>"ALTO (RC/F)"</formula>
    </cfRule>
    <cfRule type="cellIs" dxfId="324" priority="329" operator="equal">
      <formula>"MODERADO (RC/F)"</formula>
    </cfRule>
    <cfRule type="cellIs" dxfId="323" priority="330" operator="equal">
      <formula>"EXTREMO"</formula>
    </cfRule>
    <cfRule type="cellIs" dxfId="322" priority="331" operator="equal">
      <formula>"ALTO"</formula>
    </cfRule>
    <cfRule type="cellIs" dxfId="321" priority="332" operator="equal">
      <formula>"MODERADO"</formula>
    </cfRule>
    <cfRule type="cellIs" dxfId="320" priority="333" operator="equal">
      <formula>"BAJO"</formula>
    </cfRule>
  </conditionalFormatting>
  <conditionalFormatting sqref="AI276:AI279">
    <cfRule type="cellIs" dxfId="319" priority="320" operator="equal">
      <formula>"EXTREMO (RC/F)"</formula>
    </cfRule>
    <cfRule type="cellIs" dxfId="318" priority="321" operator="equal">
      <formula>"ALTO (RC/F)"</formula>
    </cfRule>
    <cfRule type="cellIs" dxfId="317" priority="322" operator="equal">
      <formula>"MODERADO (RC/F)"</formula>
    </cfRule>
    <cfRule type="cellIs" dxfId="316" priority="323" operator="equal">
      <formula>"EXTREMO"</formula>
    </cfRule>
    <cfRule type="cellIs" dxfId="315" priority="324" operator="equal">
      <formula>"ALTO"</formula>
    </cfRule>
    <cfRule type="cellIs" dxfId="314" priority="325" operator="equal">
      <formula>"MODERADO"</formula>
    </cfRule>
    <cfRule type="cellIs" dxfId="313" priority="326" operator="equal">
      <formula>"BAJO"</formula>
    </cfRule>
  </conditionalFormatting>
  <conditionalFormatting sqref="AG276:AG279">
    <cfRule type="cellIs" dxfId="312" priority="315" operator="equal">
      <formula>"CATASTROFICO"</formula>
    </cfRule>
    <cfRule type="cellIs" dxfId="311" priority="316" operator="equal">
      <formula>"MAYOR"</formula>
    </cfRule>
    <cfRule type="cellIs" dxfId="310" priority="317" operator="equal">
      <formula>"MODERADO"</formula>
    </cfRule>
    <cfRule type="cellIs" dxfId="309" priority="318" operator="equal">
      <formula>"MENOR"</formula>
    </cfRule>
    <cfRule type="cellIs" dxfId="308" priority="319" operator="equal">
      <formula>"LEVE"</formula>
    </cfRule>
  </conditionalFormatting>
  <conditionalFormatting sqref="AI276:AI279">
    <cfRule type="cellIs" dxfId="307" priority="278" operator="equal">
      <formula>#REF!</formula>
    </cfRule>
    <cfRule type="cellIs" dxfId="306" priority="279" operator="equal">
      <formula>#REF!</formula>
    </cfRule>
    <cfRule type="cellIs" dxfId="305" priority="280" operator="equal">
      <formula>#REF!</formula>
    </cfRule>
    <cfRule type="cellIs" dxfId="304" priority="281" operator="equal">
      <formula>#REF!</formula>
    </cfRule>
    <cfRule type="cellIs" dxfId="303" priority="282" operator="equal">
      <formula>#REF!</formula>
    </cfRule>
    <cfRule type="cellIs" dxfId="302" priority="283" operator="equal">
      <formula>#REF!</formula>
    </cfRule>
    <cfRule type="cellIs" dxfId="301" priority="284" operator="equal">
      <formula>#REF!</formula>
    </cfRule>
    <cfRule type="cellIs" dxfId="300" priority="285" operator="equal">
      <formula>#REF!</formula>
    </cfRule>
    <cfRule type="cellIs" dxfId="299" priority="286" operator="equal">
      <formula>#REF!</formula>
    </cfRule>
    <cfRule type="cellIs" dxfId="298" priority="287" operator="equal">
      <formula>#REF!</formula>
    </cfRule>
    <cfRule type="cellIs" dxfId="297" priority="288" operator="equal">
      <formula>#REF!</formula>
    </cfRule>
    <cfRule type="cellIs" dxfId="296" priority="289" operator="equal">
      <formula>#REF!</formula>
    </cfRule>
    <cfRule type="cellIs" dxfId="295" priority="290" operator="equal">
      <formula>#REF!</formula>
    </cfRule>
    <cfRule type="cellIs" dxfId="294" priority="291" operator="equal">
      <formula>#REF!</formula>
    </cfRule>
    <cfRule type="cellIs" dxfId="293" priority="292" operator="equal">
      <formula>#REF!</formula>
    </cfRule>
    <cfRule type="cellIs" dxfId="292" priority="293" operator="equal">
      <formula>#REF!</formula>
    </cfRule>
    <cfRule type="cellIs" dxfId="291" priority="294" operator="equal">
      <formula>#REF!</formula>
    </cfRule>
    <cfRule type="cellIs" dxfId="290" priority="295" operator="equal">
      <formula>#REF!</formula>
    </cfRule>
    <cfRule type="cellIs" dxfId="289" priority="296" operator="equal">
      <formula>#REF!</formula>
    </cfRule>
    <cfRule type="cellIs" dxfId="288" priority="297" operator="equal">
      <formula>#REF!</formula>
    </cfRule>
    <cfRule type="cellIs" dxfId="287" priority="298" operator="equal">
      <formula>#REF!</formula>
    </cfRule>
    <cfRule type="cellIs" dxfId="286" priority="299" operator="equal">
      <formula>#REF!</formula>
    </cfRule>
    <cfRule type="cellIs" dxfId="285" priority="300" operator="equal">
      <formula>#REF!</formula>
    </cfRule>
    <cfRule type="cellIs" dxfId="284" priority="301" operator="equal">
      <formula>#REF!</formula>
    </cfRule>
    <cfRule type="cellIs" dxfId="283" priority="302" operator="equal">
      <formula>#REF!</formula>
    </cfRule>
    <cfRule type="cellIs" dxfId="282" priority="303" operator="equal">
      <formula>#REF!</formula>
    </cfRule>
    <cfRule type="cellIs" dxfId="281" priority="304" operator="equal">
      <formula>#REF!</formula>
    </cfRule>
    <cfRule type="cellIs" dxfId="280" priority="305" operator="equal">
      <formula>#REF!</formula>
    </cfRule>
    <cfRule type="cellIs" dxfId="279" priority="306" operator="equal">
      <formula>#REF!</formula>
    </cfRule>
    <cfRule type="cellIs" dxfId="278" priority="307" operator="equal">
      <formula>#REF!</formula>
    </cfRule>
    <cfRule type="cellIs" dxfId="277" priority="308" operator="equal">
      <formula>#REF!</formula>
    </cfRule>
    <cfRule type="cellIs" dxfId="276" priority="309" operator="equal">
      <formula>#REF!</formula>
    </cfRule>
    <cfRule type="cellIs" dxfId="275" priority="310" operator="equal">
      <formula>#REF!</formula>
    </cfRule>
    <cfRule type="cellIs" dxfId="274" priority="311" operator="equal">
      <formula>#REF!</formula>
    </cfRule>
    <cfRule type="cellIs" dxfId="273" priority="312" operator="equal">
      <formula>#REF!</formula>
    </cfRule>
    <cfRule type="cellIs" dxfId="272" priority="313" operator="equal">
      <formula>#REF!</formula>
    </cfRule>
    <cfRule type="cellIs" dxfId="271" priority="314" operator="equal">
      <formula>#REF!</formula>
    </cfRule>
  </conditionalFormatting>
  <conditionalFormatting sqref="K270">
    <cfRule type="cellIs" dxfId="270" priority="277" operator="equal">
      <formula>#REF!</formula>
    </cfRule>
  </conditionalFormatting>
  <conditionalFormatting sqref="P270">
    <cfRule type="cellIs" dxfId="269" priority="276" operator="equal">
      <formula>#REF!</formula>
    </cfRule>
  </conditionalFormatting>
  <conditionalFormatting sqref="AE270">
    <cfRule type="cellIs" dxfId="268" priority="271" operator="equal">
      <formula>"MUY ALTO"</formula>
    </cfRule>
    <cfRule type="cellIs" dxfId="267" priority="272" operator="equal">
      <formula>"ALTO"</formula>
    </cfRule>
    <cfRule type="cellIs" dxfId="266" priority="273" operator="equal">
      <formula>"MEDIA"</formula>
    </cfRule>
    <cfRule type="cellIs" dxfId="265" priority="274" operator="equal">
      <formula>"BAJA"</formula>
    </cfRule>
    <cfRule type="cellIs" dxfId="264" priority="275" operator="equal">
      <formula>"MUY BAJA"</formula>
    </cfRule>
  </conditionalFormatting>
  <conditionalFormatting sqref="Q133">
    <cfRule type="cellIs" dxfId="263" priority="228" operator="equal">
      <formula>#REF!</formula>
    </cfRule>
    <cfRule type="cellIs" dxfId="262" priority="229" operator="equal">
      <formula>#REF!</formula>
    </cfRule>
    <cfRule type="cellIs" dxfId="261" priority="230" operator="equal">
      <formula>#REF!</formula>
    </cfRule>
    <cfRule type="cellIs" dxfId="260" priority="231" operator="equal">
      <formula>#REF!</formula>
    </cfRule>
    <cfRule type="cellIs" dxfId="259" priority="232" operator="equal">
      <formula>#REF!</formula>
    </cfRule>
    <cfRule type="cellIs" dxfId="258" priority="233" operator="equal">
      <formula>#REF!</formula>
    </cfRule>
    <cfRule type="cellIs" dxfId="257" priority="234" operator="equal">
      <formula>#REF!</formula>
    </cfRule>
    <cfRule type="cellIs" dxfId="256" priority="235" operator="equal">
      <formula>#REF!</formula>
    </cfRule>
    <cfRule type="cellIs" dxfId="255" priority="236" operator="equal">
      <formula>#REF!</formula>
    </cfRule>
    <cfRule type="cellIs" dxfId="254" priority="237" operator="equal">
      <formula>#REF!</formula>
    </cfRule>
    <cfRule type="cellIs" dxfId="253" priority="238" operator="equal">
      <formula>#REF!</formula>
    </cfRule>
    <cfRule type="cellIs" dxfId="252" priority="239" operator="equal">
      <formula>#REF!</formula>
    </cfRule>
    <cfRule type="cellIs" dxfId="251" priority="240" operator="equal">
      <formula>#REF!</formula>
    </cfRule>
    <cfRule type="cellIs" dxfId="250" priority="241" operator="equal">
      <formula>#REF!</formula>
    </cfRule>
    <cfRule type="cellIs" dxfId="249" priority="242" operator="equal">
      <formula>#REF!</formula>
    </cfRule>
    <cfRule type="cellIs" dxfId="248" priority="243" operator="equal">
      <formula>#REF!</formula>
    </cfRule>
    <cfRule type="cellIs" dxfId="247" priority="244" operator="equal">
      <formula>#REF!</formula>
    </cfRule>
    <cfRule type="cellIs" dxfId="246" priority="245" operator="equal">
      <formula>#REF!</formula>
    </cfRule>
    <cfRule type="cellIs" dxfId="245" priority="246" operator="equal">
      <formula>#REF!</formula>
    </cfRule>
    <cfRule type="cellIs" dxfId="244" priority="247" operator="equal">
      <formula>#REF!</formula>
    </cfRule>
    <cfRule type="cellIs" dxfId="243" priority="248" operator="equal">
      <formula>#REF!</formula>
    </cfRule>
    <cfRule type="cellIs" dxfId="242" priority="249" operator="equal">
      <formula>#REF!</formula>
    </cfRule>
    <cfRule type="cellIs" dxfId="241" priority="250" operator="equal">
      <formula>#REF!</formula>
    </cfRule>
    <cfRule type="cellIs" dxfId="240" priority="251" operator="equal">
      <formula>#REF!</formula>
    </cfRule>
    <cfRule type="cellIs" dxfId="239" priority="252" operator="equal">
      <formula>#REF!</formula>
    </cfRule>
    <cfRule type="cellIs" dxfId="238" priority="253" operator="equal">
      <formula>#REF!</formula>
    </cfRule>
    <cfRule type="cellIs" dxfId="237" priority="254" operator="equal">
      <formula>#REF!</formula>
    </cfRule>
    <cfRule type="cellIs" dxfId="236" priority="255" operator="equal">
      <formula>#REF!</formula>
    </cfRule>
    <cfRule type="cellIs" dxfId="235" priority="256" operator="equal">
      <formula>#REF!</formula>
    </cfRule>
    <cfRule type="cellIs" dxfId="234" priority="257" operator="equal">
      <formula>#REF!</formula>
    </cfRule>
    <cfRule type="cellIs" dxfId="233" priority="258" operator="equal">
      <formula>#REF!</formula>
    </cfRule>
    <cfRule type="cellIs" dxfId="232" priority="259" operator="equal">
      <formula>#REF!</formula>
    </cfRule>
    <cfRule type="cellIs" dxfId="231" priority="260" operator="equal">
      <formula>#REF!</formula>
    </cfRule>
    <cfRule type="cellIs" dxfId="230" priority="261" operator="equal">
      <formula>#REF!</formula>
    </cfRule>
    <cfRule type="cellIs" dxfId="229" priority="262" operator="equal">
      <formula>#REF!</formula>
    </cfRule>
    <cfRule type="cellIs" dxfId="228" priority="263" operator="equal">
      <formula>#REF!</formula>
    </cfRule>
    <cfRule type="cellIs" dxfId="227" priority="264" operator="equal">
      <formula>#REF!</formula>
    </cfRule>
  </conditionalFormatting>
  <conditionalFormatting sqref="Q133">
    <cfRule type="cellIs" dxfId="226" priority="221" operator="equal">
      <formula>"EXTREMO (RC/F)"</formula>
    </cfRule>
    <cfRule type="cellIs" dxfId="225" priority="222" operator="equal">
      <formula>"ALTO (RC/F)"</formula>
    </cfRule>
    <cfRule type="cellIs" dxfId="224" priority="223" operator="equal">
      <formula>"MODERADO (RC/F)"</formula>
    </cfRule>
    <cfRule type="cellIs" dxfId="223" priority="224" operator="equal">
      <formula>"EXTREMO"</formula>
    </cfRule>
    <cfRule type="cellIs" dxfId="222" priority="225" operator="equal">
      <formula>"ALTO"</formula>
    </cfRule>
    <cfRule type="cellIs" dxfId="221" priority="226" operator="equal">
      <formula>"MODERADO"</formula>
    </cfRule>
    <cfRule type="cellIs" dxfId="220" priority="227" operator="equal">
      <formula>"BAJO"</formula>
    </cfRule>
  </conditionalFormatting>
  <conditionalFormatting sqref="Q131">
    <cfRule type="cellIs" dxfId="219" priority="184" operator="equal">
      <formula>#REF!</formula>
    </cfRule>
    <cfRule type="cellIs" dxfId="218" priority="185" operator="equal">
      <formula>#REF!</formula>
    </cfRule>
    <cfRule type="cellIs" dxfId="217" priority="186" operator="equal">
      <formula>#REF!</formula>
    </cfRule>
    <cfRule type="cellIs" dxfId="216" priority="187" operator="equal">
      <formula>#REF!</formula>
    </cfRule>
    <cfRule type="cellIs" dxfId="215" priority="188" operator="equal">
      <formula>#REF!</formula>
    </cfRule>
    <cfRule type="cellIs" dxfId="214" priority="189" operator="equal">
      <formula>#REF!</formula>
    </cfRule>
    <cfRule type="cellIs" dxfId="213" priority="190" operator="equal">
      <formula>#REF!</formula>
    </cfRule>
    <cfRule type="cellIs" dxfId="212" priority="191" operator="equal">
      <formula>#REF!</formula>
    </cfRule>
    <cfRule type="cellIs" dxfId="211" priority="192" operator="equal">
      <formula>#REF!</formula>
    </cfRule>
    <cfRule type="cellIs" dxfId="210" priority="193" operator="equal">
      <formula>#REF!</formula>
    </cfRule>
    <cfRule type="cellIs" dxfId="209" priority="194" operator="equal">
      <formula>#REF!</formula>
    </cfRule>
    <cfRule type="cellIs" dxfId="208" priority="195" operator="equal">
      <formula>#REF!</formula>
    </cfRule>
    <cfRule type="cellIs" dxfId="207" priority="196" operator="equal">
      <formula>#REF!</formula>
    </cfRule>
    <cfRule type="cellIs" dxfId="206" priority="197" operator="equal">
      <formula>#REF!</formula>
    </cfRule>
    <cfRule type="cellIs" dxfId="205" priority="198" operator="equal">
      <formula>#REF!</formula>
    </cfRule>
    <cfRule type="cellIs" dxfId="204" priority="199" operator="equal">
      <formula>#REF!</formula>
    </cfRule>
    <cfRule type="cellIs" dxfId="203" priority="200" operator="equal">
      <formula>#REF!</formula>
    </cfRule>
    <cfRule type="cellIs" dxfId="202" priority="201" operator="equal">
      <formula>#REF!</formula>
    </cfRule>
    <cfRule type="cellIs" dxfId="201" priority="202" operator="equal">
      <formula>#REF!</formula>
    </cfRule>
    <cfRule type="cellIs" dxfId="200" priority="203" operator="equal">
      <formula>#REF!</formula>
    </cfRule>
    <cfRule type="cellIs" dxfId="199" priority="204" operator="equal">
      <formula>#REF!</formula>
    </cfRule>
    <cfRule type="cellIs" dxfId="198" priority="205" operator="equal">
      <formula>#REF!</formula>
    </cfRule>
    <cfRule type="cellIs" dxfId="197" priority="206" operator="equal">
      <formula>#REF!</formula>
    </cfRule>
    <cfRule type="cellIs" dxfId="196" priority="207" operator="equal">
      <formula>#REF!</formula>
    </cfRule>
    <cfRule type="cellIs" dxfId="195" priority="208" operator="equal">
      <formula>#REF!</formula>
    </cfRule>
    <cfRule type="cellIs" dxfId="194" priority="209" operator="equal">
      <formula>#REF!</formula>
    </cfRule>
    <cfRule type="cellIs" dxfId="193" priority="210" operator="equal">
      <formula>#REF!</formula>
    </cfRule>
    <cfRule type="cellIs" dxfId="192" priority="211" operator="equal">
      <formula>#REF!</formula>
    </cfRule>
    <cfRule type="cellIs" dxfId="191" priority="212" operator="equal">
      <formula>#REF!</formula>
    </cfRule>
    <cfRule type="cellIs" dxfId="190" priority="213" operator="equal">
      <formula>#REF!</formula>
    </cfRule>
    <cfRule type="cellIs" dxfId="189" priority="214" operator="equal">
      <formula>#REF!</formula>
    </cfRule>
    <cfRule type="cellIs" dxfId="188" priority="215" operator="equal">
      <formula>#REF!</formula>
    </cfRule>
    <cfRule type="cellIs" dxfId="187" priority="216" operator="equal">
      <formula>#REF!</formula>
    </cfRule>
    <cfRule type="cellIs" dxfId="186" priority="217" operator="equal">
      <formula>#REF!</formula>
    </cfRule>
    <cfRule type="cellIs" dxfId="185" priority="218" operator="equal">
      <formula>#REF!</formula>
    </cfRule>
    <cfRule type="cellIs" dxfId="184" priority="219" operator="equal">
      <formula>#REF!</formula>
    </cfRule>
    <cfRule type="cellIs" dxfId="183" priority="220" operator="equal">
      <formula>#REF!</formula>
    </cfRule>
  </conditionalFormatting>
  <conditionalFormatting sqref="Q131">
    <cfRule type="cellIs" dxfId="182" priority="177" operator="equal">
      <formula>"EXTREMO (RC/F)"</formula>
    </cfRule>
    <cfRule type="cellIs" dxfId="181" priority="178" operator="equal">
      <formula>"ALTO (RC/F)"</formula>
    </cfRule>
    <cfRule type="cellIs" dxfId="180" priority="179" operator="equal">
      <formula>"MODERADO (RC/F)"</formula>
    </cfRule>
    <cfRule type="cellIs" dxfId="179" priority="180" operator="equal">
      <formula>"EXTREMO"</formula>
    </cfRule>
    <cfRule type="cellIs" dxfId="178" priority="181" operator="equal">
      <formula>"ALTO"</formula>
    </cfRule>
    <cfRule type="cellIs" dxfId="177" priority="182" operator="equal">
      <formula>"MODERADO"</formula>
    </cfRule>
    <cfRule type="cellIs" dxfId="176" priority="183" operator="equal">
      <formula>"BAJO"</formula>
    </cfRule>
  </conditionalFormatting>
  <conditionalFormatting sqref="Q128">
    <cfRule type="cellIs" dxfId="175" priority="140" operator="equal">
      <formula>#REF!</formula>
    </cfRule>
    <cfRule type="cellIs" dxfId="174" priority="141" operator="equal">
      <formula>#REF!</formula>
    </cfRule>
    <cfRule type="cellIs" dxfId="173" priority="142" operator="equal">
      <formula>#REF!</formula>
    </cfRule>
    <cfRule type="cellIs" dxfId="172" priority="143" operator="equal">
      <formula>#REF!</formula>
    </cfRule>
    <cfRule type="cellIs" dxfId="171" priority="144" operator="equal">
      <formula>#REF!</formula>
    </cfRule>
    <cfRule type="cellIs" dxfId="170" priority="145" operator="equal">
      <formula>#REF!</formula>
    </cfRule>
    <cfRule type="cellIs" dxfId="169" priority="146" operator="equal">
      <formula>#REF!</formula>
    </cfRule>
    <cfRule type="cellIs" dxfId="168" priority="147" operator="equal">
      <formula>#REF!</formula>
    </cfRule>
    <cfRule type="cellIs" dxfId="167" priority="148" operator="equal">
      <formula>#REF!</formula>
    </cfRule>
    <cfRule type="cellIs" dxfId="166" priority="149" operator="equal">
      <formula>#REF!</formula>
    </cfRule>
    <cfRule type="cellIs" dxfId="165" priority="150" operator="equal">
      <formula>#REF!</formula>
    </cfRule>
    <cfRule type="cellIs" dxfId="164" priority="151" operator="equal">
      <formula>#REF!</formula>
    </cfRule>
    <cfRule type="cellIs" dxfId="163" priority="152" operator="equal">
      <formula>#REF!</formula>
    </cfRule>
    <cfRule type="cellIs" dxfId="162" priority="153" operator="equal">
      <formula>#REF!</formula>
    </cfRule>
    <cfRule type="cellIs" dxfId="161" priority="154" operator="equal">
      <formula>#REF!</formula>
    </cfRule>
    <cfRule type="cellIs" dxfId="160" priority="155" operator="equal">
      <formula>#REF!</formula>
    </cfRule>
    <cfRule type="cellIs" dxfId="159" priority="156" operator="equal">
      <formula>#REF!</formula>
    </cfRule>
    <cfRule type="cellIs" dxfId="158" priority="157" operator="equal">
      <formula>#REF!</formula>
    </cfRule>
    <cfRule type="cellIs" dxfId="157" priority="158" operator="equal">
      <formula>#REF!</formula>
    </cfRule>
    <cfRule type="cellIs" dxfId="156" priority="159" operator="equal">
      <formula>#REF!</formula>
    </cfRule>
    <cfRule type="cellIs" dxfId="155" priority="160" operator="equal">
      <formula>#REF!</formula>
    </cfRule>
    <cfRule type="cellIs" dxfId="154" priority="161" operator="equal">
      <formula>#REF!</formula>
    </cfRule>
    <cfRule type="cellIs" dxfId="153" priority="162" operator="equal">
      <formula>#REF!</formula>
    </cfRule>
    <cfRule type="cellIs" dxfId="152" priority="163" operator="equal">
      <formula>#REF!</formula>
    </cfRule>
    <cfRule type="cellIs" dxfId="151" priority="164" operator="equal">
      <formula>#REF!</formula>
    </cfRule>
    <cfRule type="cellIs" dxfId="150" priority="165" operator="equal">
      <formula>#REF!</formula>
    </cfRule>
    <cfRule type="cellIs" dxfId="149" priority="166" operator="equal">
      <formula>#REF!</formula>
    </cfRule>
    <cfRule type="cellIs" dxfId="148" priority="167" operator="equal">
      <formula>#REF!</formula>
    </cfRule>
    <cfRule type="cellIs" dxfId="147" priority="168" operator="equal">
      <formula>#REF!</formula>
    </cfRule>
    <cfRule type="cellIs" dxfId="146" priority="169" operator="equal">
      <formula>#REF!</formula>
    </cfRule>
    <cfRule type="cellIs" dxfId="145" priority="170" operator="equal">
      <formula>#REF!</formula>
    </cfRule>
    <cfRule type="cellIs" dxfId="144" priority="171" operator="equal">
      <formula>#REF!</formula>
    </cfRule>
    <cfRule type="cellIs" dxfId="143" priority="172" operator="equal">
      <formula>#REF!</formula>
    </cfRule>
    <cfRule type="cellIs" dxfId="142" priority="173" operator="equal">
      <formula>#REF!</formula>
    </cfRule>
    <cfRule type="cellIs" dxfId="141" priority="174" operator="equal">
      <formula>#REF!</formula>
    </cfRule>
    <cfRule type="cellIs" dxfId="140" priority="175" operator="equal">
      <formula>#REF!</formula>
    </cfRule>
    <cfRule type="cellIs" dxfId="139" priority="176" operator="equal">
      <formula>#REF!</formula>
    </cfRule>
  </conditionalFormatting>
  <conditionalFormatting sqref="Q128">
    <cfRule type="cellIs" dxfId="138" priority="133" operator="equal">
      <formula>"EXTREMO (RC/F)"</formula>
    </cfRule>
    <cfRule type="cellIs" dxfId="137" priority="134" operator="equal">
      <formula>"ALTO (RC/F)"</formula>
    </cfRule>
    <cfRule type="cellIs" dxfId="136" priority="135" operator="equal">
      <formula>"MODERADO (RC/F)"</formula>
    </cfRule>
    <cfRule type="cellIs" dxfId="135" priority="136" operator="equal">
      <formula>"EXTREMO"</formula>
    </cfRule>
    <cfRule type="cellIs" dxfId="134" priority="137" operator="equal">
      <formula>"ALTO"</formula>
    </cfRule>
    <cfRule type="cellIs" dxfId="133" priority="138" operator="equal">
      <formula>"MODERADO"</formula>
    </cfRule>
    <cfRule type="cellIs" dxfId="132" priority="139" operator="equal">
      <formula>"BAJO"</formula>
    </cfRule>
  </conditionalFormatting>
  <conditionalFormatting sqref="Q119">
    <cfRule type="cellIs" dxfId="131" priority="96" operator="equal">
      <formula>#REF!</formula>
    </cfRule>
    <cfRule type="cellIs" dxfId="130" priority="97" operator="equal">
      <formula>#REF!</formula>
    </cfRule>
    <cfRule type="cellIs" dxfId="129" priority="98" operator="equal">
      <formula>#REF!</formula>
    </cfRule>
    <cfRule type="cellIs" dxfId="128" priority="99" operator="equal">
      <formula>#REF!</formula>
    </cfRule>
    <cfRule type="cellIs" dxfId="127" priority="100" operator="equal">
      <formula>#REF!</formula>
    </cfRule>
    <cfRule type="cellIs" dxfId="126" priority="101" operator="equal">
      <formula>#REF!</formula>
    </cfRule>
    <cfRule type="cellIs" dxfId="125" priority="102" operator="equal">
      <formula>#REF!</formula>
    </cfRule>
    <cfRule type="cellIs" dxfId="124" priority="103" operator="equal">
      <formula>#REF!</formula>
    </cfRule>
    <cfRule type="cellIs" dxfId="123" priority="104" operator="equal">
      <formula>#REF!</formula>
    </cfRule>
    <cfRule type="cellIs" dxfId="122" priority="105" operator="equal">
      <formula>#REF!</formula>
    </cfRule>
    <cfRule type="cellIs" dxfId="121" priority="106" operator="equal">
      <formula>#REF!</formula>
    </cfRule>
    <cfRule type="cellIs" dxfId="120" priority="107" operator="equal">
      <formula>#REF!</formula>
    </cfRule>
    <cfRule type="cellIs" dxfId="119" priority="108" operator="equal">
      <formula>#REF!</formula>
    </cfRule>
    <cfRule type="cellIs" dxfId="118" priority="109" operator="equal">
      <formula>#REF!</formula>
    </cfRule>
    <cfRule type="cellIs" dxfId="117" priority="110" operator="equal">
      <formula>#REF!</formula>
    </cfRule>
    <cfRule type="cellIs" dxfId="116" priority="111" operator="equal">
      <formula>#REF!</formula>
    </cfRule>
    <cfRule type="cellIs" dxfId="115" priority="112" operator="equal">
      <formula>#REF!</formula>
    </cfRule>
    <cfRule type="cellIs" dxfId="114" priority="113" operator="equal">
      <formula>#REF!</formula>
    </cfRule>
    <cfRule type="cellIs" dxfId="113" priority="114" operator="equal">
      <formula>#REF!</formula>
    </cfRule>
    <cfRule type="cellIs" dxfId="112" priority="115" operator="equal">
      <formula>#REF!</formula>
    </cfRule>
    <cfRule type="cellIs" dxfId="111" priority="116" operator="equal">
      <formula>#REF!</formula>
    </cfRule>
    <cfRule type="cellIs" dxfId="110" priority="117" operator="equal">
      <formula>#REF!</formula>
    </cfRule>
    <cfRule type="cellIs" dxfId="109" priority="118" operator="equal">
      <formula>#REF!</formula>
    </cfRule>
    <cfRule type="cellIs" dxfId="108" priority="119" operator="equal">
      <formula>#REF!</formula>
    </cfRule>
    <cfRule type="cellIs" dxfId="107" priority="120" operator="equal">
      <formula>#REF!</formula>
    </cfRule>
    <cfRule type="cellIs" dxfId="106" priority="121" operator="equal">
      <formula>#REF!</formula>
    </cfRule>
    <cfRule type="cellIs" dxfId="105" priority="122" operator="equal">
      <formula>#REF!</formula>
    </cfRule>
    <cfRule type="cellIs" dxfId="104" priority="123" operator="equal">
      <formula>#REF!</formula>
    </cfRule>
    <cfRule type="cellIs" dxfId="103" priority="124" operator="equal">
      <formula>#REF!</formula>
    </cfRule>
    <cfRule type="cellIs" dxfId="102" priority="125" operator="equal">
      <formula>#REF!</formula>
    </cfRule>
    <cfRule type="cellIs" dxfId="101" priority="126" operator="equal">
      <formula>#REF!</formula>
    </cfRule>
    <cfRule type="cellIs" dxfId="100" priority="127" operator="equal">
      <formula>#REF!</formula>
    </cfRule>
    <cfRule type="cellIs" dxfId="99" priority="128" operator="equal">
      <formula>#REF!</formula>
    </cfRule>
    <cfRule type="cellIs" dxfId="98" priority="129" operator="equal">
      <formula>#REF!</formula>
    </cfRule>
    <cfRule type="cellIs" dxfId="97" priority="130" operator="equal">
      <formula>#REF!</formula>
    </cfRule>
    <cfRule type="cellIs" dxfId="96" priority="131" operator="equal">
      <formula>#REF!</formula>
    </cfRule>
    <cfRule type="cellIs" dxfId="95" priority="132" operator="equal">
      <formula>#REF!</formula>
    </cfRule>
  </conditionalFormatting>
  <conditionalFormatting sqref="Q119">
    <cfRule type="cellIs" dxfId="94" priority="89" operator="equal">
      <formula>"EXTREMO (RC/F)"</formula>
    </cfRule>
    <cfRule type="cellIs" dxfId="93" priority="90" operator="equal">
      <formula>"ALTO (RC/F)"</formula>
    </cfRule>
    <cfRule type="cellIs" dxfId="92" priority="91" operator="equal">
      <formula>"MODERADO (RC/F)"</formula>
    </cfRule>
    <cfRule type="cellIs" dxfId="91" priority="92" operator="equal">
      <formula>"EXTREMO"</formula>
    </cfRule>
    <cfRule type="cellIs" dxfId="90" priority="93" operator="equal">
      <formula>"ALTO"</formula>
    </cfRule>
    <cfRule type="cellIs" dxfId="89" priority="94" operator="equal">
      <formula>"MODERADO"</formula>
    </cfRule>
    <cfRule type="cellIs" dxfId="88" priority="95" operator="equal">
      <formula>"BAJO"</formula>
    </cfRule>
  </conditionalFormatting>
  <conditionalFormatting sqref="Q121">
    <cfRule type="cellIs" dxfId="87" priority="52" operator="equal">
      <formula>#REF!</formula>
    </cfRule>
    <cfRule type="cellIs" dxfId="86" priority="53" operator="equal">
      <formula>#REF!</formula>
    </cfRule>
    <cfRule type="cellIs" dxfId="85" priority="54" operator="equal">
      <formula>#REF!</formula>
    </cfRule>
    <cfRule type="cellIs" dxfId="84" priority="55" operator="equal">
      <formula>#REF!</formula>
    </cfRule>
    <cfRule type="cellIs" dxfId="83" priority="56" operator="equal">
      <formula>#REF!</formula>
    </cfRule>
    <cfRule type="cellIs" dxfId="82" priority="57" operator="equal">
      <formula>#REF!</formula>
    </cfRule>
    <cfRule type="cellIs" dxfId="81" priority="58" operator="equal">
      <formula>#REF!</formula>
    </cfRule>
    <cfRule type="cellIs" dxfId="80" priority="59" operator="equal">
      <formula>#REF!</formula>
    </cfRule>
    <cfRule type="cellIs" dxfId="79" priority="60" operator="equal">
      <formula>#REF!</formula>
    </cfRule>
    <cfRule type="cellIs" dxfId="78" priority="61" operator="equal">
      <formula>#REF!</formula>
    </cfRule>
    <cfRule type="cellIs" dxfId="77" priority="62" operator="equal">
      <formula>#REF!</formula>
    </cfRule>
    <cfRule type="cellIs" dxfId="76" priority="63" operator="equal">
      <formula>#REF!</formula>
    </cfRule>
    <cfRule type="cellIs" dxfId="75" priority="64" operator="equal">
      <formula>#REF!</formula>
    </cfRule>
    <cfRule type="cellIs" dxfId="74" priority="65" operator="equal">
      <formula>#REF!</formula>
    </cfRule>
    <cfRule type="cellIs" dxfId="73" priority="66" operator="equal">
      <formula>#REF!</formula>
    </cfRule>
    <cfRule type="cellIs" dxfId="72" priority="67" operator="equal">
      <formula>#REF!</formula>
    </cfRule>
    <cfRule type="cellIs" dxfId="71" priority="68" operator="equal">
      <formula>#REF!</formula>
    </cfRule>
    <cfRule type="cellIs" dxfId="70" priority="69" operator="equal">
      <formula>#REF!</formula>
    </cfRule>
    <cfRule type="cellIs" dxfId="69" priority="70" operator="equal">
      <formula>#REF!</formula>
    </cfRule>
    <cfRule type="cellIs" dxfId="68" priority="71" operator="equal">
      <formula>#REF!</formula>
    </cfRule>
    <cfRule type="cellIs" dxfId="67" priority="72" operator="equal">
      <formula>#REF!</formula>
    </cfRule>
    <cfRule type="cellIs" dxfId="66" priority="73" operator="equal">
      <formula>#REF!</formula>
    </cfRule>
    <cfRule type="cellIs" dxfId="65" priority="74" operator="equal">
      <formula>#REF!</formula>
    </cfRule>
    <cfRule type="cellIs" dxfId="64" priority="75" operator="equal">
      <formula>#REF!</formula>
    </cfRule>
    <cfRule type="cellIs" dxfId="63" priority="76" operator="equal">
      <formula>#REF!</formula>
    </cfRule>
    <cfRule type="cellIs" dxfId="62" priority="77" operator="equal">
      <formula>#REF!</formula>
    </cfRule>
    <cfRule type="cellIs" dxfId="61" priority="78" operator="equal">
      <formula>#REF!</formula>
    </cfRule>
    <cfRule type="cellIs" dxfId="60" priority="79" operator="equal">
      <formula>#REF!</formula>
    </cfRule>
    <cfRule type="cellIs" dxfId="59" priority="80" operator="equal">
      <formula>#REF!</formula>
    </cfRule>
    <cfRule type="cellIs" dxfId="58" priority="81" operator="equal">
      <formula>#REF!</formula>
    </cfRule>
    <cfRule type="cellIs" dxfId="57" priority="82" operator="equal">
      <formula>#REF!</formula>
    </cfRule>
    <cfRule type="cellIs" dxfId="56" priority="83" operator="equal">
      <formula>#REF!</formula>
    </cfRule>
    <cfRule type="cellIs" dxfId="55" priority="84" operator="equal">
      <formula>#REF!</formula>
    </cfRule>
    <cfRule type="cellIs" dxfId="54" priority="85" operator="equal">
      <formula>#REF!</formula>
    </cfRule>
    <cfRule type="cellIs" dxfId="53" priority="86" operator="equal">
      <formula>#REF!</formula>
    </cfRule>
    <cfRule type="cellIs" dxfId="52" priority="87" operator="equal">
      <formula>#REF!</formula>
    </cfRule>
    <cfRule type="cellIs" dxfId="51" priority="88" operator="equal">
      <formula>#REF!</formula>
    </cfRule>
  </conditionalFormatting>
  <conditionalFormatting sqref="Q121">
    <cfRule type="cellIs" dxfId="50" priority="45" operator="equal">
      <formula>"EXTREMO (RC/F)"</formula>
    </cfRule>
    <cfRule type="cellIs" dxfId="49" priority="46" operator="equal">
      <formula>"ALTO (RC/F)"</formula>
    </cfRule>
    <cfRule type="cellIs" dxfId="48" priority="47" operator="equal">
      <formula>"MODERADO (RC/F)"</formula>
    </cfRule>
    <cfRule type="cellIs" dxfId="47" priority="48" operator="equal">
      <formula>"EXTREMO"</formula>
    </cfRule>
    <cfRule type="cellIs" dxfId="46" priority="49" operator="equal">
      <formula>"ALTO"</formula>
    </cfRule>
    <cfRule type="cellIs" dxfId="45" priority="50" operator="equal">
      <formula>"MODERADO"</formula>
    </cfRule>
    <cfRule type="cellIs" dxfId="44" priority="51" operator="equal">
      <formula>"BAJO"</formula>
    </cfRule>
  </conditionalFormatting>
  <conditionalFormatting sqref="Q112">
    <cfRule type="cellIs" dxfId="43" priority="8" operator="equal">
      <formula>#REF!</formula>
    </cfRule>
    <cfRule type="cellIs" dxfId="42" priority="9" operator="equal">
      <formula>#REF!</formula>
    </cfRule>
    <cfRule type="cellIs" dxfId="41" priority="10" operator="equal">
      <formula>#REF!</formula>
    </cfRule>
    <cfRule type="cellIs" dxfId="40" priority="11" operator="equal">
      <formula>#REF!</formula>
    </cfRule>
    <cfRule type="cellIs" dxfId="39" priority="12" operator="equal">
      <formula>#REF!</formula>
    </cfRule>
    <cfRule type="cellIs" dxfId="38" priority="13" operator="equal">
      <formula>#REF!</formula>
    </cfRule>
    <cfRule type="cellIs" dxfId="37" priority="14" operator="equal">
      <formula>#REF!</formula>
    </cfRule>
    <cfRule type="cellIs" dxfId="36" priority="15" operator="equal">
      <formula>#REF!</formula>
    </cfRule>
    <cfRule type="cellIs" dxfId="35" priority="16" operator="equal">
      <formula>#REF!</formula>
    </cfRule>
    <cfRule type="cellIs" dxfId="34" priority="17" operator="equal">
      <formula>#REF!</formula>
    </cfRule>
    <cfRule type="cellIs" dxfId="33" priority="18" operator="equal">
      <formula>#REF!</formula>
    </cfRule>
    <cfRule type="cellIs" dxfId="32" priority="19" operator="equal">
      <formula>#REF!</formula>
    </cfRule>
    <cfRule type="cellIs" dxfId="31" priority="20" operator="equal">
      <formula>#REF!</formula>
    </cfRule>
    <cfRule type="cellIs" dxfId="30" priority="21" operator="equal">
      <formula>#REF!</formula>
    </cfRule>
    <cfRule type="cellIs" dxfId="29" priority="22" operator="equal">
      <formula>#REF!</formula>
    </cfRule>
    <cfRule type="cellIs" dxfId="28" priority="23" operator="equal">
      <formula>#REF!</formula>
    </cfRule>
    <cfRule type="cellIs" dxfId="27" priority="24" operator="equal">
      <formula>#REF!</formula>
    </cfRule>
    <cfRule type="cellIs" dxfId="26" priority="25" operator="equal">
      <formula>#REF!</formula>
    </cfRule>
    <cfRule type="cellIs" dxfId="25" priority="26" operator="equal">
      <formula>#REF!</formula>
    </cfRule>
    <cfRule type="cellIs" dxfId="24" priority="27" operator="equal">
      <formula>#REF!</formula>
    </cfRule>
    <cfRule type="cellIs" dxfId="23" priority="28" operator="equal">
      <formula>#REF!</formula>
    </cfRule>
    <cfRule type="cellIs" dxfId="22" priority="29" operator="equal">
      <formula>#REF!</formula>
    </cfRule>
    <cfRule type="cellIs" dxfId="21" priority="30" operator="equal">
      <formula>#REF!</formula>
    </cfRule>
    <cfRule type="cellIs" dxfId="20" priority="31" operator="equal">
      <formula>#REF!</formula>
    </cfRule>
    <cfRule type="cellIs" dxfId="19" priority="32" operator="equal">
      <formula>#REF!</formula>
    </cfRule>
    <cfRule type="cellIs" dxfId="18" priority="33" operator="equal">
      <formula>#REF!</formula>
    </cfRule>
    <cfRule type="cellIs" dxfId="17" priority="34" operator="equal">
      <formula>#REF!</formula>
    </cfRule>
    <cfRule type="cellIs" dxfId="16" priority="35" operator="equal">
      <formula>#REF!</formula>
    </cfRule>
    <cfRule type="cellIs" dxfId="15" priority="36" operator="equal">
      <formula>#REF!</formula>
    </cfRule>
    <cfRule type="cellIs" dxfId="14" priority="37" operator="equal">
      <formula>#REF!</formula>
    </cfRule>
    <cfRule type="cellIs" dxfId="13" priority="38" operator="equal">
      <formula>#REF!</formula>
    </cfRule>
    <cfRule type="cellIs" dxfId="12" priority="39" operator="equal">
      <formula>#REF!</formula>
    </cfRule>
    <cfRule type="cellIs" dxfId="11" priority="40" operator="equal">
      <formula>#REF!</formula>
    </cfRule>
    <cfRule type="cellIs" dxfId="10" priority="41" operator="equal">
      <formula>#REF!</formula>
    </cfRule>
    <cfRule type="cellIs" dxfId="9" priority="42" operator="equal">
      <formula>#REF!</formula>
    </cfRule>
    <cfRule type="cellIs" dxfId="8" priority="43" operator="equal">
      <formula>#REF!</formula>
    </cfRule>
    <cfRule type="cellIs" dxfId="7" priority="44" operator="equal">
      <formula>#REF!</formula>
    </cfRule>
  </conditionalFormatting>
  <conditionalFormatting sqref="Q112">
    <cfRule type="cellIs" dxfId="6" priority="1" operator="equal">
      <formula>"EXTREMO (RC/F)"</formula>
    </cfRule>
    <cfRule type="cellIs" dxfId="5" priority="2" operator="equal">
      <formula>"ALTO (RC/F)"</formula>
    </cfRule>
    <cfRule type="cellIs" dxfId="4" priority="3" operator="equal">
      <formula>"MODERADO (RC/F)"</formula>
    </cfRule>
    <cfRule type="cellIs" dxfId="3" priority="4" operator="equal">
      <formula>"EXTREMO"</formula>
    </cfRule>
    <cfRule type="cellIs" dxfId="2" priority="5" operator="equal">
      <formula>"ALTO"</formula>
    </cfRule>
    <cfRule type="cellIs" dxfId="1" priority="6" operator="equal">
      <formula>"MODERADO"</formula>
    </cfRule>
    <cfRule type="cellIs" dxfId="0" priority="7" operator="equal">
      <formula>"BAJO"</formula>
    </cfRule>
  </conditionalFormatting>
  <dataValidations count="4">
    <dataValidation type="list" allowBlank="1" showInputMessage="1" showErrorMessage="1" sqref="Z297 AB289 L295 X289 Z289 S297 AB297 S289 X297 U297:V297 L50:L64 N50:N64 Q50:Q64 J50:J64 U50:V64 X50:X64 F50:F64 S50:S64 AB50:AB64 Z50:Z64 AI50:AJ64" xr:uid="{00000000-0002-0000-0000-000000000000}">
      <formula1>#REF!</formula1>
    </dataValidation>
    <dataValidation type="list" allowBlank="1" showInputMessage="1" showErrorMessage="1" sqref="N181:N182" xr:uid="{514AE8BE-D407-4F54-8360-77782BB54C81}">
      <formula1>"LEVE,MENOR,MODERADO,MAYOR,CATASTROFICO"</formula1>
    </dataValidation>
    <dataValidation type="list" allowBlank="1" showInputMessage="1" showErrorMessage="1" sqref="AI155:AI157 AI181:AI182" xr:uid="{343B612A-2B27-4B8A-BAD1-D2A9C16C98E2}">
      <formula1>"EXTREMO,ALTO,MODERADO,BAJO"</formula1>
    </dataValidation>
    <dataValidation allowBlank="1" showInputMessage="1" showErrorMessage="1" sqref="I119 I121" xr:uid="{E4733A89-273B-49ED-8485-515FF1C5EB29}"/>
  </dataValidations>
  <hyperlinks>
    <hyperlink ref="AW88" r:id="rId1" xr:uid="{DFD924FD-CCF9-4BBB-809A-7723EFE3F577}"/>
    <hyperlink ref="AZ89" r:id="rId2" xr:uid="{92B16202-2EF3-4E76-BCC7-6058E4DBB683}"/>
    <hyperlink ref="BC89" r:id="rId3" xr:uid="{2296053B-D11D-4D39-A04F-267BA403495C}"/>
    <hyperlink ref="AQ91" r:id="rId4" xr:uid="{655EB9E0-632B-46BC-AA01-6216E64205CE}"/>
    <hyperlink ref="AZ91" r:id="rId5" xr:uid="{EC3592AC-B72D-4526-BAFA-D2E03952642E}"/>
    <hyperlink ref="BC91" r:id="rId6" xr:uid="{740904C2-F070-459E-8DB5-00C7567D7A2D}"/>
    <hyperlink ref="AQ93" r:id="rId7" xr:uid="{F0922338-982C-4A08-AA36-A1A5CF9192A0}"/>
    <hyperlink ref="AQ94" r:id="rId8" xr:uid="{655F21A1-2B54-4E65-93B3-99ABF990324B}"/>
    <hyperlink ref="AT93" r:id="rId9" xr:uid="{40401A4D-5456-485B-AA8E-D60132E34E7D}"/>
    <hyperlink ref="AT94" r:id="rId10" xr:uid="{6688A6DC-F87B-44EF-AD0D-D50EA47D32FF}"/>
    <hyperlink ref="AW93" r:id="rId11" xr:uid="{F4D5A8B7-C82C-41AB-8635-8A2E0D604C90}"/>
    <hyperlink ref="AW94" r:id="rId12" xr:uid="{EFB425D6-96BA-4678-8E82-CCC429DAAB08}"/>
    <hyperlink ref="AQ101:AQ102" r:id="rId13" display="Plan SPI 2023, publicado en el sitio web institucional, aprobado en con Acta No. 1 de 2023 del CIGD - Comité Instirucional de Gestión y Desempeño." xr:uid="{178DF8B5-F3AB-4943-B756-4B9A8D58F409}"/>
    <hyperlink ref="AT101:AT102" r:id="rId14" display="https://www.mincit.gov.co/ministerio/planeacion/modelo-integrado-de-planeacion-y-gestion/28-04-2023-acta-no-1-2023.aspx" xr:uid="{9B6D7C35-3CE2-48D2-BC87-938319F8D4F8}"/>
    <hyperlink ref="AW101:AW102" r:id="rId15" display="La ejecución del Plan SPI 2023, destaca la Gestión de Activos de Información, Gestión RNBD y Proyecto documentación." xr:uid="{67AB594C-1E87-4285-B513-56AD4262BAD7}"/>
    <hyperlink ref="AZ101:AZ102" r:id="rId16" display="Acorde con los cambios en los procesos, tecnológias, normativos o aplicación de buenas prácticas, por ejemplo el proyecto de documento estrategico: SOA y Manual de Políticas SPI." xr:uid="{4D1AEB43-A631-4C62-B57C-D4404DA698A5}"/>
    <hyperlink ref="BC101:BC102" r:id="rId17" display="Medinte contrato GC109-2023 se realiza la Gestión de Incidentes que a la fecha reporta 708, limitanto la materialziación de riesgos de seguridad informática y ciberseguridad como resultado del monitoreo de la Plataforma de Seguridad Digital." xr:uid="{3A533805-49A6-41A4-B849-7EDD6FFE9976}"/>
    <hyperlink ref="AT103" r:id="rId18" xr:uid="{ECC49A3C-26BB-4C41-82E0-010C6164703E}"/>
    <hyperlink ref="AQ104:AQ106" r:id="rId19" display="El documento reporte de la Operación SPI resume el desarrollo de las actividades propuestas en el Plan SPI, destaca en el Plan de Operación, la Gestión de Activos (actividad en Curso); en el Programa Datos Personales con la actualización del Inventario y " xr:uid="{4C71E91C-65C6-4B21-ABDD-2EBD3DDADF7C}"/>
    <hyperlink ref="AQ103" r:id="rId20" xr:uid="{9874FC5E-3C69-46FD-8506-99E1A045DCAB}"/>
    <hyperlink ref="AT104:AT106" r:id="rId21" display="Ell Plan de Operación SPI 2023 incorpora las actividades de seguimiento y monitoreo a controles preventivos y detectivos que permitan evidenciar eventos o posibles incidencias de seguridad y privacidad de la Información, con insumo de los resultados obten" xr:uid="{DE5C3124-C751-42EE-A5FE-293991AB852F}"/>
    <hyperlink ref="BC104:BC106" r:id="rId22" display="Acorde como los resultados obtenidos por el Contrato GC109-2023 periodicamente se monitorea la Gestion de Incidentes y se revisan los eventos, incidencias o desviaciones, y se establecen acciones correctivas. En el !C-2023 se reportan 708 incidentes. " xr:uid="{CFE6804E-40B8-46DF-9874-3B96B365959D}"/>
    <hyperlink ref="AQ107" r:id="rId23" display="https://mincitco-my.sharepoint.com/:f:/g/personal/mrchacon_mincit_gov_co/EoadxkAA_bFMnQziNHJB_fUBqmUCJhsH95aM9IH7kpp_fQ?e=oqqV09" xr:uid="{A10B55F3-8CF7-4EB2-9DA9-5D4581F6AD76}"/>
    <hyperlink ref="AT107" r:id="rId24" xr:uid="{C4C02673-C817-4AEA-A1C7-7F7C444E9E79}"/>
    <hyperlink ref="AQ108" r:id="rId25" xr:uid="{314DA87D-5C7A-4602-B557-85A6E97B2758}"/>
    <hyperlink ref="AT108" r:id="rId26" xr:uid="{85F7DAA6-9037-4492-93E9-79A7121FE36C}"/>
    <hyperlink ref="AW108" r:id="rId27" xr:uid="{6A1FC810-F0F6-46F1-AC8E-3E10FB6F3187}"/>
    <hyperlink ref="BC108" r:id="rId28" xr:uid="{1A415031-8777-4E8B-BA19-8E53DFCCF568}"/>
    <hyperlink ref="AQ109" r:id="rId29" xr:uid="{47F63E26-F785-4907-855B-7E1CD425F391}"/>
    <hyperlink ref="AT109" r:id="rId30" xr:uid="{ED6FF90C-69CF-4DDD-A8E7-B3AD7135B2F9}"/>
    <hyperlink ref="AW109" r:id="rId31" xr:uid="{ADAFB0B6-EC90-462B-9688-D24147B6FEE0}"/>
    <hyperlink ref="BC109" r:id="rId32" xr:uid="{98EAEC74-C2C7-4C5E-83AD-565BD90D0C4D}"/>
  </hyperlinks>
  <pageMargins left="0.31496062992125984" right="0.31496062992125984" top="0.59055118110236227" bottom="0.74803149606299213" header="0.19685039370078741" footer="0.31496062992125984"/>
  <pageSetup scale="50" orientation="landscape" r:id="rId33"/>
  <drawing r:id="rId34"/>
  <legacyDrawing r:id="rId35"/>
  <legacyDrawingHF r:id="rId36"/>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1000000}">
          <x14:formula1>
            <xm:f>'C:\Users\jhon montes\Documents\MINISTERIO CIT\RIESGOS\Seguimiento de Riesgos\Riesgos de Gestión\1er. Seguimiento Riesgos de Gestión\[Matriz Riesgos Gestión de Recursos Financieros V2.xlsx]Datos Validacion'!#REF!</xm:f>
          </x14:formula1>
          <xm:sqref>Z188:Z210 N188 N208 N206 N194 N201:N202 L188 L208 L206 L194 L201:L202 F188 F194:F202 F206:F210 Q188 Q206 Q208 Q194 Q201:Q202 AI188:AJ188 AI206:AJ206 AI208:AJ208 AI194:AJ194 X188:X210 J188 J208 J206 J194 J201:J202 U188:V210 AB188:AB210 S188:S210 AI201:AJ202</xm:sqref>
        </x14:dataValidation>
        <x14:dataValidation type="list" allowBlank="1" showInputMessage="1" showErrorMessage="1" xr:uid="{00000000-0002-0000-0000-000002000000}">
          <x14:formula1>
            <xm:f>'C:\Users\Personal\Desktop\Mincomercio\Riesgos Materializados\[MatrizdeRiesgosGestinRecursosFsicosV2.xlsx]Datos Validacion'!#REF!</xm:f>
          </x14:formula1>
          <xm:sqref>Z37 AB37 U37:V37 S37 X37</xm:sqref>
        </x14:dataValidation>
        <x14:dataValidation type="list" allowBlank="1" showInputMessage="1" showErrorMessage="1" xr:uid="{00000000-0002-0000-0000-000003000000}">
          <x14:formula1>
            <xm:f>'C:\Users\jhon montes\Documents\MINISTERIO CIT\RIESGOS\Seguimiento de Riesgos\[Seguimiento Riesgos Proyectos de Inversión 311222021.xlsx]Datos Validacion'!#REF!</xm:f>
          </x14:formula1>
          <xm:sqref>N306 N314 N316 N281 N287 N289:N302 N309:N312 L306 L314 L316 L281 L287 L289:L294 L298:L302 L309:L312 J306 J316 J314 J281 J287 J289:J302 J309:J312 AI287:AJ287 Q306 AI306:AJ306 Q316 Q314 AI314:AJ314 AI316:AJ316 AI281:AJ281 Q281 Q287 AI289:AJ302 Q289:Q302 Q309:Q312 AI309:AJ312 S281:S288 S290:S296 S298:S317 X281:X288 X290:X296 X298:X317 U281:V296 U298:V317 Z281:Z288 Z290:Z296 Z298:Z317 AB281:AB288 AB290:AB296 AB298:AB317 F281:F298 F300:F302 F304:F317</xm:sqref>
        </x14:dataValidation>
        <x14:dataValidation type="list" allowBlank="1" showInputMessage="1" showErrorMessage="1" xr:uid="{00000000-0002-0000-0000-000005000000}">
          <x14:formula1>
            <xm:f>'C:\Users\montes\Desktop\MINISTERIO CIT\RIESGOS\Matriz de Riesgos\Desarrollo Empresarial\[Matriz Riesgos Desarrollo Empresarial - Mipymes.xlsx]Datos Validacion'!#REF!</xm:f>
          </x14:formula1>
          <xm:sqref>J255:J256 L255:L256 Z255:Z256 AI255:AJ255 N255:N256 S259:S260 AI259 AB259:AB260 Z259:Z260 X259:X260 S255:S256 U255:V256 X255:X256 AB255:AB256 Q255:Q256 AI261 U259:V260</xm:sqref>
        </x14:dataValidation>
        <x14:dataValidation type="list" allowBlank="1" showInputMessage="1" showErrorMessage="1" xr:uid="{00000000-0002-0000-0000-000006000000}">
          <x14:formula1>
            <xm:f>'C:\Users\montes\Desktop\MINISTERIO CIT\RIESGOS\Matriz de Riesgos\Desarrollo Empresarial\[Matriz Riesgos Desarrollo Empresarial - Regulación - Franco.xlsx]Datos Validacion'!#REF!</xm:f>
          </x14:formula1>
          <xm:sqref>AI259 L259:L261 AI261 AI250:AJ250 J250 L250 N250 J254:J257 L254:L257 N254:N257 Q254:Q257 AI254:AJ257 J259:J261 Q259:Q261 N259:N261 S268 X268 Z268 U268:V268 AB268 S265:S266 X265:X266 Z265:Z266 Z250:Z263 U265:V266 AB265:AB266 X250:X263 S250:S263 AB250:AB263 U250:V263</xm:sqref>
        </x14:dataValidation>
        <x14:dataValidation type="list" allowBlank="1" showInputMessage="1" showErrorMessage="1" xr:uid="{00000000-0002-0000-0000-000007000000}">
          <x14:formula1>
            <xm:f>'C:\Users\alarag\AppData\Local\Microsoft\Windows\INetCache\Content.Outlook\BI4KHMN3\[Matriz Riesgos Desarrollo Empresarial - Prod. y Compet. -Anyela.._ (003).xlsx]Datos Validacion'!#REF!</xm:f>
          </x14:formula1>
          <xm:sqref>AJ259 AJ261</xm:sqref>
        </x14:dataValidation>
        <x14:dataValidation type="list" allowBlank="1" showInputMessage="1" showErrorMessage="1" xr:uid="{00000000-0002-0000-0000-000008000000}">
          <x14:formula1>
            <xm:f>'C:\Users\jhon montes\Documents\MINISTERIO CIT\RIESGOS\Seguimiento de Riesgos\Riesgos de Gestión\1er. Seguimiento Riesgos de Gestión\[Matriz Riesgos Desarrollo Empresarial V2.xlsx]Datos Validacion'!#REF!</xm:f>
          </x14:formula1>
          <xm:sqref>F250 F252 U250:V263 N259:N261 N250 N254:N257 L259:L261 L250 L254:L257 J250 J254:J257 J259:J261 AI259 F254:F257 Q254:Q257 AI261 Q259:Q261 AI250:AJ250 AI254:AJ257 S268 S265:S266 X268 X265:X266 U268:V268 U265:V266 Z268 Z265:Z266 AB268 AB265:AB266 AB250:AB263 Z250:Z263 X250:X263 S250:S263 F259:F269</xm:sqref>
        </x14:dataValidation>
        <x14:dataValidation type="list" allowBlank="1" showInputMessage="1" showErrorMessage="1" xr:uid="{00000000-0002-0000-0000-000009000000}">
          <x14:formula1>
            <xm:f>'C:\Users\jhon montes\Documents\MINISTERIO CIT\RIESGOS\Seguimiento de Riesgos\Riesgos de Gestión\1er. Seguimiento Riesgos de Gestión\[Matriz Riesgos Evaluacion y Seguimiento V2.xlsx]Datos Validacion'!#REF!</xm:f>
          </x14:formula1>
          <xm:sqref>Z240 Z242:Z249 N244:N245 N240 N242 L244:L245 L240 L242 F244:F245 F240 F242 Q244:Q245 Q242 Q240 AI244:AJ244 AI240:AJ240 AI242:AJ242 J244:J245 J240 J242 U240:V240 U242:V249 AB240 AB242:AB249 S240 S242:S249 X240 X242:X249</xm:sqref>
        </x14:dataValidation>
        <x14:dataValidation type="list" allowBlank="1" showInputMessage="1" showErrorMessage="1" xr:uid="{00000000-0002-0000-0000-00000A000000}">
          <x14:formula1>
            <xm:f>'C:\Users\jhon montes\Documents\MINISTERIO CIT\RIESGOS\Seguimiento de Riesgos\Riesgos de Gestión\1er. Seguimiento Riesgos de Gestión\[Matriz Riesgos Facilitación. Com. y Def. Comercial V2.xlsx]Datos Validacion'!#REF!</xm:f>
          </x14:formula1>
          <xm:sqref>F220:F225 F211 F235:F236 F227 F230 F232 N220 N235 N211 N225 L220 L235 L211 L225 J220 J235 J211 J225 Q220 Q225 Q235 Q211 AI220:AJ220 AI211:AJ211 AI235:AJ235 AI225:AJ225 AB211:AB239 S211:S239 X211:X239 U211:V239 Z211:Z239</xm:sqref>
        </x14:dataValidation>
        <x14:dataValidation type="list" allowBlank="1" showInputMessage="1" showErrorMessage="1" xr:uid="{00000000-0002-0000-0000-00000C000000}">
          <x14:formula1>
            <xm:f>'C:\Users\jhon montes\Documents\MINISTERIO CIT\RIESGOS\Seguimiento de Riesgos\Riesgos de Gestión\1er. Seguimiento Riesgos de Gestión\[Matriz de Riesgos Gestión Jurídica V2.xlsx]Datos Validacion'!#REF!</xm:f>
          </x14:formula1>
          <xm:sqref>Z181:Z187 X181:X187 N183:N184 N186 L181 L183:L184 L186 F181 F186 F183:F184 AJ181 Q186 Q183:Q184 U181:V187 AB181:AB187 S181:S187 AI183:AJ184 AI186:AJ186 J181 J183:J184 J186</xm:sqref>
        </x14:dataValidation>
        <x14:dataValidation type="list" allowBlank="1" showInputMessage="1" showErrorMessage="1" xr:uid="{00000000-0002-0000-0000-00000D000000}">
          <x14:formula1>
            <xm:f>'C:\Users\jhon montes\Documents\MINISTERIO CIT\RIESGOS\Seguimiento de Riesgos\Riesgos de Gestión\1er. Seguimiento Riesgos de Gestión\[Matriz Riesgos Gestión del Talento HumanoV2.xlsx]Datos Validacion'!#REF!</xm:f>
          </x14:formula1>
          <xm:sqref>F147:F148 F158 F163 AB147:AB180 AI147:AJ147 AI150:AJ150 AI158:AJ158 AI167:AJ167 AI171:AJ171 F153 J147 J150 J155 J158 L147:O147 Q147 L150 N150:O150 Q150 F150:F151 F170:F171 U147:Z180 S147:S180 AJ155 L158 F155:F156 J170:J171 N158:O158 Q158 L171 Q155 N155:O155 L155 L167 N167:O167 Q167 J167:J168 F167:F168 N171:O171 Q171 Z79</xm:sqref>
        </x14:dataValidation>
        <x14:dataValidation type="list" allowBlank="1" showInputMessage="1" showErrorMessage="1" xr:uid="{00000000-0002-0000-0000-000010000000}">
          <x14:formula1>
            <xm:f>'C:\Users\jhon montes\Documents\MINISTERIO CIT\RIESGOS\Seguimiento de Riesgos\Riesgos de Gestión\1er. Seguimiento Riesgos de Gestión\[Matriz Riesgos Gestión de Tecnologías de la Información V2.xlsx]Datos Validacion'!#REF!</xm:f>
          </x14:formula1>
          <xm:sqref>F82:F85 F87:F93 J82:J94 S103:S104 X107:X109 X103:X104 U107:V109 U103:V104 Z107:Z109 Z103:Z104 AB107:AB109 AB103:AB104 F104:F109 N82:N88 L82:L88 Q82:Q88 AI82:AJ88 AI95:AJ100 N95:N100 F95 F97:F98 U82:V101 S82:S101 AB82:AB101 Z82:Z101 L95:L101 Q95:Q101 X82:X101 F100:F101 J101:J109 X66 S107:S109</xm:sqref>
        </x14:dataValidation>
        <x14:dataValidation type="list" allowBlank="1" showInputMessage="1" showErrorMessage="1" xr:uid="{00000000-0002-0000-0000-000011000000}">
          <x14:formula1>
            <xm:f>'C:\Users\jhon montes\Downloads\[DE-FM-022 Matriz Riesgos GTI 2021 - GTI-PR-XXX Gestión SPI.xlsx]Datos Validacion'!#REF!</xm:f>
          </x14:formula1>
          <xm:sqref>AI101:AJ101 N101:N109</xm:sqref>
        </x14:dataValidation>
        <x14:dataValidation type="list" allowBlank="1" showInputMessage="1" showErrorMessage="1" xr:uid="{00000000-0002-0000-0000-000013000000}">
          <x14:formula1>
            <xm:f>'C:\Users\jhon montes\Documents\MINISTERIO CIT\RIESGOS\Seguimiento de Riesgos\Riesgos de Gestión\1er. Seguimiento Riesgos de Gestión\[Matriz Riesgos Sistemas de Gestión V2.xlsx]Datos Validacion'!#REF!</xm:f>
          </x14:formula1>
          <xm:sqref>N173:N178 N180 L173:L178 L180 Q173:Q178 Q180 AI173:AJ178 AI180:AJ180 F173 F176 J173:J178 J180 F178:F180 AB173:AB180 U173:V180 S173:S180 Z173:Z180 X173:X180 N42 N48 N45:N46 L42 L48 L45:L46 Q42 Q48 Q45:Q46 AI42:AJ42 AI48:AJ48 AI45:AJ46 F42:F43 F45:F46 J42 J48 J45:J46 U42:V49 S42:S49 F48 AB42:AB49 X42:X49 Z42:Z49</xm:sqref>
        </x14:dataValidation>
        <x14:dataValidation type="list" allowBlank="1" showInputMessage="1" showErrorMessage="1" xr:uid="{00000000-0002-0000-0000-000014000000}">
          <x14:formula1>
            <xm:f>'C:\Users\jhon montes\Documents\MINISTERIO CIT\RIESGOS\Seguimiento de Riesgos\Riesgos de Gestión\1er. Seguimiento Riesgos de Gestión\[Matriz de Riesgos Gestión Recursos Físicos V2.xlsx]Datos Validacion'!#REF!</xm:f>
          </x14:formula1>
          <xm:sqref>AB38 N40:N41 L40:L41 N31:N32 N36:N38 F40:F41 L31:L32 L36:L38 F36:F38 F31:F32 J40:J41 J31:J32 J36:J37 Q40:Q41 Q31:Q32 Q36:Q38 AI40:AJ41 AI31:AJ32 AI36:AJ38 AB40:AB41 U40:V41 U38:V38 S38 S40:S41 X38 X40:X41 Q27 X31:X36 S31:S36 U31:V36 AB31:AB36 Z31:Z36 Z38 Z40:Z41</xm:sqref>
        </x14:dataValidation>
        <x14:dataValidation type="list" allowBlank="1" showInputMessage="1" showErrorMessage="1" xr:uid="{00000000-0002-0000-0000-000015000000}">
          <x14:formula1>
            <xm:f>'C:\Users\EXITO\Desktop\Información Yamith\[Seguimiento Riesgos de Gestión primer corte abril  2022.xlsx]Datos Validacion'!#REF!</xm:f>
          </x14:formula1>
          <xm:sqref>N16:N17 N22 N27:N29 L16:L17 L22 L27:L29 J16:J17 J22 J27:J29 Q16:Q17 Q22 AI27:AJ29 F16:F17 F20:F22 F27:F30 AB16:AB30 S16:S30 X16:X30 U16:V30 Z16:Z30 AI16:AJ22 Q28:Q29</xm:sqref>
        </x14:dataValidation>
        <x14:dataValidation type="list" allowBlank="1" showInputMessage="1" showErrorMessage="1" xr:uid="{3AEB91B0-C735-4B94-B1D9-5FDC22B54C41}">
          <x14:formula1>
            <xm:f>'C:\Users\jhon montes\Documents\MINISTERIO CIT\RIESGOS\Seguimiento de Riesgos\Riesgos de Gestión\1er. Seguimiento Riesgos de Gestión\[Matriz Riesgos Relacionamiento con la Ciudadanía V2.xlsx]Datos Validacion'!#REF!</xm:f>
          </x14:formula1>
          <xm:sqref>F73:F81 N65:N66 N69 N76 L65:L66 L69 L76 Q65:Q66 Q69 Q76 AI65:AJ66 AI69:AJ69 AI76:AJ76 J65:J66 J69 J76 F65:F69 Z65:Z76 S65:S76 X67:X76 X65 U65:V76 AB65:AB76 S79:S81 U79:V81 X79:X81 Z80:Z81 AB79:AB81 AI79:AJ79</xm:sqref>
        </x14:dataValidation>
        <x14:dataValidation type="list" allowBlank="1" showInputMessage="1" showErrorMessage="1" xr:uid="{9C48BA60-A755-4DCD-961B-59F29A148FAB}">
          <x14:formula1>
            <xm:f>'C:\Users\jhon montes\Documents\MINISTERIO CIT\RIESGOS\Seguimiento de Riesgos\Riesgos de Gestión\1er. Seguimiento Riesgos de Gestión\[Matriz de riesgos con Direccionamiento Estrategico V2.xlsx]Datos Validacion'!#REF!</xm:f>
          </x14:formula1>
          <xm:sqref>Z125:Z126 S116:S117 X116:X117 U116:V117 Z116:Z119 V118 F127:F135 AB116:AB119 S119 X119 U119:V119 F119:F124 AB134 Z110:Z111 AB125:AB126 S125:S126 X125:X126 U125:V126 V133:V135 Z134 S134 X134 U134 V120 V122:V124 AB121:AB122 S121 X121 U121:V121 Z121:Z122 V110:V115 F110:F117 AB110:AB111 U110:U111 X110:X114 S110:S111 AI110:AJ110 Q110 J110 L110 N110 V127:V128 V130:V131 AB129 S129 X129 U129:V129 Z129</xm:sqref>
        </x14:dataValidation>
        <x14:dataValidation type="list" allowBlank="1" showInputMessage="1" showErrorMessage="1" xr:uid="{F58CB431-7350-477E-B514-0E91D103A1C0}">
          <x14:formula1>
            <xm:f>'C:\Users\jhon montes\Documents\MINISTERIO CIT\RIESGOS\Seguimiento de Riesgos\Riesgos de Gestión\1er. Seguimiento Riesgos de Gestión\[Matriz Riesgos Adquisición de Bienes y Servicios V2.xlsx]Datos Validacion'!#REF!</xm:f>
          </x14:formula1>
          <xm:sqref>AB136:AB142 U145:V146 U136:V143 F143:F146 F136:F139 F141 AJ143 AI136:AJ139 AI141:AJ141 N143 N136:N139 N141 L143 L136:L139 L141 Q143 Q136:Q139 Q141 J143 J136:J139 J141 S145:S146 S136:S143 X145:X146 X136:X143 Z145:Z146 Z136:Z143</xm:sqref>
        </x14:dataValidation>
        <x14:dataValidation type="list" allowBlank="1" showInputMessage="1" showErrorMessage="1" xr:uid="{9BE2631B-165B-47DE-B8D5-0F21E92F5F2B}">
          <x14:formula1>
            <xm:f>'C:\Users\jhon montes\Documents\MINISTERIO CIT\RIESGOS\Seguimiento de Riesgos\Riesgos de Gestión\1er. Seguimiento Riesgos de Gestión\[Matriz Riesgos Gestion Documental V2.xlsx]Datos Validacion'!#REF!</xm:f>
          </x14:formula1>
          <xm:sqref>X270:X279 N270 N279 L270 L279 J270 J279 Z270:Z280 Q279 S270 S272:S279 U270 U272:U279 F278:F280 F276 AB270 AB272:AB279 AI270:AJ279 V270:V279 F270:F274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8C00-2DBF-44CF-B6C3-02690BC98E64}">
  <sheetPr>
    <tabColor rgb="FFFFFF00"/>
  </sheetPr>
  <dimension ref="A1:I28"/>
  <sheetViews>
    <sheetView topLeftCell="B16" zoomScale="80" zoomScaleNormal="80" workbookViewId="0">
      <selection activeCell="F17" sqref="F17"/>
    </sheetView>
  </sheetViews>
  <sheetFormatPr baseColWidth="10" defaultColWidth="11.453125" defaultRowHeight="14.5" x14ac:dyDescent="0.35"/>
  <cols>
    <col min="1" max="1" width="2.1796875" customWidth="1"/>
    <col min="2" max="2" width="16.54296875" customWidth="1"/>
    <col min="3" max="3" width="16.453125" customWidth="1"/>
    <col min="4" max="8" width="30.7265625" customWidth="1"/>
    <col min="9" max="9" width="10.54296875" customWidth="1"/>
  </cols>
  <sheetData>
    <row r="1" spans="1:9" ht="42.75" customHeight="1" x14ac:dyDescent="0.35">
      <c r="A1" s="513"/>
      <c r="B1" s="513"/>
      <c r="C1" s="513"/>
      <c r="D1" s="513"/>
      <c r="E1" s="1005" t="s">
        <v>1228</v>
      </c>
      <c r="F1" s="1005"/>
      <c r="G1" s="1005"/>
      <c r="H1" s="1005"/>
      <c r="I1" s="1005"/>
    </row>
    <row r="3" spans="1:9" x14ac:dyDescent="0.35">
      <c r="A3" s="1006" t="s">
        <v>1229</v>
      </c>
      <c r="B3" s="1006"/>
      <c r="C3" s="1006"/>
      <c r="D3" s="1006"/>
      <c r="E3" s="1006"/>
      <c r="F3" s="1006"/>
      <c r="G3" s="1006"/>
      <c r="H3" s="1006"/>
    </row>
    <row r="4" spans="1:9" x14ac:dyDescent="0.35">
      <c r="G4" s="1007" t="s">
        <v>1230</v>
      </c>
      <c r="H4" s="1008"/>
    </row>
    <row r="5" spans="1:9" ht="15.75" customHeight="1" x14ac:dyDescent="0.35">
      <c r="G5" s="225" t="s">
        <v>1231</v>
      </c>
      <c r="H5" s="226"/>
    </row>
    <row r="6" spans="1:9" ht="15.75" customHeight="1" x14ac:dyDescent="0.35">
      <c r="G6" s="225" t="s">
        <v>1232</v>
      </c>
      <c r="H6" s="227"/>
    </row>
    <row r="7" spans="1:9" x14ac:dyDescent="0.35">
      <c r="G7" s="225" t="s">
        <v>1233</v>
      </c>
      <c r="H7" s="228"/>
    </row>
    <row r="8" spans="1:9" x14ac:dyDescent="0.35">
      <c r="G8" s="225" t="s">
        <v>1227</v>
      </c>
      <c r="H8" s="229"/>
    </row>
    <row r="10" spans="1:9" ht="15.5" x14ac:dyDescent="0.35">
      <c r="B10" s="1009" t="s">
        <v>1234</v>
      </c>
      <c r="C10" s="1009"/>
      <c r="D10" s="1009"/>
      <c r="E10" s="1009"/>
      <c r="F10" s="1009"/>
      <c r="G10" s="1009"/>
      <c r="H10" s="1009"/>
      <c r="I10" s="1009"/>
    </row>
    <row r="11" spans="1:9" ht="9" customHeight="1" thickBot="1" x14ac:dyDescent="0.4"/>
    <row r="12" spans="1:9" ht="15" thickBot="1" x14ac:dyDescent="0.4">
      <c r="B12" s="1010" t="s">
        <v>28</v>
      </c>
      <c r="C12" s="1011"/>
      <c r="D12" s="1012" t="s">
        <v>1235</v>
      </c>
      <c r="E12" s="1013"/>
      <c r="F12" s="1013"/>
      <c r="G12" s="1013"/>
      <c r="H12" s="1014"/>
    </row>
    <row r="13" spans="1:9" ht="15" thickBot="1" x14ac:dyDescent="0.4">
      <c r="B13" s="381" t="s">
        <v>1236</v>
      </c>
      <c r="C13" s="382" t="s">
        <v>1237</v>
      </c>
      <c r="D13" s="1015"/>
      <c r="E13" s="1016"/>
      <c r="F13" s="1016"/>
      <c r="G13" s="1016"/>
      <c r="H13" s="1017"/>
    </row>
    <row r="14" spans="1:9" ht="100" customHeight="1" thickBot="1" x14ac:dyDescent="0.4">
      <c r="B14" s="380" t="s">
        <v>1238</v>
      </c>
      <c r="C14" s="230">
        <v>1</v>
      </c>
      <c r="D14" s="235" t="s">
        <v>865</v>
      </c>
      <c r="E14" s="236" t="s">
        <v>1722</v>
      </c>
      <c r="F14" s="236" t="s">
        <v>1187</v>
      </c>
      <c r="G14" s="236" t="s">
        <v>1373</v>
      </c>
      <c r="H14" s="237"/>
    </row>
    <row r="15" spans="1:9" ht="100" customHeight="1" thickBot="1" x14ac:dyDescent="0.4">
      <c r="B15" s="380" t="s">
        <v>1239</v>
      </c>
      <c r="C15" s="230">
        <v>0.8</v>
      </c>
      <c r="D15" s="238" t="s">
        <v>1725</v>
      </c>
      <c r="E15" s="232" t="s">
        <v>1723</v>
      </c>
      <c r="F15" s="239" t="s">
        <v>1737</v>
      </c>
      <c r="G15" s="239" t="s">
        <v>425</v>
      </c>
      <c r="H15" s="240"/>
    </row>
    <row r="16" spans="1:9" ht="100" customHeight="1" thickBot="1" x14ac:dyDescent="0.4">
      <c r="B16" s="380" t="s">
        <v>1240</v>
      </c>
      <c r="C16" s="230">
        <v>0.6</v>
      </c>
      <c r="D16" s="238" t="s">
        <v>1726</v>
      </c>
      <c r="E16" s="232" t="s">
        <v>1734</v>
      </c>
      <c r="F16" s="232" t="s">
        <v>1730</v>
      </c>
      <c r="G16" s="239" t="s">
        <v>1731</v>
      </c>
      <c r="H16" s="240"/>
    </row>
    <row r="17" spans="2:8" ht="100" customHeight="1" thickBot="1" x14ac:dyDescent="0.4">
      <c r="B17" s="380" t="s">
        <v>1241</v>
      </c>
      <c r="C17" s="230">
        <v>0.4</v>
      </c>
      <c r="D17" s="241" t="s">
        <v>1732</v>
      </c>
      <c r="E17" s="232" t="s">
        <v>1735</v>
      </c>
      <c r="F17" s="232" t="s">
        <v>1837</v>
      </c>
      <c r="G17" s="239" t="s">
        <v>1669</v>
      </c>
      <c r="H17" s="240"/>
    </row>
    <row r="18" spans="2:8" ht="100" customHeight="1" thickBot="1" x14ac:dyDescent="0.4">
      <c r="B18" s="380" t="s">
        <v>1242</v>
      </c>
      <c r="C18" s="230">
        <v>0.2</v>
      </c>
      <c r="D18" s="233" t="s">
        <v>1733</v>
      </c>
      <c r="E18" s="233" t="s">
        <v>1736</v>
      </c>
      <c r="F18" s="234" t="s">
        <v>1738</v>
      </c>
      <c r="G18" s="242"/>
      <c r="H18" s="243"/>
    </row>
    <row r="19" spans="2:8" ht="15" thickBot="1" x14ac:dyDescent="0.4">
      <c r="B19" s="1003" t="s">
        <v>30</v>
      </c>
      <c r="C19" s="382" t="s">
        <v>1236</v>
      </c>
      <c r="D19" s="382" t="s">
        <v>1243</v>
      </c>
      <c r="E19" s="382" t="s">
        <v>1244</v>
      </c>
      <c r="F19" s="382" t="s">
        <v>1233</v>
      </c>
      <c r="G19" s="382" t="s">
        <v>1245</v>
      </c>
      <c r="H19" s="382" t="s">
        <v>1246</v>
      </c>
    </row>
    <row r="20" spans="2:8" ht="15" thickBot="1" x14ac:dyDescent="0.4">
      <c r="B20" s="1004"/>
      <c r="C20" s="382" t="s">
        <v>1237</v>
      </c>
      <c r="D20" s="231">
        <v>0.2</v>
      </c>
      <c r="E20" s="231">
        <v>0.4</v>
      </c>
      <c r="F20" s="231">
        <v>0.6</v>
      </c>
      <c r="G20" s="231">
        <v>0.8</v>
      </c>
      <c r="H20" s="231">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B0BD-FF8A-46C4-B5E0-D2C87783FAD1}">
  <sheetPr>
    <tabColor rgb="FFFFFF00"/>
  </sheetPr>
  <dimension ref="A1:I28"/>
  <sheetViews>
    <sheetView topLeftCell="A16" zoomScale="60" zoomScaleNormal="60" workbookViewId="0">
      <selection activeCell="F18" sqref="F18"/>
    </sheetView>
  </sheetViews>
  <sheetFormatPr baseColWidth="10" defaultColWidth="11.453125" defaultRowHeight="14.5" x14ac:dyDescent="0.35"/>
  <cols>
    <col min="1" max="1" width="2.1796875" customWidth="1"/>
    <col min="2" max="2" width="16.81640625" customWidth="1"/>
    <col min="3" max="3" width="19.1796875" customWidth="1"/>
    <col min="4" max="8" width="30.7265625" customWidth="1"/>
    <col min="9" max="9" width="10.54296875" customWidth="1"/>
  </cols>
  <sheetData>
    <row r="1" spans="1:9" ht="42.75" customHeight="1" x14ac:dyDescent="0.35">
      <c r="A1" s="513"/>
      <c r="B1" s="513"/>
      <c r="C1" s="513"/>
      <c r="D1" s="513"/>
      <c r="E1" s="1005" t="s">
        <v>1228</v>
      </c>
      <c r="F1" s="1005"/>
      <c r="G1" s="1005"/>
      <c r="H1" s="1005"/>
      <c r="I1" s="1005"/>
    </row>
    <row r="3" spans="1:9" x14ac:dyDescent="0.35">
      <c r="A3" s="1006" t="s">
        <v>1229</v>
      </c>
      <c r="B3" s="1006"/>
      <c r="C3" s="1006"/>
      <c r="D3" s="1006"/>
      <c r="E3" s="1006"/>
      <c r="F3" s="1006"/>
      <c r="G3" s="1006"/>
      <c r="H3" s="1006"/>
    </row>
    <row r="4" spans="1:9" x14ac:dyDescent="0.35">
      <c r="G4" s="1007" t="s">
        <v>1230</v>
      </c>
      <c r="H4" s="1008"/>
    </row>
    <row r="5" spans="1:9" ht="15.75" customHeight="1" x14ac:dyDescent="0.35">
      <c r="G5" s="225" t="s">
        <v>1231</v>
      </c>
      <c r="H5" s="226"/>
    </row>
    <row r="6" spans="1:9" ht="15.75" customHeight="1" x14ac:dyDescent="0.35">
      <c r="G6" s="225" t="s">
        <v>1232</v>
      </c>
      <c r="H6" s="227"/>
    </row>
    <row r="7" spans="1:9" x14ac:dyDescent="0.35">
      <c r="G7" s="225" t="s">
        <v>1233</v>
      </c>
      <c r="H7" s="228"/>
    </row>
    <row r="8" spans="1:9" x14ac:dyDescent="0.35">
      <c r="G8" s="225" t="s">
        <v>1227</v>
      </c>
      <c r="H8" s="229"/>
    </row>
    <row r="10" spans="1:9" ht="15.5" x14ac:dyDescent="0.35">
      <c r="B10" s="1009" t="s">
        <v>1234</v>
      </c>
      <c r="C10" s="1009"/>
      <c r="D10" s="1009"/>
      <c r="E10" s="1009"/>
      <c r="F10" s="1009"/>
      <c r="G10" s="1009"/>
      <c r="H10" s="1009"/>
      <c r="I10" s="1009"/>
    </row>
    <row r="11" spans="1:9" ht="9" customHeight="1" thickBot="1" x14ac:dyDescent="0.4"/>
    <row r="12" spans="1:9" ht="15" thickBot="1" x14ac:dyDescent="0.4">
      <c r="B12" s="1010" t="s">
        <v>28</v>
      </c>
      <c r="C12" s="1011"/>
      <c r="D12" s="1012" t="s">
        <v>1235</v>
      </c>
      <c r="E12" s="1013"/>
      <c r="F12" s="1013"/>
      <c r="G12" s="1013"/>
      <c r="H12" s="1014"/>
    </row>
    <row r="13" spans="1:9" ht="15" thickBot="1" x14ac:dyDescent="0.4">
      <c r="B13" s="381" t="s">
        <v>1236</v>
      </c>
      <c r="C13" s="382" t="s">
        <v>1237</v>
      </c>
      <c r="D13" s="1015"/>
      <c r="E13" s="1016"/>
      <c r="F13" s="1016"/>
      <c r="G13" s="1016"/>
      <c r="H13" s="1017"/>
    </row>
    <row r="14" spans="1:9" ht="100" customHeight="1" thickBot="1" x14ac:dyDescent="0.4">
      <c r="B14" s="380" t="s">
        <v>1238</v>
      </c>
      <c r="C14" s="230">
        <v>1</v>
      </c>
      <c r="D14" s="235"/>
      <c r="E14" s="236"/>
      <c r="F14" s="236"/>
      <c r="G14" s="236"/>
      <c r="H14" s="237"/>
    </row>
    <row r="15" spans="1:9" ht="100" customHeight="1" thickBot="1" x14ac:dyDescent="0.4">
      <c r="B15" s="380" t="s">
        <v>1239</v>
      </c>
      <c r="C15" s="230">
        <v>0.8</v>
      </c>
      <c r="D15" s="238"/>
      <c r="E15" s="232"/>
      <c r="F15" s="239"/>
      <c r="G15" s="239"/>
      <c r="H15" s="240"/>
    </row>
    <row r="16" spans="1:9" ht="100" customHeight="1" thickBot="1" x14ac:dyDescent="0.4">
      <c r="B16" s="380" t="s">
        <v>1240</v>
      </c>
      <c r="C16" s="230">
        <v>0.6</v>
      </c>
      <c r="D16" s="238"/>
      <c r="E16" s="232"/>
      <c r="F16" s="232" t="s">
        <v>1744</v>
      </c>
      <c r="G16" s="239"/>
      <c r="H16" s="240"/>
    </row>
    <row r="17" spans="2:8" ht="100" customHeight="1" thickBot="1" x14ac:dyDescent="0.4">
      <c r="B17" s="380" t="s">
        <v>1241</v>
      </c>
      <c r="C17" s="230">
        <v>0.4</v>
      </c>
      <c r="D17" s="241" t="s">
        <v>1727</v>
      </c>
      <c r="E17" s="232" t="s">
        <v>1741</v>
      </c>
      <c r="F17" s="232" t="s">
        <v>1740</v>
      </c>
      <c r="G17" s="239" t="s">
        <v>1634</v>
      </c>
      <c r="H17" s="240"/>
    </row>
    <row r="18" spans="2:8" ht="100" customHeight="1" thickBot="1" x14ac:dyDescent="0.4">
      <c r="B18" s="380" t="s">
        <v>1242</v>
      </c>
      <c r="C18" s="230">
        <v>0.2</v>
      </c>
      <c r="D18" s="233" t="s">
        <v>1742</v>
      </c>
      <c r="E18" s="233" t="s">
        <v>1743</v>
      </c>
      <c r="F18" s="234" t="s">
        <v>1739</v>
      </c>
      <c r="G18" s="242" t="s">
        <v>1724</v>
      </c>
      <c r="H18" s="243"/>
    </row>
    <row r="19" spans="2:8" ht="15" thickBot="1" x14ac:dyDescent="0.4">
      <c r="B19" s="1003" t="s">
        <v>30</v>
      </c>
      <c r="C19" s="382" t="s">
        <v>1236</v>
      </c>
      <c r="D19" s="382" t="s">
        <v>1243</v>
      </c>
      <c r="E19" s="382" t="s">
        <v>1244</v>
      </c>
      <c r="F19" s="382" t="s">
        <v>1233</v>
      </c>
      <c r="G19" s="382" t="s">
        <v>1245</v>
      </c>
      <c r="H19" s="382" t="s">
        <v>1246</v>
      </c>
    </row>
    <row r="20" spans="2:8" ht="15" thickBot="1" x14ac:dyDescent="0.4">
      <c r="B20" s="1004"/>
      <c r="C20" s="382" t="s">
        <v>1237</v>
      </c>
      <c r="D20" s="231">
        <v>0.2</v>
      </c>
      <c r="E20" s="231">
        <v>0.4</v>
      </c>
      <c r="F20" s="231">
        <v>0.6</v>
      </c>
      <c r="G20" s="231">
        <v>0.8</v>
      </c>
      <c r="H20" s="231">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 </vt:lpstr>
      <vt:lpstr>Mapa Riesgos Inherente</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mavar</cp:lastModifiedBy>
  <dcterms:created xsi:type="dcterms:W3CDTF">2022-07-06T06:28:45Z</dcterms:created>
  <dcterms:modified xsi:type="dcterms:W3CDTF">2023-06-21T16:31:06Z</dcterms:modified>
</cp:coreProperties>
</file>