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updateLinks="always" defaultThemeVersion="124226"/>
  <mc:AlternateContent xmlns:mc="http://schemas.openxmlformats.org/markup-compatibility/2006">
    <mc:Choice Requires="x15">
      <x15ac:absPath xmlns:x15ac="http://schemas.microsoft.com/office/spreadsheetml/2010/11/ac" url="C:\Users\mavar\Documents\Documentos Min. Comercio, Industria y Turismo\Matriz - Monitoreos\Monitoreo Riesgos de Gestión\Seguimiento Riesgos de Gestión 2025\"/>
    </mc:Choice>
  </mc:AlternateContent>
  <xr:revisionPtr revIDLastSave="0" documentId="13_ncr:1_{1516228A-A700-4F3E-956D-ED074C79E59C}" xr6:coauthVersionLast="47" xr6:coauthVersionMax="47" xr10:uidLastSave="{00000000-0000-0000-0000-000000000000}"/>
  <bookViews>
    <workbookView xWindow="-110" yWindow="-110" windowWidth="19420" windowHeight="10300" tabRatio="849" activeTab="1" xr2:uid="{00000000-000D-0000-FFFF-FFFF00000000}"/>
  </bookViews>
  <sheets>
    <sheet name="Riesgos en Revisión" sheetId="14" r:id="rId1"/>
    <sheet name="Riesgos Reformulados" sheetId="1"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0" hidden="1">'Riesgos en Revisión'!$A$11:$BI$64</definedName>
    <definedName name="_xlnm._FilterDatabase" localSheetId="1" hidden="1">'Riesgos Reformulados'!$A$7:$BB$217</definedName>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Procesos">[1]Hoja1!$B$2:$B$17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7" i="1" l="1"/>
  <c r="H64" i="14"/>
  <c r="O114" i="1"/>
  <c r="O87" i="1" l="1"/>
  <c r="AJ87" i="1" s="1"/>
  <c r="AI87" i="1" s="1"/>
  <c r="O88" i="1"/>
  <c r="AJ88" i="1" s="1"/>
  <c r="O89" i="1"/>
  <c r="AJ89" i="1" s="1"/>
  <c r="O90" i="1"/>
  <c r="AJ90" i="1" s="1"/>
  <c r="M87" i="1"/>
  <c r="M88" i="1"/>
  <c r="M89" i="1"/>
  <c r="M90" i="1"/>
  <c r="Z87" i="1"/>
  <c r="Z88" i="1"/>
  <c r="Z89" i="1"/>
  <c r="Z90" i="1"/>
  <c r="X87" i="1"/>
  <c r="X88" i="1"/>
  <c r="X89" i="1"/>
  <c r="X90" i="1"/>
  <c r="O115" i="1"/>
  <c r="O116" i="1"/>
  <c r="AF87" i="1" l="1"/>
  <c r="AF89" i="1"/>
  <c r="AF90" i="1"/>
  <c r="AH87" i="1"/>
  <c r="AG87" i="1" s="1"/>
  <c r="O113" i="1"/>
  <c r="M112" i="1"/>
  <c r="M113" i="1"/>
  <c r="M114" i="1"/>
  <c r="Z107" i="1"/>
  <c r="Z108" i="1"/>
  <c r="Z109" i="1"/>
  <c r="X107" i="1"/>
  <c r="X108" i="1"/>
  <c r="X109" i="1"/>
  <c r="X110" i="1"/>
  <c r="O107" i="1"/>
  <c r="AJ107" i="1" s="1"/>
  <c r="AI107" i="1" s="1"/>
  <c r="O108" i="1"/>
  <c r="AJ108" i="1" s="1"/>
  <c r="O109" i="1"/>
  <c r="AJ109" i="1" s="1"/>
  <c r="M107" i="1"/>
  <c r="M108" i="1"/>
  <c r="AH108" i="1" s="1"/>
  <c r="M109" i="1"/>
  <c r="M83" i="1"/>
  <c r="M84" i="1"/>
  <c r="AH84" i="1" s="1"/>
  <c r="AH88" i="1" l="1"/>
  <c r="AG88" i="1" s="1"/>
  <c r="AF108" i="1"/>
  <c r="AF109" i="1"/>
  <c r="AF107" i="1"/>
  <c r="AH107" i="1" s="1"/>
  <c r="AH89" i="1" l="1"/>
  <c r="AH90" i="1" s="1"/>
  <c r="AG90" i="1" s="1"/>
  <c r="AG107" i="1"/>
  <c r="AH109" i="1"/>
  <c r="M82" i="1"/>
  <c r="O82" i="1"/>
  <c r="O83" i="1"/>
  <c r="AJ83" i="1" s="1"/>
  <c r="O84" i="1"/>
  <c r="M105" i="1"/>
  <c r="M106" i="1"/>
  <c r="AG89" i="1" l="1"/>
  <c r="AG109" i="1"/>
  <c r="Z16" i="1" l="1"/>
  <c r="X16" i="1"/>
  <c r="O16" i="1"/>
  <c r="AJ16" i="1" s="1"/>
  <c r="AI16" i="1" s="1"/>
  <c r="M16" i="1"/>
  <c r="AH16" i="1" s="1"/>
  <c r="AG16" i="1" s="1"/>
  <c r="Z15" i="1"/>
  <c r="X15" i="1"/>
  <c r="O15" i="1"/>
  <c r="AJ15" i="1" s="1"/>
  <c r="AI15" i="1" s="1"/>
  <c r="M15" i="1"/>
  <c r="AF15" i="1" l="1"/>
  <c r="AH15" i="1" s="1"/>
  <c r="AG15" i="1" s="1"/>
  <c r="AF16" i="1"/>
  <c r="Z103" i="1" l="1"/>
  <c r="X103" i="1"/>
  <c r="Z102" i="1"/>
  <c r="X102" i="1"/>
  <c r="Z99" i="1"/>
  <c r="Z100" i="1"/>
  <c r="Z101" i="1"/>
  <c r="X99" i="1"/>
  <c r="X100" i="1"/>
  <c r="X101" i="1"/>
  <c r="AF99" i="1" l="1"/>
  <c r="M92" i="1"/>
  <c r="M93" i="1"/>
  <c r="Z93" i="1"/>
  <c r="Z94" i="1"/>
  <c r="X93" i="1"/>
  <c r="X94" i="1"/>
  <c r="AF94" i="1" l="1"/>
  <c r="AF93" i="1"/>
  <c r="AJ31" i="1"/>
  <c r="AI31" i="1" s="1"/>
  <c r="AJ32" i="1"/>
  <c r="AI32" i="1" s="1"/>
  <c r="AJ33" i="1"/>
  <c r="AI33" i="1" s="1"/>
  <c r="AJ34" i="1"/>
  <c r="AI34" i="1" s="1"/>
  <c r="AJ35" i="1"/>
  <c r="AI35" i="1" s="1"/>
  <c r="AJ36" i="1"/>
  <c r="AI36" i="1" s="1"/>
  <c r="M25" i="1" l="1"/>
  <c r="M26" i="1"/>
  <c r="M27" i="1"/>
  <c r="AH27" i="1" s="1"/>
  <c r="O20" i="1" l="1"/>
  <c r="AJ20" i="1" s="1"/>
  <c r="AI20" i="1" s="1"/>
  <c r="O21" i="1"/>
  <c r="AJ21" i="1" s="1"/>
  <c r="O22" i="1"/>
  <c r="AJ22" i="1" s="1"/>
  <c r="AI22" i="1" s="1"/>
  <c r="O23" i="1"/>
  <c r="AJ23" i="1" s="1"/>
  <c r="O24" i="1"/>
  <c r="O25" i="1"/>
  <c r="AJ25" i="1" s="1"/>
  <c r="O26" i="1"/>
  <c r="AJ26" i="1" s="1"/>
  <c r="O27" i="1"/>
  <c r="O28" i="1"/>
  <c r="AJ28" i="1" s="1"/>
  <c r="AI28" i="1" s="1"/>
  <c r="O29" i="1"/>
  <c r="M20" i="1"/>
  <c r="M21" i="1"/>
  <c r="M22" i="1"/>
  <c r="M23" i="1"/>
  <c r="M24" i="1"/>
  <c r="M28" i="1"/>
  <c r="M29" i="1"/>
  <c r="Z29" i="1"/>
  <c r="X29" i="1"/>
  <c r="Z28" i="1"/>
  <c r="X28" i="1"/>
  <c r="AJ24" i="1" l="1"/>
  <c r="AI24" i="1" s="1"/>
  <c r="AJ29" i="1"/>
  <c r="AI29" i="1" s="1"/>
  <c r="AF29" i="1"/>
  <c r="AF28" i="1"/>
  <c r="AH28" i="1" s="1"/>
  <c r="Z27" i="1"/>
  <c r="X27" i="1"/>
  <c r="Z26" i="1"/>
  <c r="X26" i="1"/>
  <c r="Z25" i="1"/>
  <c r="X25" i="1"/>
  <c r="Z24" i="1"/>
  <c r="X24" i="1"/>
  <c r="Z23" i="1"/>
  <c r="X23" i="1"/>
  <c r="Z22" i="1"/>
  <c r="X22" i="1"/>
  <c r="Z21" i="1"/>
  <c r="X21" i="1"/>
  <c r="Z20" i="1"/>
  <c r="X20" i="1"/>
  <c r="AH29" i="1" l="1"/>
  <c r="AG29" i="1" s="1"/>
  <c r="AG28" i="1"/>
  <c r="AF21" i="1"/>
  <c r="AF23" i="1"/>
  <c r="AF25" i="1"/>
  <c r="AF27" i="1"/>
  <c r="AJ27" i="1" s="1"/>
  <c r="AI27" i="1" s="1"/>
  <c r="AF20" i="1"/>
  <c r="AH20" i="1" s="1"/>
  <c r="AF22" i="1"/>
  <c r="AH22" i="1" s="1"/>
  <c r="AF24" i="1"/>
  <c r="AH24" i="1" s="1"/>
  <c r="AF26" i="1"/>
  <c r="Z66" i="1"/>
  <c r="Z67" i="1"/>
  <c r="X66" i="1"/>
  <c r="X67" i="1"/>
  <c r="O66" i="1"/>
  <c r="AJ66" i="1" s="1"/>
  <c r="AI66" i="1" s="1"/>
  <c r="O67" i="1"/>
  <c r="AJ67" i="1" s="1"/>
  <c r="M66" i="1"/>
  <c r="M67" i="1"/>
  <c r="AG24" i="1" l="1"/>
  <c r="AH25" i="1"/>
  <c r="AG22" i="1"/>
  <c r="AH23" i="1"/>
  <c r="AG23" i="1" s="1"/>
  <c r="AG20" i="1"/>
  <c r="AH21" i="1"/>
  <c r="AG21" i="1" s="1"/>
  <c r="AF66" i="1"/>
  <c r="AH66" i="1" s="1"/>
  <c r="AF67" i="1"/>
  <c r="AH26" i="1" l="1"/>
  <c r="AG26" i="1" s="1"/>
  <c r="AG25" i="1"/>
  <c r="AH67" i="1"/>
  <c r="AG67" i="1" s="1"/>
  <c r="AG66" i="1"/>
  <c r="AJ78" i="1"/>
  <c r="AI78" i="1" s="1"/>
  <c r="O77" i="1"/>
  <c r="AJ77" i="1" s="1"/>
  <c r="AI77" i="1" s="1"/>
  <c r="M77" i="1"/>
  <c r="M78" i="1"/>
  <c r="M79" i="1"/>
  <c r="M80" i="1"/>
  <c r="X77" i="1"/>
  <c r="X78" i="1"/>
  <c r="X79" i="1"/>
  <c r="Z77" i="1"/>
  <c r="Z78" i="1"/>
  <c r="Z79" i="1"/>
  <c r="AF78" i="1" l="1"/>
  <c r="AF77" i="1"/>
  <c r="AH77" i="1" s="1"/>
  <c r="AG77" i="1" s="1"/>
  <c r="AF79" i="1"/>
  <c r="AJ79" i="1" s="1"/>
  <c r="AI79" i="1" s="1"/>
  <c r="AH78" i="1" l="1"/>
  <c r="AH79" i="1" s="1"/>
  <c r="AG79" i="1" s="1"/>
  <c r="Z54" i="1"/>
  <c r="Z55" i="1"/>
  <c r="Z56" i="1"/>
  <c r="X54" i="1"/>
  <c r="X55" i="1"/>
  <c r="X56" i="1"/>
  <c r="O54" i="1"/>
  <c r="AJ54" i="1" s="1"/>
  <c r="AI54" i="1" s="1"/>
  <c r="O55" i="1"/>
  <c r="AJ55" i="1" s="1"/>
  <c r="O56" i="1"/>
  <c r="AJ56" i="1" s="1"/>
  <c r="M54" i="1"/>
  <c r="M55" i="1"/>
  <c r="M56" i="1"/>
  <c r="AF54" i="1" l="1"/>
  <c r="AH54" i="1" s="1"/>
  <c r="AF55" i="1"/>
  <c r="AG78" i="1"/>
  <c r="AF56" i="1"/>
  <c r="Z19" i="1"/>
  <c r="X19" i="1"/>
  <c r="O19" i="1"/>
  <c r="AJ19" i="1" s="1"/>
  <c r="AI19" i="1" s="1"/>
  <c r="M19" i="1"/>
  <c r="Z18" i="1"/>
  <c r="X18" i="1"/>
  <c r="O18" i="1"/>
  <c r="M18" i="1"/>
  <c r="Z17" i="1"/>
  <c r="X17" i="1"/>
  <c r="O17" i="1"/>
  <c r="AJ17" i="1" s="1"/>
  <c r="AI17" i="1" s="1"/>
  <c r="M17" i="1"/>
  <c r="Z14" i="1"/>
  <c r="X14" i="1"/>
  <c r="O14" i="1"/>
  <c r="AJ14" i="1" s="1"/>
  <c r="AI14" i="1" s="1"/>
  <c r="M14" i="1"/>
  <c r="Z13" i="1"/>
  <c r="X13" i="1"/>
  <c r="O13" i="1"/>
  <c r="AJ13" i="1" s="1"/>
  <c r="AI13" i="1" s="1"/>
  <c r="M13" i="1"/>
  <c r="O12" i="1"/>
  <c r="AH55" i="1" l="1"/>
  <c r="AH56" i="1" s="1"/>
  <c r="AG56" i="1" s="1"/>
  <c r="AG54" i="1"/>
  <c r="AF19" i="1"/>
  <c r="AH19" i="1" s="1"/>
  <c r="AG19" i="1" s="1"/>
  <c r="AF14" i="1"/>
  <c r="AF17" i="1"/>
  <c r="AH17" i="1" s="1"/>
  <c r="AF18" i="1"/>
  <c r="AF13" i="1"/>
  <c r="Z81" i="1"/>
  <c r="Z91" i="1"/>
  <c r="Z92" i="1"/>
  <c r="X81" i="1"/>
  <c r="X91" i="1"/>
  <c r="X92" i="1"/>
  <c r="AG55" i="1" l="1"/>
  <c r="AH18" i="1"/>
  <c r="AG18" i="1" s="1"/>
  <c r="AG17" i="1"/>
  <c r="Z11" i="1"/>
  <c r="Z12" i="1"/>
  <c r="X11" i="1"/>
  <c r="X12" i="1"/>
  <c r="AF12" i="1" l="1"/>
  <c r="AF11" i="1"/>
  <c r="O11" i="1"/>
  <c r="AJ11" i="1" s="1"/>
  <c r="AI11" i="1" s="1"/>
  <c r="AJ12" i="1"/>
  <c r="M11" i="1"/>
  <c r="M12" i="1"/>
  <c r="AH11" i="1" l="1"/>
  <c r="AG11" i="1" s="1"/>
  <c r="AH12" i="1" l="1"/>
  <c r="M64" i="1"/>
  <c r="AH64" i="1" s="1"/>
  <c r="M65" i="1"/>
  <c r="Z74" i="1"/>
  <c r="Z75" i="1"/>
  <c r="O74" i="1"/>
  <c r="AJ74" i="1" s="1"/>
  <c r="O75" i="1"/>
  <c r="AJ75" i="1" s="1"/>
  <c r="O76" i="1"/>
  <c r="AJ76" i="1" s="1"/>
  <c r="M74" i="1"/>
  <c r="M75" i="1"/>
  <c r="AH75" i="1" s="1"/>
  <c r="AG75" i="1" s="1"/>
  <c r="M76" i="1"/>
  <c r="AF81" i="1"/>
  <c r="AF91" i="1"/>
  <c r="AF92" i="1"/>
  <c r="X74" i="1"/>
  <c r="X75" i="1"/>
  <c r="X76" i="1"/>
  <c r="Z76" i="1"/>
  <c r="Z73" i="1"/>
  <c r="X73" i="1"/>
  <c r="O69" i="1"/>
  <c r="O70" i="1"/>
  <c r="O71" i="1"/>
  <c r="O72" i="1"/>
  <c r="O73" i="1"/>
  <c r="AJ73" i="1" s="1"/>
  <c r="AI73" i="1" s="1"/>
  <c r="O81" i="1"/>
  <c r="AJ81" i="1" s="1"/>
  <c r="AI81" i="1" s="1"/>
  <c r="O91" i="1"/>
  <c r="AJ91" i="1" s="1"/>
  <c r="AI91" i="1" s="1"/>
  <c r="O92" i="1"/>
  <c r="O93" i="1"/>
  <c r="AJ93" i="1" s="1"/>
  <c r="AI93" i="1" s="1"/>
  <c r="O94" i="1"/>
  <c r="M69" i="1"/>
  <c r="M70" i="1"/>
  <c r="M71" i="1"/>
  <c r="M72" i="1"/>
  <c r="M73" i="1"/>
  <c r="M81" i="1"/>
  <c r="M91" i="1"/>
  <c r="AH92" i="1"/>
  <c r="AG92" i="1" s="1"/>
  <c r="M94" i="1"/>
  <c r="AH94" i="1" s="1"/>
  <c r="AG94" i="1" s="1"/>
  <c r="O64" i="1"/>
  <c r="O65" i="1"/>
  <c r="AJ65" i="1" s="1"/>
  <c r="AI65" i="1" s="1"/>
  <c r="O62" i="1"/>
  <c r="AJ62" i="1" s="1"/>
  <c r="O61" i="1"/>
  <c r="AJ61" i="1" s="1"/>
  <c r="AI61" i="1" s="1"/>
  <c r="O63" i="1"/>
  <c r="M61" i="1"/>
  <c r="M62" i="1"/>
  <c r="M63" i="1"/>
  <c r="Z61" i="1"/>
  <c r="Z62" i="1"/>
  <c r="Z63" i="1"/>
  <c r="Z64" i="1"/>
  <c r="Z65" i="1"/>
  <c r="X61" i="1"/>
  <c r="X62" i="1"/>
  <c r="X63" i="1"/>
  <c r="X64" i="1"/>
  <c r="X65" i="1"/>
  <c r="Y44" i="14"/>
  <c r="W44" i="14"/>
  <c r="Y43" i="14"/>
  <c r="W43" i="14"/>
  <c r="Y42" i="14"/>
  <c r="W42" i="14"/>
  <c r="Y41" i="14"/>
  <c r="W41" i="14"/>
  <c r="AI40" i="14"/>
  <c r="AH40" i="14" s="1"/>
  <c r="Y40" i="14"/>
  <c r="W40" i="14"/>
  <c r="M40" i="14"/>
  <c r="Z71" i="1"/>
  <c r="X71" i="1"/>
  <c r="Z60" i="1"/>
  <c r="X60" i="1"/>
  <c r="Z59" i="1"/>
  <c r="X59" i="1"/>
  <c r="Y63" i="14"/>
  <c r="W63" i="14"/>
  <c r="Y62" i="14"/>
  <c r="W62" i="14"/>
  <c r="O62" i="14"/>
  <c r="AI62" i="14" s="1"/>
  <c r="AH62" i="14" s="1"/>
  <c r="M62" i="14"/>
  <c r="Y61" i="14"/>
  <c r="W61" i="14"/>
  <c r="O61" i="14"/>
  <c r="AI61" i="14" s="1"/>
  <c r="AH61" i="14" s="1"/>
  <c r="M61" i="14"/>
  <c r="Y60" i="14"/>
  <c r="W60" i="14"/>
  <c r="Y59" i="14"/>
  <c r="W59" i="14"/>
  <c r="Y58" i="14"/>
  <c r="W58" i="14"/>
  <c r="O58" i="14"/>
  <c r="M58" i="14"/>
  <c r="Y57" i="14"/>
  <c r="W57" i="14"/>
  <c r="Y56" i="14"/>
  <c r="W56" i="14"/>
  <c r="Y55" i="14"/>
  <c r="W55" i="14"/>
  <c r="Y54" i="14"/>
  <c r="W54" i="14"/>
  <c r="Y53" i="14"/>
  <c r="W53" i="14"/>
  <c r="Y52" i="14"/>
  <c r="W52" i="14"/>
  <c r="Y51" i="14"/>
  <c r="W51" i="14"/>
  <c r="AG49" i="14"/>
  <c r="AF49" i="14" s="1"/>
  <c r="Y49" i="14"/>
  <c r="W49" i="14"/>
  <c r="Y48" i="14"/>
  <c r="W48" i="14"/>
  <c r="Y47" i="14"/>
  <c r="W47" i="14"/>
  <c r="O47" i="14"/>
  <c r="AI47" i="14" s="1"/>
  <c r="AH47" i="14" s="1"/>
  <c r="M47" i="14"/>
  <c r="Y46" i="14"/>
  <c r="W46" i="14"/>
  <c r="Y45" i="14"/>
  <c r="W45" i="14"/>
  <c r="O45" i="14"/>
  <c r="AI45" i="14" s="1"/>
  <c r="AH45" i="14" s="1"/>
  <c r="M45" i="14"/>
  <c r="Y39" i="14"/>
  <c r="W39" i="14"/>
  <c r="Y38" i="14"/>
  <c r="W38" i="14"/>
  <c r="O38" i="14"/>
  <c r="AI38" i="14" s="1"/>
  <c r="AH38" i="14" s="1"/>
  <c r="M38" i="14"/>
  <c r="Y37" i="14"/>
  <c r="W37" i="14"/>
  <c r="Y36" i="14"/>
  <c r="W36" i="14"/>
  <c r="O36" i="14"/>
  <c r="AI36" i="14" s="1"/>
  <c r="AH36" i="14" s="1"/>
  <c r="M36" i="14"/>
  <c r="Y35" i="14"/>
  <c r="W35" i="14"/>
  <c r="O35" i="14"/>
  <c r="AI35" i="14" s="1"/>
  <c r="AH35" i="14" s="1"/>
  <c r="M35" i="14"/>
  <c r="Y34" i="14"/>
  <c r="W34" i="14"/>
  <c r="Y33" i="14"/>
  <c r="W33" i="14"/>
  <c r="O33" i="14"/>
  <c r="AI33" i="14" s="1"/>
  <c r="AH33" i="14" s="1"/>
  <c r="M33" i="14"/>
  <c r="Y32" i="14"/>
  <c r="W32" i="14"/>
  <c r="Y31" i="14"/>
  <c r="W31" i="14"/>
  <c r="O31" i="14"/>
  <c r="AI31" i="14" s="1"/>
  <c r="AH31" i="14" s="1"/>
  <c r="M31" i="14"/>
  <c r="AE30" i="14"/>
  <c r="AI29" i="14"/>
  <c r="AH29" i="14" s="1"/>
  <c r="AE29" i="14"/>
  <c r="AG29" i="14" s="1"/>
  <c r="AI27" i="14"/>
  <c r="AH27" i="14" s="1"/>
  <c r="AE27" i="14"/>
  <c r="AG27" i="14" s="1"/>
  <c r="AF27" i="14" s="1"/>
  <c r="AE26" i="14"/>
  <c r="AI25" i="14"/>
  <c r="AH25" i="14" s="1"/>
  <c r="AE25" i="14"/>
  <c r="AG25" i="14" s="1"/>
  <c r="AE24" i="14"/>
  <c r="AE23" i="14"/>
  <c r="AI22" i="14"/>
  <c r="AH22" i="14" s="1"/>
  <c r="AE22" i="14"/>
  <c r="AG22" i="14" s="1"/>
  <c r="AE21" i="14"/>
  <c r="AG21" i="14" s="1"/>
  <c r="AF21" i="14" s="1"/>
  <c r="AI20" i="14"/>
  <c r="AH20" i="14" s="1"/>
  <c r="AE20" i="14"/>
  <c r="AG20" i="14" s="1"/>
  <c r="AF20" i="14" s="1"/>
  <c r="AE19" i="14"/>
  <c r="AI18" i="14"/>
  <c r="AH18" i="14" s="1"/>
  <c r="AE18" i="14"/>
  <c r="AG18" i="14" s="1"/>
  <c r="AI16" i="14"/>
  <c r="AH16" i="14" s="1"/>
  <c r="Y16" i="14"/>
  <c r="W16" i="14"/>
  <c r="Y15" i="14"/>
  <c r="W15" i="14"/>
  <c r="Y14" i="14"/>
  <c r="W14" i="14"/>
  <c r="O14" i="14"/>
  <c r="AI14" i="14" s="1"/>
  <c r="AH14" i="14" s="1"/>
  <c r="M14" i="14"/>
  <c r="Y13" i="14"/>
  <c r="W13" i="14"/>
  <c r="Y12" i="14"/>
  <c r="W12" i="14"/>
  <c r="O12" i="14"/>
  <c r="AI12" i="14" s="1"/>
  <c r="AH12" i="14" s="1"/>
  <c r="M12" i="14"/>
  <c r="AJ92" i="1" l="1"/>
  <c r="AI92" i="1" s="1"/>
  <c r="AG12" i="1"/>
  <c r="AH13" i="1"/>
  <c r="AJ94" i="1"/>
  <c r="AI94" i="1" s="1"/>
  <c r="AH91" i="1"/>
  <c r="AH93" i="1" s="1"/>
  <c r="AH81" i="1"/>
  <c r="AG81" i="1" s="1"/>
  <c r="AG64" i="1"/>
  <c r="AF75" i="1"/>
  <c r="AF76" i="1"/>
  <c r="AF74" i="1"/>
  <c r="AF62" i="1"/>
  <c r="AF65" i="1"/>
  <c r="AF61" i="1"/>
  <c r="AH61" i="1" s="1"/>
  <c r="AG61" i="1" s="1"/>
  <c r="AF63" i="1"/>
  <c r="AH63" i="1" s="1"/>
  <c r="AF64" i="1"/>
  <c r="AJ64" i="1" s="1"/>
  <c r="AI64" i="1" s="1"/>
  <c r="AF73" i="1"/>
  <c r="AH73" i="1" s="1"/>
  <c r="AJ63" i="1"/>
  <c r="AI63" i="1" s="1"/>
  <c r="AE42" i="14"/>
  <c r="AE41" i="14"/>
  <c r="AF71" i="1"/>
  <c r="AE40" i="14"/>
  <c r="AG40" i="14" s="1"/>
  <c r="AF40" i="14" s="1"/>
  <c r="AE44" i="14"/>
  <c r="AE43" i="14"/>
  <c r="AE57" i="14"/>
  <c r="AE32" i="14"/>
  <c r="AE34" i="14"/>
  <c r="AE35" i="14"/>
  <c r="AG35" i="14" s="1"/>
  <c r="AF35" i="14" s="1"/>
  <c r="AE36" i="14"/>
  <c r="AG36" i="14" s="1"/>
  <c r="AF36" i="14" s="1"/>
  <c r="AE31" i="14"/>
  <c r="AG31" i="14" s="1"/>
  <c r="AE15" i="14"/>
  <c r="AE12" i="14"/>
  <c r="AG12" i="14" s="1"/>
  <c r="AF12" i="14" s="1"/>
  <c r="AE14" i="14"/>
  <c r="AG14" i="14" s="1"/>
  <c r="AG15" i="14" s="1"/>
  <c r="AF15" i="14" s="1"/>
  <c r="AE16" i="14"/>
  <c r="AG16" i="14" s="1"/>
  <c r="AF16" i="14" s="1"/>
  <c r="AE58" i="14"/>
  <c r="AG58" i="14" s="1"/>
  <c r="AF58" i="14" s="1"/>
  <c r="AE60" i="14"/>
  <c r="AI58" i="14" s="1"/>
  <c r="AH58" i="14" s="1"/>
  <c r="AE45" i="14"/>
  <c r="AG45" i="14" s="1"/>
  <c r="AF45" i="14" s="1"/>
  <c r="AE48" i="14"/>
  <c r="AE52" i="14"/>
  <c r="AE46" i="14"/>
  <c r="AG46" i="14" s="1"/>
  <c r="AF46" i="14" s="1"/>
  <c r="AE51" i="14"/>
  <c r="AG51" i="14" s="1"/>
  <c r="AE53" i="14"/>
  <c r="AE55" i="14"/>
  <c r="AE61" i="14"/>
  <c r="AG61" i="14" s="1"/>
  <c r="AF61" i="14" s="1"/>
  <c r="AE56" i="14"/>
  <c r="AE59" i="14"/>
  <c r="AE33" i="14"/>
  <c r="AG33" i="14" s="1"/>
  <c r="AE39" i="14"/>
  <c r="AE37" i="14"/>
  <c r="AE62" i="14"/>
  <c r="AG62" i="14" s="1"/>
  <c r="AF62" i="14" s="1"/>
  <c r="AE13" i="14"/>
  <c r="AF29" i="14"/>
  <c r="AG30" i="14"/>
  <c r="AF30" i="14" s="1"/>
  <c r="AF18" i="14"/>
  <c r="AG19" i="14"/>
  <c r="AF19" i="14" s="1"/>
  <c r="AG26" i="14"/>
  <c r="AF26" i="14" s="1"/>
  <c r="AF25" i="14"/>
  <c r="AF22" i="14"/>
  <c r="AG23" i="14"/>
  <c r="AE47" i="14"/>
  <c r="AG47" i="14" s="1"/>
  <c r="AE49" i="14"/>
  <c r="AE63" i="14"/>
  <c r="AE38" i="14"/>
  <c r="AG38" i="14" s="1"/>
  <c r="AE54" i="14"/>
  <c r="AH14" i="1" l="1"/>
  <c r="AG14" i="1" s="1"/>
  <c r="AG13" i="1"/>
  <c r="AG91" i="1"/>
  <c r="AG93" i="1"/>
  <c r="AG63" i="1"/>
  <c r="AH65" i="1"/>
  <c r="AG65" i="1" s="1"/>
  <c r="AG41" i="14"/>
  <c r="AG42" i="14" s="1"/>
  <c r="AG52" i="14"/>
  <c r="AF52" i="14" s="1"/>
  <c r="AH62" i="1"/>
  <c r="AG62" i="1" s="1"/>
  <c r="AG73" i="1"/>
  <c r="AH74" i="1"/>
  <c r="AF51" i="14"/>
  <c r="AG13" i="14"/>
  <c r="AF13" i="14" s="1"/>
  <c r="AG59" i="14"/>
  <c r="AF59" i="14" s="1"/>
  <c r="AG37" i="14"/>
  <c r="AF37" i="14" s="1"/>
  <c r="AG32" i="14"/>
  <c r="AF32" i="14" s="1"/>
  <c r="AF31" i="14"/>
  <c r="AG63" i="14"/>
  <c r="AF63" i="14" s="1"/>
  <c r="AF14" i="14"/>
  <c r="AG39" i="14"/>
  <c r="AF39" i="14" s="1"/>
  <c r="AF38" i="14"/>
  <c r="AG34" i="14"/>
  <c r="AF34" i="14" s="1"/>
  <c r="AF33" i="14"/>
  <c r="AG48" i="14"/>
  <c r="AF48" i="14" s="1"/>
  <c r="AF47" i="14"/>
  <c r="AG24" i="14"/>
  <c r="AF24" i="14" s="1"/>
  <c r="AF23" i="14"/>
  <c r="AG53" i="14" l="1"/>
  <c r="AF41" i="14"/>
  <c r="AG74" i="1"/>
  <c r="AH76" i="1"/>
  <c r="AG76" i="1" s="1"/>
  <c r="AG43" i="14"/>
  <c r="AF42" i="14"/>
  <c r="AG54" i="14"/>
  <c r="AF53" i="14"/>
  <c r="AF43" i="14" l="1"/>
  <c r="AG44" i="14"/>
  <c r="AF44" i="14" s="1"/>
  <c r="AF54" i="14"/>
  <c r="AG55" i="14"/>
  <c r="AF55" i="14" l="1"/>
  <c r="AG56" i="14"/>
  <c r="AG57" i="14" l="1"/>
  <c r="AF57" i="14" s="1"/>
  <c r="AF56" i="14"/>
  <c r="Z58" i="1" l="1"/>
  <c r="X58" i="1"/>
  <c r="Z57" i="1"/>
  <c r="X57" i="1"/>
  <c r="Z43" i="1" l="1"/>
  <c r="X43" i="1"/>
  <c r="Z42" i="1"/>
  <c r="X42" i="1"/>
  <c r="Z41" i="1"/>
  <c r="X41" i="1"/>
  <c r="Z40" i="1"/>
  <c r="X40" i="1"/>
  <c r="O40" i="1"/>
  <c r="AJ40" i="1" s="1"/>
  <c r="AI40" i="1" s="1"/>
  <c r="M40" i="1"/>
  <c r="Z39" i="1"/>
  <c r="X39" i="1"/>
  <c r="Z38" i="1"/>
  <c r="X38" i="1"/>
  <c r="Z37" i="1"/>
  <c r="X37" i="1"/>
  <c r="O37" i="1"/>
  <c r="AJ37" i="1" s="1"/>
  <c r="AI37" i="1" s="1"/>
  <c r="M37" i="1"/>
  <c r="Z36" i="1"/>
  <c r="X36" i="1"/>
  <c r="Z35" i="1"/>
  <c r="X35" i="1"/>
  <c r="Z34" i="1"/>
  <c r="X34" i="1"/>
  <c r="Z33" i="1"/>
  <c r="X33" i="1"/>
  <c r="Z32" i="1"/>
  <c r="X32" i="1"/>
  <c r="Z31" i="1"/>
  <c r="X31" i="1"/>
  <c r="Z30" i="1"/>
  <c r="X30" i="1"/>
  <c r="O30" i="1"/>
  <c r="AJ30" i="1" s="1"/>
  <c r="AI30" i="1" s="1"/>
  <c r="M30" i="1"/>
  <c r="M9" i="1"/>
  <c r="O9" i="1"/>
  <c r="O10" i="1"/>
  <c r="M10" i="1"/>
  <c r="X8" i="1"/>
  <c r="AF40" i="1" l="1"/>
  <c r="AF37" i="1"/>
  <c r="AF31" i="1"/>
  <c r="AF35" i="1"/>
  <c r="AF38" i="1"/>
  <c r="AF41" i="1"/>
  <c r="AF43" i="1"/>
  <c r="AH37" i="1"/>
  <c r="AG37" i="1" s="1"/>
  <c r="AF32" i="1"/>
  <c r="AF42" i="1"/>
  <c r="AF34" i="1"/>
  <c r="AF33" i="1"/>
  <c r="AF36" i="1"/>
  <c r="AF39" i="1"/>
  <c r="AF30" i="1"/>
  <c r="AH30" i="1" s="1"/>
  <c r="AH31" i="1" s="1"/>
  <c r="AH40" i="1"/>
  <c r="Z9" i="1"/>
  <c r="Z10" i="1"/>
  <c r="Z44" i="1"/>
  <c r="Z45" i="1"/>
  <c r="Z46" i="1"/>
  <c r="Z47" i="1"/>
  <c r="Z48" i="1"/>
  <c r="Z49" i="1"/>
  <c r="Z50" i="1"/>
  <c r="Z51" i="1"/>
  <c r="Z52" i="1"/>
  <c r="Z53" i="1"/>
  <c r="Z68" i="1"/>
  <c r="Z70" i="1"/>
  <c r="Z72" i="1"/>
  <c r="Z95" i="1"/>
  <c r="Z97" i="1"/>
  <c r="Z104" i="1"/>
  <c r="Z105" i="1"/>
  <c r="Z106" i="1"/>
  <c r="Z110" i="1"/>
  <c r="Z111" i="1"/>
  <c r="Z112" i="1"/>
  <c r="Z113" i="1"/>
  <c r="Z114" i="1"/>
  <c r="Z82" i="1"/>
  <c r="Z83" i="1"/>
  <c r="Z84" i="1"/>
  <c r="Z85" i="1"/>
  <c r="Z86"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Z182" i="1"/>
  <c r="Z183" i="1"/>
  <c r="Z184" i="1"/>
  <c r="Z185" i="1"/>
  <c r="Z186" i="1"/>
  <c r="Z187" i="1"/>
  <c r="Z188" i="1"/>
  <c r="Z189" i="1"/>
  <c r="Z190" i="1"/>
  <c r="Z191" i="1"/>
  <c r="Z192" i="1"/>
  <c r="Z193" i="1"/>
  <c r="Z194" i="1"/>
  <c r="Z195" i="1"/>
  <c r="Z196" i="1"/>
  <c r="Z197" i="1"/>
  <c r="Z198" i="1"/>
  <c r="Z199" i="1"/>
  <c r="Z200" i="1"/>
  <c r="Z201" i="1"/>
  <c r="Z202" i="1"/>
  <c r="Z203" i="1"/>
  <c r="Z204" i="1"/>
  <c r="Z205" i="1"/>
  <c r="Z206" i="1"/>
  <c r="Z207" i="1"/>
  <c r="Z208" i="1"/>
  <c r="Z209" i="1"/>
  <c r="Z210" i="1"/>
  <c r="Z211" i="1"/>
  <c r="Z212" i="1"/>
  <c r="Z213" i="1"/>
  <c r="Z214" i="1"/>
  <c r="Z215" i="1"/>
  <c r="Z216" i="1"/>
  <c r="X9" i="1"/>
  <c r="X10" i="1"/>
  <c r="X44" i="1"/>
  <c r="X45" i="1"/>
  <c r="X46" i="1"/>
  <c r="X47" i="1"/>
  <c r="X48" i="1"/>
  <c r="X49" i="1"/>
  <c r="X50" i="1"/>
  <c r="X51" i="1"/>
  <c r="X52" i="1"/>
  <c r="X53" i="1"/>
  <c r="X68" i="1"/>
  <c r="X70" i="1"/>
  <c r="X72" i="1"/>
  <c r="X95" i="1"/>
  <c r="X97" i="1"/>
  <c r="X104" i="1"/>
  <c r="X105" i="1"/>
  <c r="X106" i="1"/>
  <c r="X111" i="1"/>
  <c r="X112" i="1"/>
  <c r="X113" i="1"/>
  <c r="X114" i="1"/>
  <c r="X82" i="1"/>
  <c r="X83" i="1"/>
  <c r="X84" i="1"/>
  <c r="X85" i="1"/>
  <c r="X86"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AJ9" i="1"/>
  <c r="AI9" i="1" s="1"/>
  <c r="AJ10" i="1"/>
  <c r="AI10" i="1" s="1"/>
  <c r="O44" i="1"/>
  <c r="AJ44" i="1" s="1"/>
  <c r="AJ46" i="1"/>
  <c r="AI46" i="1" s="1"/>
  <c r="O49" i="1"/>
  <c r="AJ49" i="1" s="1"/>
  <c r="AI49" i="1" s="1"/>
  <c r="O51" i="1"/>
  <c r="O57" i="1"/>
  <c r="AJ57" i="1" s="1"/>
  <c r="AI57" i="1" s="1"/>
  <c r="O58" i="1"/>
  <c r="AJ58" i="1" s="1"/>
  <c r="O59" i="1"/>
  <c r="O60" i="1"/>
  <c r="O68" i="1"/>
  <c r="AJ68" i="1" s="1"/>
  <c r="AI68" i="1" s="1"/>
  <c r="O95" i="1"/>
  <c r="O96" i="1"/>
  <c r="O97" i="1"/>
  <c r="AJ97" i="1" s="1"/>
  <c r="AI97" i="1" s="1"/>
  <c r="O98" i="1"/>
  <c r="AJ98" i="1" s="1"/>
  <c r="AI98" i="1" s="1"/>
  <c r="O99" i="1"/>
  <c r="AJ99" i="1" s="1"/>
  <c r="O100" i="1"/>
  <c r="AJ100" i="1" s="1"/>
  <c r="AI100" i="1" s="1"/>
  <c r="O101" i="1"/>
  <c r="AJ101" i="1" s="1"/>
  <c r="AI101" i="1" s="1"/>
  <c r="O102" i="1"/>
  <c r="AJ102" i="1" s="1"/>
  <c r="AI102" i="1" s="1"/>
  <c r="O103" i="1"/>
  <c r="AJ103" i="1" s="1"/>
  <c r="AI103" i="1" s="1"/>
  <c r="O104" i="1"/>
  <c r="AJ104" i="1" s="1"/>
  <c r="AI104" i="1" s="1"/>
  <c r="O105" i="1"/>
  <c r="AJ105" i="1" s="1"/>
  <c r="AI105" i="1" s="1"/>
  <c r="O106" i="1"/>
  <c r="O110" i="1"/>
  <c r="AJ110" i="1" s="1"/>
  <c r="AI110" i="1" s="1"/>
  <c r="O111" i="1"/>
  <c r="O112" i="1"/>
  <c r="AJ112" i="1" s="1"/>
  <c r="AJ113" i="1"/>
  <c r="AI113" i="1" s="1"/>
  <c r="AJ114" i="1"/>
  <c r="AJ82" i="1"/>
  <c r="O85" i="1"/>
  <c r="AJ85" i="1" s="1"/>
  <c r="AI85" i="1" s="1"/>
  <c r="O86" i="1"/>
  <c r="AJ86" i="1" s="1"/>
  <c r="AJ115" i="1"/>
  <c r="AI115" i="1" s="1"/>
  <c r="AJ116" i="1"/>
  <c r="AI116" i="1" s="1"/>
  <c r="O117" i="1"/>
  <c r="AJ117" i="1" s="1"/>
  <c r="AI117" i="1" s="1"/>
  <c r="O118" i="1"/>
  <c r="AJ118" i="1" s="1"/>
  <c r="AI118" i="1" s="1"/>
  <c r="O119" i="1"/>
  <c r="AJ119" i="1" s="1"/>
  <c r="AI119" i="1" s="1"/>
  <c r="O120" i="1"/>
  <c r="AJ120" i="1" s="1"/>
  <c r="AI120" i="1" s="1"/>
  <c r="O121" i="1"/>
  <c r="AJ121" i="1" s="1"/>
  <c r="AI121" i="1" s="1"/>
  <c r="O122" i="1"/>
  <c r="AJ122" i="1" s="1"/>
  <c r="AI122" i="1" s="1"/>
  <c r="O123" i="1"/>
  <c r="AJ123" i="1" s="1"/>
  <c r="AI123" i="1" s="1"/>
  <c r="O124" i="1"/>
  <c r="AJ124" i="1" s="1"/>
  <c r="AI124" i="1" s="1"/>
  <c r="O125" i="1"/>
  <c r="AJ125" i="1" s="1"/>
  <c r="AI125" i="1" s="1"/>
  <c r="O126" i="1"/>
  <c r="AJ126" i="1" s="1"/>
  <c r="AI126" i="1" s="1"/>
  <c r="O127" i="1"/>
  <c r="AJ127" i="1" s="1"/>
  <c r="AI127" i="1" s="1"/>
  <c r="O128" i="1"/>
  <c r="AJ128" i="1" s="1"/>
  <c r="AI128" i="1" s="1"/>
  <c r="O129" i="1"/>
  <c r="AJ129" i="1" s="1"/>
  <c r="AI129" i="1" s="1"/>
  <c r="O130" i="1"/>
  <c r="AJ130" i="1" s="1"/>
  <c r="AI130" i="1" s="1"/>
  <c r="O131" i="1"/>
  <c r="AJ131" i="1" s="1"/>
  <c r="AI131" i="1" s="1"/>
  <c r="O132" i="1"/>
  <c r="AJ132" i="1" s="1"/>
  <c r="AI132" i="1" s="1"/>
  <c r="O133" i="1"/>
  <c r="AJ133" i="1" s="1"/>
  <c r="AI133" i="1" s="1"/>
  <c r="O134" i="1"/>
  <c r="AJ134" i="1" s="1"/>
  <c r="AI134" i="1" s="1"/>
  <c r="O135" i="1"/>
  <c r="AJ135" i="1" s="1"/>
  <c r="AI135" i="1" s="1"/>
  <c r="O136" i="1"/>
  <c r="AJ136" i="1" s="1"/>
  <c r="AI136" i="1" s="1"/>
  <c r="O137" i="1"/>
  <c r="AJ137" i="1" s="1"/>
  <c r="AI137" i="1" s="1"/>
  <c r="O138" i="1"/>
  <c r="AJ138" i="1" s="1"/>
  <c r="AI138" i="1" s="1"/>
  <c r="O139" i="1"/>
  <c r="AJ139" i="1" s="1"/>
  <c r="AI139" i="1" s="1"/>
  <c r="O140" i="1"/>
  <c r="AJ140" i="1" s="1"/>
  <c r="AI140" i="1" s="1"/>
  <c r="O141" i="1"/>
  <c r="AJ141" i="1" s="1"/>
  <c r="AI141" i="1" s="1"/>
  <c r="O142" i="1"/>
  <c r="AJ142" i="1" s="1"/>
  <c r="AI142" i="1" s="1"/>
  <c r="O143" i="1"/>
  <c r="AJ143" i="1" s="1"/>
  <c r="AI143" i="1" s="1"/>
  <c r="O144" i="1"/>
  <c r="AJ144" i="1" s="1"/>
  <c r="AI144" i="1" s="1"/>
  <c r="O145" i="1"/>
  <c r="AJ145" i="1" s="1"/>
  <c r="AI145" i="1" s="1"/>
  <c r="O146" i="1"/>
  <c r="AJ146" i="1" s="1"/>
  <c r="AI146" i="1" s="1"/>
  <c r="O147" i="1"/>
  <c r="AJ147" i="1" s="1"/>
  <c r="AI147" i="1" s="1"/>
  <c r="O148" i="1"/>
  <c r="AJ148" i="1" s="1"/>
  <c r="AI148" i="1" s="1"/>
  <c r="O149" i="1"/>
  <c r="AJ149" i="1" s="1"/>
  <c r="AI149" i="1" s="1"/>
  <c r="O150" i="1"/>
  <c r="AJ150" i="1" s="1"/>
  <c r="AI150" i="1" s="1"/>
  <c r="O151" i="1"/>
  <c r="AJ151" i="1" s="1"/>
  <c r="AI151" i="1" s="1"/>
  <c r="O152" i="1"/>
  <c r="AJ152" i="1" s="1"/>
  <c r="AI152" i="1" s="1"/>
  <c r="O153" i="1"/>
  <c r="AJ153" i="1" s="1"/>
  <c r="AI153" i="1" s="1"/>
  <c r="O154" i="1"/>
  <c r="AJ154" i="1" s="1"/>
  <c r="AI154" i="1" s="1"/>
  <c r="O155" i="1"/>
  <c r="AJ155" i="1" s="1"/>
  <c r="AI155" i="1" s="1"/>
  <c r="O156" i="1"/>
  <c r="AJ156" i="1" s="1"/>
  <c r="AI156" i="1" s="1"/>
  <c r="O157" i="1"/>
  <c r="AJ157" i="1" s="1"/>
  <c r="AI157" i="1" s="1"/>
  <c r="O158" i="1"/>
  <c r="AJ158" i="1" s="1"/>
  <c r="AI158" i="1" s="1"/>
  <c r="O159" i="1"/>
  <c r="AJ159" i="1" s="1"/>
  <c r="AI159" i="1" s="1"/>
  <c r="O160" i="1"/>
  <c r="AJ160" i="1" s="1"/>
  <c r="AI160" i="1" s="1"/>
  <c r="O161" i="1"/>
  <c r="AJ161" i="1" s="1"/>
  <c r="AI161" i="1" s="1"/>
  <c r="O162" i="1"/>
  <c r="AJ162" i="1" s="1"/>
  <c r="AI162" i="1" s="1"/>
  <c r="O163" i="1"/>
  <c r="AJ163" i="1" s="1"/>
  <c r="AI163" i="1" s="1"/>
  <c r="O164" i="1"/>
  <c r="AJ164" i="1" s="1"/>
  <c r="AI164" i="1" s="1"/>
  <c r="O165" i="1"/>
  <c r="AJ165" i="1" s="1"/>
  <c r="AI165" i="1" s="1"/>
  <c r="O166" i="1"/>
  <c r="AJ166" i="1" s="1"/>
  <c r="AI166" i="1" s="1"/>
  <c r="O167" i="1"/>
  <c r="AJ167" i="1" s="1"/>
  <c r="AI167" i="1" s="1"/>
  <c r="O168" i="1"/>
  <c r="AJ168" i="1" s="1"/>
  <c r="AI168" i="1" s="1"/>
  <c r="O169" i="1"/>
  <c r="AJ169" i="1" s="1"/>
  <c r="AI169" i="1" s="1"/>
  <c r="O170" i="1"/>
  <c r="AJ170" i="1" s="1"/>
  <c r="AI170" i="1" s="1"/>
  <c r="O171" i="1"/>
  <c r="AJ171" i="1" s="1"/>
  <c r="AI171" i="1" s="1"/>
  <c r="O172" i="1"/>
  <c r="AJ172" i="1" s="1"/>
  <c r="AI172" i="1" s="1"/>
  <c r="O173" i="1"/>
  <c r="AJ173" i="1" s="1"/>
  <c r="AI173" i="1" s="1"/>
  <c r="O174" i="1"/>
  <c r="AJ174" i="1" s="1"/>
  <c r="AI174" i="1" s="1"/>
  <c r="O175" i="1"/>
  <c r="AJ175" i="1" s="1"/>
  <c r="AI175" i="1" s="1"/>
  <c r="O176" i="1"/>
  <c r="AJ176" i="1" s="1"/>
  <c r="AI176" i="1" s="1"/>
  <c r="O177" i="1"/>
  <c r="AJ177" i="1" s="1"/>
  <c r="AI177" i="1" s="1"/>
  <c r="O178" i="1"/>
  <c r="AJ178" i="1" s="1"/>
  <c r="AI178" i="1" s="1"/>
  <c r="O179" i="1"/>
  <c r="AJ179" i="1" s="1"/>
  <c r="AI179" i="1" s="1"/>
  <c r="O180" i="1"/>
  <c r="AJ180" i="1" s="1"/>
  <c r="AI180" i="1" s="1"/>
  <c r="O181" i="1"/>
  <c r="AJ181" i="1" s="1"/>
  <c r="AI181" i="1" s="1"/>
  <c r="O182" i="1"/>
  <c r="AJ182" i="1" s="1"/>
  <c r="AI182" i="1" s="1"/>
  <c r="O183" i="1"/>
  <c r="AJ183" i="1" s="1"/>
  <c r="AI183" i="1" s="1"/>
  <c r="O184" i="1"/>
  <c r="AJ184" i="1" s="1"/>
  <c r="AI184" i="1" s="1"/>
  <c r="O185" i="1"/>
  <c r="AJ185" i="1" s="1"/>
  <c r="AI185" i="1" s="1"/>
  <c r="O186" i="1"/>
  <c r="AJ186" i="1" s="1"/>
  <c r="AI186" i="1" s="1"/>
  <c r="O187" i="1"/>
  <c r="AJ187" i="1" s="1"/>
  <c r="AI187" i="1" s="1"/>
  <c r="O188" i="1"/>
  <c r="AJ188" i="1" s="1"/>
  <c r="AI188" i="1" s="1"/>
  <c r="O189" i="1"/>
  <c r="AJ189" i="1" s="1"/>
  <c r="AI189" i="1" s="1"/>
  <c r="O190" i="1"/>
  <c r="AJ190" i="1" s="1"/>
  <c r="AI190" i="1" s="1"/>
  <c r="O191" i="1"/>
  <c r="AJ191" i="1" s="1"/>
  <c r="AI191" i="1" s="1"/>
  <c r="O192" i="1"/>
  <c r="AJ192" i="1" s="1"/>
  <c r="AI192" i="1" s="1"/>
  <c r="O193" i="1"/>
  <c r="AJ193" i="1" s="1"/>
  <c r="AI193" i="1" s="1"/>
  <c r="O194" i="1"/>
  <c r="AJ194" i="1" s="1"/>
  <c r="AI194" i="1" s="1"/>
  <c r="O195" i="1"/>
  <c r="AJ195" i="1" s="1"/>
  <c r="AI195" i="1" s="1"/>
  <c r="O196" i="1"/>
  <c r="AJ196" i="1" s="1"/>
  <c r="AI196" i="1" s="1"/>
  <c r="O197" i="1"/>
  <c r="AJ197" i="1" s="1"/>
  <c r="AI197" i="1" s="1"/>
  <c r="O198" i="1"/>
  <c r="AJ198" i="1" s="1"/>
  <c r="AI198" i="1" s="1"/>
  <c r="O199" i="1"/>
  <c r="AJ199" i="1" s="1"/>
  <c r="AI199" i="1" s="1"/>
  <c r="O200" i="1"/>
  <c r="AJ200" i="1" s="1"/>
  <c r="AI200" i="1" s="1"/>
  <c r="O201" i="1"/>
  <c r="AJ201" i="1" s="1"/>
  <c r="AI201" i="1" s="1"/>
  <c r="O202" i="1"/>
  <c r="AJ202" i="1" s="1"/>
  <c r="AI202" i="1" s="1"/>
  <c r="O203" i="1"/>
  <c r="AJ203" i="1" s="1"/>
  <c r="AI203" i="1" s="1"/>
  <c r="O204" i="1"/>
  <c r="AJ204" i="1" s="1"/>
  <c r="AI204" i="1" s="1"/>
  <c r="O205" i="1"/>
  <c r="AJ205" i="1" s="1"/>
  <c r="AI205" i="1" s="1"/>
  <c r="O206" i="1"/>
  <c r="AJ206" i="1" s="1"/>
  <c r="AI206" i="1" s="1"/>
  <c r="O207" i="1"/>
  <c r="AJ207" i="1" s="1"/>
  <c r="AI207" i="1" s="1"/>
  <c r="O208" i="1"/>
  <c r="AJ208" i="1" s="1"/>
  <c r="AI208" i="1" s="1"/>
  <c r="O209" i="1"/>
  <c r="AJ209" i="1" s="1"/>
  <c r="AI209" i="1" s="1"/>
  <c r="O210" i="1"/>
  <c r="AJ210" i="1" s="1"/>
  <c r="AI210" i="1" s="1"/>
  <c r="O211" i="1"/>
  <c r="AJ211" i="1" s="1"/>
  <c r="AI211" i="1" s="1"/>
  <c r="O212" i="1"/>
  <c r="AJ212" i="1" s="1"/>
  <c r="AI212" i="1" s="1"/>
  <c r="O213" i="1"/>
  <c r="AJ213" i="1" s="1"/>
  <c r="AI213" i="1" s="1"/>
  <c r="O214" i="1"/>
  <c r="AJ214" i="1" s="1"/>
  <c r="AI214" i="1" s="1"/>
  <c r="O215" i="1"/>
  <c r="AJ215" i="1" s="1"/>
  <c r="AI215" i="1" s="1"/>
  <c r="O216" i="1"/>
  <c r="AJ216" i="1" s="1"/>
  <c r="AI216" i="1" s="1"/>
  <c r="M44" i="1"/>
  <c r="AH45" i="1"/>
  <c r="AG45" i="1" s="1"/>
  <c r="AH47" i="1"/>
  <c r="AG47" i="1" s="1"/>
  <c r="AH48" i="1"/>
  <c r="AG48" i="1" s="1"/>
  <c r="M49" i="1"/>
  <c r="M51" i="1"/>
  <c r="M57" i="1"/>
  <c r="M58" i="1"/>
  <c r="M59" i="1"/>
  <c r="AH59" i="1" s="1"/>
  <c r="AG59" i="1" s="1"/>
  <c r="M60" i="1"/>
  <c r="AH60" i="1" s="1"/>
  <c r="M68" i="1"/>
  <c r="M95" i="1"/>
  <c r="AH95" i="1" s="1"/>
  <c r="AG95" i="1" s="1"/>
  <c r="M96" i="1"/>
  <c r="AH96" i="1" s="1"/>
  <c r="AG96" i="1" s="1"/>
  <c r="M97" i="1"/>
  <c r="M98" i="1"/>
  <c r="M99" i="1"/>
  <c r="M100" i="1"/>
  <c r="M101" i="1"/>
  <c r="M102" i="1"/>
  <c r="M103" i="1"/>
  <c r="M104" i="1"/>
  <c r="AH106" i="1"/>
  <c r="M110" i="1"/>
  <c r="AH110" i="1" s="1"/>
  <c r="AG110" i="1" s="1"/>
  <c r="M111" i="1"/>
  <c r="M85" i="1"/>
  <c r="M86" i="1"/>
  <c r="M115" i="1"/>
  <c r="AH115" i="1" s="1"/>
  <c r="AG115" i="1" s="1"/>
  <c r="M116" i="1"/>
  <c r="AH116" i="1" s="1"/>
  <c r="AG116" i="1" s="1"/>
  <c r="M117" i="1"/>
  <c r="AH117" i="1" s="1"/>
  <c r="AG117" i="1" s="1"/>
  <c r="M118" i="1"/>
  <c r="AH118" i="1" s="1"/>
  <c r="AG118" i="1" s="1"/>
  <c r="M119" i="1"/>
  <c r="AH119" i="1" s="1"/>
  <c r="AG119" i="1" s="1"/>
  <c r="M120" i="1"/>
  <c r="AH120" i="1" s="1"/>
  <c r="AG120" i="1" s="1"/>
  <c r="M121" i="1"/>
  <c r="AH121" i="1" s="1"/>
  <c r="AG121" i="1" s="1"/>
  <c r="M122" i="1"/>
  <c r="AH122" i="1" s="1"/>
  <c r="AG122" i="1" s="1"/>
  <c r="M123" i="1"/>
  <c r="AH123" i="1" s="1"/>
  <c r="AG123" i="1" s="1"/>
  <c r="M124" i="1"/>
  <c r="AH124" i="1" s="1"/>
  <c r="AG124" i="1" s="1"/>
  <c r="M125" i="1"/>
  <c r="AH125" i="1" s="1"/>
  <c r="AG125" i="1" s="1"/>
  <c r="M126" i="1"/>
  <c r="AH126" i="1" s="1"/>
  <c r="AG126" i="1" s="1"/>
  <c r="M127" i="1"/>
  <c r="AH127" i="1" s="1"/>
  <c r="AG127" i="1" s="1"/>
  <c r="M128" i="1"/>
  <c r="AH128" i="1" s="1"/>
  <c r="AG128" i="1" s="1"/>
  <c r="M129" i="1"/>
  <c r="AH129" i="1" s="1"/>
  <c r="AG129" i="1" s="1"/>
  <c r="M130" i="1"/>
  <c r="AH130" i="1" s="1"/>
  <c r="AG130" i="1" s="1"/>
  <c r="M131" i="1"/>
  <c r="AH131" i="1" s="1"/>
  <c r="AG131" i="1" s="1"/>
  <c r="M132" i="1"/>
  <c r="AH132" i="1" s="1"/>
  <c r="AG132" i="1" s="1"/>
  <c r="M133" i="1"/>
  <c r="AH133" i="1" s="1"/>
  <c r="AG133" i="1" s="1"/>
  <c r="M134" i="1"/>
  <c r="AH134" i="1" s="1"/>
  <c r="AG134" i="1" s="1"/>
  <c r="M135" i="1"/>
  <c r="AH135" i="1" s="1"/>
  <c r="AG135" i="1" s="1"/>
  <c r="M136" i="1"/>
  <c r="AH136" i="1" s="1"/>
  <c r="AG136" i="1" s="1"/>
  <c r="M137" i="1"/>
  <c r="AH137" i="1" s="1"/>
  <c r="AG137" i="1" s="1"/>
  <c r="M138" i="1"/>
  <c r="AH138" i="1" s="1"/>
  <c r="AG138" i="1" s="1"/>
  <c r="M139" i="1"/>
  <c r="AH139" i="1" s="1"/>
  <c r="AG139" i="1" s="1"/>
  <c r="M140" i="1"/>
  <c r="AH140" i="1" s="1"/>
  <c r="AG140" i="1" s="1"/>
  <c r="M141" i="1"/>
  <c r="AH141" i="1" s="1"/>
  <c r="AG141" i="1" s="1"/>
  <c r="M142" i="1"/>
  <c r="AH142" i="1" s="1"/>
  <c r="AG142" i="1" s="1"/>
  <c r="M143" i="1"/>
  <c r="AH143" i="1" s="1"/>
  <c r="AG143" i="1" s="1"/>
  <c r="M144" i="1"/>
  <c r="AH144" i="1" s="1"/>
  <c r="AG144" i="1" s="1"/>
  <c r="M145" i="1"/>
  <c r="AH145" i="1" s="1"/>
  <c r="AG145" i="1" s="1"/>
  <c r="M146" i="1"/>
  <c r="AH146" i="1" s="1"/>
  <c r="AG146" i="1" s="1"/>
  <c r="M147" i="1"/>
  <c r="AH147" i="1" s="1"/>
  <c r="AG147" i="1" s="1"/>
  <c r="M148" i="1"/>
  <c r="AH148" i="1" s="1"/>
  <c r="AG148" i="1" s="1"/>
  <c r="M149" i="1"/>
  <c r="AH149" i="1" s="1"/>
  <c r="AG149" i="1" s="1"/>
  <c r="M150" i="1"/>
  <c r="AH150" i="1" s="1"/>
  <c r="AG150" i="1" s="1"/>
  <c r="M151" i="1"/>
  <c r="AH151" i="1" s="1"/>
  <c r="AG151" i="1" s="1"/>
  <c r="M152" i="1"/>
  <c r="AH152" i="1" s="1"/>
  <c r="AG152" i="1" s="1"/>
  <c r="M153" i="1"/>
  <c r="AH153" i="1" s="1"/>
  <c r="AG153" i="1" s="1"/>
  <c r="M154" i="1"/>
  <c r="AH154" i="1" s="1"/>
  <c r="AG154" i="1" s="1"/>
  <c r="M155" i="1"/>
  <c r="AH155" i="1" s="1"/>
  <c r="AG155" i="1" s="1"/>
  <c r="M156" i="1"/>
  <c r="AH156" i="1" s="1"/>
  <c r="AG156" i="1" s="1"/>
  <c r="M157" i="1"/>
  <c r="AH157" i="1" s="1"/>
  <c r="AG157" i="1" s="1"/>
  <c r="M158" i="1"/>
  <c r="AH158" i="1" s="1"/>
  <c r="AG158" i="1" s="1"/>
  <c r="M159" i="1"/>
  <c r="AH159" i="1" s="1"/>
  <c r="AG159" i="1" s="1"/>
  <c r="M160" i="1"/>
  <c r="AH160" i="1" s="1"/>
  <c r="AG160" i="1" s="1"/>
  <c r="M161" i="1"/>
  <c r="AH161" i="1" s="1"/>
  <c r="AG161" i="1" s="1"/>
  <c r="M162" i="1"/>
  <c r="AH162" i="1" s="1"/>
  <c r="AG162" i="1" s="1"/>
  <c r="M163" i="1"/>
  <c r="AH163" i="1" s="1"/>
  <c r="AG163" i="1" s="1"/>
  <c r="M164" i="1"/>
  <c r="AH164" i="1" s="1"/>
  <c r="AG164" i="1" s="1"/>
  <c r="M165" i="1"/>
  <c r="AH165" i="1" s="1"/>
  <c r="AG165" i="1" s="1"/>
  <c r="M166" i="1"/>
  <c r="AH166" i="1" s="1"/>
  <c r="AG166" i="1" s="1"/>
  <c r="M167" i="1"/>
  <c r="AH167" i="1" s="1"/>
  <c r="AG167" i="1" s="1"/>
  <c r="M168" i="1"/>
  <c r="AH168" i="1" s="1"/>
  <c r="AG168" i="1" s="1"/>
  <c r="M169" i="1"/>
  <c r="AH169" i="1" s="1"/>
  <c r="AG169" i="1" s="1"/>
  <c r="M170" i="1"/>
  <c r="AH170" i="1" s="1"/>
  <c r="AG170" i="1" s="1"/>
  <c r="M171" i="1"/>
  <c r="AH171" i="1" s="1"/>
  <c r="AG171" i="1" s="1"/>
  <c r="M172" i="1"/>
  <c r="AH172" i="1" s="1"/>
  <c r="AG172" i="1" s="1"/>
  <c r="M173" i="1"/>
  <c r="AH173" i="1" s="1"/>
  <c r="AG173" i="1" s="1"/>
  <c r="M174" i="1"/>
  <c r="AH174" i="1" s="1"/>
  <c r="AG174" i="1" s="1"/>
  <c r="M175" i="1"/>
  <c r="AH175" i="1" s="1"/>
  <c r="AG175" i="1" s="1"/>
  <c r="M176" i="1"/>
  <c r="AH176" i="1" s="1"/>
  <c r="AG176" i="1" s="1"/>
  <c r="M177" i="1"/>
  <c r="AH177" i="1" s="1"/>
  <c r="AG177" i="1" s="1"/>
  <c r="M178" i="1"/>
  <c r="AH178" i="1" s="1"/>
  <c r="AG178" i="1" s="1"/>
  <c r="M179" i="1"/>
  <c r="AH179" i="1" s="1"/>
  <c r="AG179" i="1" s="1"/>
  <c r="M180" i="1"/>
  <c r="AH180" i="1" s="1"/>
  <c r="AG180" i="1" s="1"/>
  <c r="M181" i="1"/>
  <c r="AH181" i="1" s="1"/>
  <c r="AG181" i="1" s="1"/>
  <c r="M182" i="1"/>
  <c r="AH182" i="1" s="1"/>
  <c r="AG182" i="1" s="1"/>
  <c r="M183" i="1"/>
  <c r="AH183" i="1" s="1"/>
  <c r="AG183" i="1" s="1"/>
  <c r="M184" i="1"/>
  <c r="AH184" i="1" s="1"/>
  <c r="AG184" i="1" s="1"/>
  <c r="M185" i="1"/>
  <c r="AH185" i="1" s="1"/>
  <c r="AG185" i="1" s="1"/>
  <c r="M186" i="1"/>
  <c r="AH186" i="1" s="1"/>
  <c r="AG186" i="1" s="1"/>
  <c r="M187" i="1"/>
  <c r="AH187" i="1" s="1"/>
  <c r="AG187" i="1" s="1"/>
  <c r="M188" i="1"/>
  <c r="AH188" i="1" s="1"/>
  <c r="AG188" i="1" s="1"/>
  <c r="M189" i="1"/>
  <c r="AH189" i="1" s="1"/>
  <c r="AG189" i="1" s="1"/>
  <c r="M190" i="1"/>
  <c r="AH190" i="1" s="1"/>
  <c r="AG190" i="1" s="1"/>
  <c r="M191" i="1"/>
  <c r="AH191" i="1" s="1"/>
  <c r="AG191" i="1" s="1"/>
  <c r="M192" i="1"/>
  <c r="AH192" i="1" s="1"/>
  <c r="AG192" i="1" s="1"/>
  <c r="M193" i="1"/>
  <c r="AH193" i="1" s="1"/>
  <c r="AG193" i="1" s="1"/>
  <c r="M194" i="1"/>
  <c r="AH194" i="1" s="1"/>
  <c r="AG194" i="1" s="1"/>
  <c r="M195" i="1"/>
  <c r="AH195" i="1" s="1"/>
  <c r="AG195" i="1" s="1"/>
  <c r="M196" i="1"/>
  <c r="AH196" i="1" s="1"/>
  <c r="AG196" i="1" s="1"/>
  <c r="M197" i="1"/>
  <c r="AH197" i="1" s="1"/>
  <c r="AG197" i="1" s="1"/>
  <c r="M198" i="1"/>
  <c r="AH198" i="1" s="1"/>
  <c r="AG198" i="1" s="1"/>
  <c r="M199" i="1"/>
  <c r="AH199" i="1" s="1"/>
  <c r="AG199" i="1" s="1"/>
  <c r="M200" i="1"/>
  <c r="AH200" i="1" s="1"/>
  <c r="AG200" i="1" s="1"/>
  <c r="M201" i="1"/>
  <c r="AH201" i="1" s="1"/>
  <c r="AG201" i="1" s="1"/>
  <c r="M202" i="1"/>
  <c r="AH202" i="1" s="1"/>
  <c r="AG202" i="1" s="1"/>
  <c r="M203" i="1"/>
  <c r="AH203" i="1" s="1"/>
  <c r="AG203" i="1" s="1"/>
  <c r="M204" i="1"/>
  <c r="AH204" i="1" s="1"/>
  <c r="AG204" i="1" s="1"/>
  <c r="M205" i="1"/>
  <c r="AH205" i="1" s="1"/>
  <c r="AG205" i="1" s="1"/>
  <c r="M206" i="1"/>
  <c r="AH206" i="1" s="1"/>
  <c r="AG206" i="1" s="1"/>
  <c r="M207" i="1"/>
  <c r="AH207" i="1" s="1"/>
  <c r="AG207" i="1" s="1"/>
  <c r="M208" i="1"/>
  <c r="AH208" i="1" s="1"/>
  <c r="AG208" i="1" s="1"/>
  <c r="M209" i="1"/>
  <c r="AH209" i="1" s="1"/>
  <c r="AG209" i="1" s="1"/>
  <c r="M210" i="1"/>
  <c r="AH210" i="1" s="1"/>
  <c r="AG210" i="1" s="1"/>
  <c r="M211" i="1"/>
  <c r="AH211" i="1" s="1"/>
  <c r="AG211" i="1" s="1"/>
  <c r="M212" i="1"/>
  <c r="AH212" i="1" s="1"/>
  <c r="AG212" i="1" s="1"/>
  <c r="M213" i="1"/>
  <c r="AH213" i="1" s="1"/>
  <c r="AG213" i="1" s="1"/>
  <c r="M214" i="1"/>
  <c r="AH214" i="1" s="1"/>
  <c r="AG214" i="1" s="1"/>
  <c r="M215" i="1"/>
  <c r="AH215" i="1" s="1"/>
  <c r="AG215" i="1" s="1"/>
  <c r="M216" i="1"/>
  <c r="AH216" i="1" s="1"/>
  <c r="AG216" i="1" s="1"/>
  <c r="Z8" i="1"/>
  <c r="O8" i="1"/>
  <c r="AJ8" i="1" s="1"/>
  <c r="AI8" i="1" s="1"/>
  <c r="M8" i="1"/>
  <c r="AI82" i="1" l="1"/>
  <c r="AF95" i="1"/>
  <c r="AJ95" i="1" s="1"/>
  <c r="AH99" i="1"/>
  <c r="AG99" i="1" s="1"/>
  <c r="AF52" i="1"/>
  <c r="AH52" i="1" s="1"/>
  <c r="AH41" i="1"/>
  <c r="AG41" i="1" s="1"/>
  <c r="AJ53" i="1"/>
  <c r="AI53" i="1" s="1"/>
  <c r="AJ52" i="1"/>
  <c r="AI52" i="1" s="1"/>
  <c r="AH38" i="1"/>
  <c r="AG38" i="1" s="1"/>
  <c r="AH51" i="1"/>
  <c r="AG51" i="1" s="1"/>
  <c r="AH32" i="1"/>
  <c r="AI44" i="1"/>
  <c r="AG30" i="1"/>
  <c r="AG40" i="1"/>
  <c r="AG31" i="1"/>
  <c r="AF212" i="1"/>
  <c r="AF204" i="1"/>
  <c r="AF196" i="1"/>
  <c r="AF188" i="1"/>
  <c r="AF180" i="1"/>
  <c r="AF172" i="1"/>
  <c r="AF164" i="1"/>
  <c r="AF156" i="1"/>
  <c r="AF148" i="1"/>
  <c r="AF140" i="1"/>
  <c r="AF132" i="1"/>
  <c r="AF124" i="1"/>
  <c r="AF116" i="1"/>
  <c r="AF83" i="1"/>
  <c r="AF105" i="1"/>
  <c r="AF51" i="1"/>
  <c r="AJ51" i="1" s="1"/>
  <c r="AI51" i="1" s="1"/>
  <c r="AF157" i="1"/>
  <c r="AF209" i="1"/>
  <c r="AF201" i="1"/>
  <c r="AF193" i="1"/>
  <c r="AF185" i="1"/>
  <c r="AF177" i="1"/>
  <c r="AF169" i="1"/>
  <c r="AF161" i="1"/>
  <c r="AF153" i="1"/>
  <c r="AF145" i="1"/>
  <c r="AF137" i="1"/>
  <c r="AF129" i="1"/>
  <c r="AF121" i="1"/>
  <c r="AF113" i="1"/>
  <c r="AH113" i="1" s="1"/>
  <c r="AF102" i="1"/>
  <c r="AH102" i="1" s="1"/>
  <c r="AF60" i="1"/>
  <c r="AF48" i="1"/>
  <c r="AF214" i="1"/>
  <c r="AF206" i="1"/>
  <c r="AF198" i="1"/>
  <c r="AF190" i="1"/>
  <c r="AF182" i="1"/>
  <c r="AF174" i="1"/>
  <c r="AF166" i="1"/>
  <c r="AF158" i="1"/>
  <c r="AF150" i="1"/>
  <c r="AF142" i="1"/>
  <c r="AF134" i="1"/>
  <c r="AF126" i="1"/>
  <c r="AF118" i="1"/>
  <c r="AF85" i="1"/>
  <c r="AH85" i="1" s="1"/>
  <c r="AF110" i="1"/>
  <c r="AI99" i="1"/>
  <c r="AF58" i="1"/>
  <c r="AF53" i="1"/>
  <c r="AF45" i="1"/>
  <c r="AF215" i="1"/>
  <c r="AF207" i="1"/>
  <c r="AF199" i="1"/>
  <c r="AF191" i="1"/>
  <c r="AF183" i="1"/>
  <c r="AF175" i="1"/>
  <c r="AF167" i="1"/>
  <c r="AF159" i="1"/>
  <c r="AF151" i="1"/>
  <c r="AF143" i="1"/>
  <c r="AF135" i="1"/>
  <c r="AF127" i="1"/>
  <c r="AF119" i="1"/>
  <c r="AF86" i="1"/>
  <c r="AF111" i="1"/>
  <c r="AH111" i="1" s="1"/>
  <c r="AF100" i="1"/>
  <c r="AH100" i="1" s="1"/>
  <c r="AF46" i="1"/>
  <c r="AF213" i="1"/>
  <c r="AF205" i="1"/>
  <c r="AF197" i="1"/>
  <c r="AF189" i="1"/>
  <c r="AF181" i="1"/>
  <c r="AF173" i="1"/>
  <c r="AF165" i="1"/>
  <c r="AF149" i="1"/>
  <c r="AF141" i="1"/>
  <c r="AF133" i="1"/>
  <c r="AF125" i="1"/>
  <c r="AF117" i="1"/>
  <c r="AF84" i="1"/>
  <c r="AJ84" i="1" s="1"/>
  <c r="AI84" i="1" s="1"/>
  <c r="AF106" i="1"/>
  <c r="AF57" i="1"/>
  <c r="AH57" i="1" s="1"/>
  <c r="AF44" i="1"/>
  <c r="AH44" i="1" s="1"/>
  <c r="AF10" i="1"/>
  <c r="AH10" i="1" s="1"/>
  <c r="AG10" i="1" s="1"/>
  <c r="AF216" i="1"/>
  <c r="AF208" i="1"/>
  <c r="AF200" i="1"/>
  <c r="AF192" i="1"/>
  <c r="AF184" i="1"/>
  <c r="AF176" i="1"/>
  <c r="AF168" i="1"/>
  <c r="AF160" i="1"/>
  <c r="AF152" i="1"/>
  <c r="AF144" i="1"/>
  <c r="AF136" i="1"/>
  <c r="AF128" i="1"/>
  <c r="AF120" i="1"/>
  <c r="AF112" i="1"/>
  <c r="AF101" i="1"/>
  <c r="AF68" i="1"/>
  <c r="AH68" i="1" s="1"/>
  <c r="AF59" i="1"/>
  <c r="AJ59" i="1" s="1"/>
  <c r="AF47" i="1"/>
  <c r="AF203" i="1"/>
  <c r="AF171" i="1"/>
  <c r="AF131" i="1"/>
  <c r="AF97" i="1"/>
  <c r="AH97" i="1" s="1"/>
  <c r="AH98" i="1" s="1"/>
  <c r="AG98" i="1" s="1"/>
  <c r="AF50" i="1"/>
  <c r="AF210" i="1"/>
  <c r="AF202" i="1"/>
  <c r="AF194" i="1"/>
  <c r="AF186" i="1"/>
  <c r="AF178" i="1"/>
  <c r="AF170" i="1"/>
  <c r="AF162" i="1"/>
  <c r="AF154" i="1"/>
  <c r="AF146" i="1"/>
  <c r="AF138" i="1"/>
  <c r="AF130" i="1"/>
  <c r="AF122" i="1"/>
  <c r="AF114" i="1"/>
  <c r="AF103" i="1"/>
  <c r="AF70" i="1"/>
  <c r="AF49" i="1"/>
  <c r="AH49" i="1" s="1"/>
  <c r="AH50" i="1" s="1"/>
  <c r="AF9" i="1"/>
  <c r="AH9" i="1" s="1"/>
  <c r="AF211" i="1"/>
  <c r="AF155" i="1"/>
  <c r="AF115" i="1"/>
  <c r="AF72" i="1"/>
  <c r="AF187" i="1"/>
  <c r="AF179" i="1"/>
  <c r="AF139" i="1"/>
  <c r="AF104" i="1"/>
  <c r="AH104" i="1" s="1"/>
  <c r="AH105" i="1" s="1"/>
  <c r="AF195" i="1"/>
  <c r="AF163" i="1"/>
  <c r="AF147" i="1"/>
  <c r="AF123" i="1"/>
  <c r="AF82" i="1"/>
  <c r="AH82" i="1" s="1"/>
  <c r="AF8" i="1"/>
  <c r="AH8" i="1" s="1"/>
  <c r="AG8" i="1" s="1"/>
  <c r="AG113" i="1" l="1"/>
  <c r="AH114" i="1"/>
  <c r="AG114" i="1" s="1"/>
  <c r="AG111" i="1"/>
  <c r="AH112" i="1"/>
  <c r="AG112" i="1" s="1"/>
  <c r="AG85" i="1"/>
  <c r="AH86" i="1"/>
  <c r="AG86" i="1" s="1"/>
  <c r="AG82" i="1"/>
  <c r="AH83" i="1"/>
  <c r="AG83" i="1" s="1"/>
  <c r="AJ111" i="1"/>
  <c r="AG104" i="1"/>
  <c r="AG105" i="1"/>
  <c r="AJ106" i="1"/>
  <c r="AI106" i="1" s="1"/>
  <c r="AH58" i="1"/>
  <c r="AG100" i="1"/>
  <c r="AH101" i="1"/>
  <c r="AG101" i="1" s="1"/>
  <c r="AG102" i="1"/>
  <c r="AH103" i="1"/>
  <c r="AG103" i="1" s="1"/>
  <c r="AG97" i="1"/>
  <c r="AI95" i="1"/>
  <c r="AJ96" i="1"/>
  <c r="AI96" i="1" s="1"/>
  <c r="AH70" i="1"/>
  <c r="AG68" i="1"/>
  <c r="AI59" i="1"/>
  <c r="AJ60" i="1"/>
  <c r="AI60" i="1" s="1"/>
  <c r="AH39" i="1"/>
  <c r="AG39" i="1" s="1"/>
  <c r="AH42" i="1"/>
  <c r="AH43" i="1" s="1"/>
  <c r="AG43" i="1" s="1"/>
  <c r="AG57" i="1"/>
  <c r="AG52" i="1"/>
  <c r="AH53" i="1"/>
  <c r="AG53" i="1" s="1"/>
  <c r="AG44" i="1"/>
  <c r="AH46" i="1"/>
  <c r="AG46" i="1" s="1"/>
  <c r="AJ45" i="1"/>
  <c r="AJ47" i="1" s="1"/>
  <c r="AJ48" i="1" s="1"/>
  <c r="AI48" i="1" s="1"/>
  <c r="AG49" i="1"/>
  <c r="AG50" i="1"/>
  <c r="AG32" i="1"/>
  <c r="AH33" i="1"/>
  <c r="AG9" i="1"/>
  <c r="AG58" i="1" l="1"/>
  <c r="AG70" i="1"/>
  <c r="AH71" i="1"/>
  <c r="AG42" i="1"/>
  <c r="AI45" i="1"/>
  <c r="AI47" i="1"/>
  <c r="AG33" i="1"/>
  <c r="AH34" i="1"/>
  <c r="AH72" i="1" l="1"/>
  <c r="AG72" i="1" s="1"/>
  <c r="AG71" i="1"/>
  <c r="AG34" i="1"/>
  <c r="AH35" i="1"/>
  <c r="AG35" i="1" l="1"/>
  <c r="AH36" i="1"/>
  <c r="AG3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s>
  <commentList>
    <comment ref="AL9" authorId="0" shapeId="0" xr:uid="{77A407A8-0F58-44E2-B943-E71BE899EC99}">
      <text>
        <r>
          <rPr>
            <b/>
            <sz val="9"/>
            <color indexed="81"/>
            <rFont val="Tahoma"/>
            <family val="2"/>
          </rPr>
          <t xml:space="preserve">Describir el indicador, y se documentan de ISOlución. </t>
        </r>
      </text>
    </comment>
    <comment ref="F10" authorId="1" shapeId="0" xr:uid="{C2B297B4-33DE-491F-9E21-C1E93432DEB2}">
      <text>
        <r>
          <rPr>
            <sz val="9"/>
            <color indexed="81"/>
            <rFont val="Tahoma"/>
            <family val="2"/>
          </rPr>
          <t>La fuente que origina la causa es interna (del Ministerio) o externa (fuera del Ministerio)</t>
        </r>
      </text>
    </comment>
    <comment ref="G10" authorId="2" shapeId="0" xr:uid="{A65E1630-F742-40DB-B432-1BF329E06559}">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0" authorId="2" shapeId="0" xr:uid="{CD50979E-CA72-4D78-BCDC-57D520AA07C6}">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0" authorId="1" shapeId="0" xr:uid="{05B8E7D6-9A8F-4020-B63D-B1741EEE8EE4}">
      <text>
        <r>
          <rPr>
            <b/>
            <sz val="9"/>
            <color indexed="81"/>
            <rFont val="Tahoma"/>
            <family val="2"/>
          </rPr>
          <t xml:space="preserve">
Descripción de Riesgo: </t>
        </r>
        <r>
          <rPr>
            <sz val="9"/>
            <color indexed="81"/>
            <rFont val="Tahoma"/>
            <family val="2"/>
          </rPr>
          <t>Características del riesgo o forma en que se observa o se manifiesta.</t>
        </r>
      </text>
    </comment>
    <comment ref="J10" authorId="2" shapeId="0" xr:uid="{3EBF91FB-FD9E-44ED-A44F-76C63430AE9D}">
      <text>
        <r>
          <rPr>
            <sz val="9"/>
            <color indexed="81"/>
            <rFont val="Tahoma"/>
            <family val="2"/>
          </rPr>
          <t xml:space="preserve">Ver hoja Tipos de Riesgos.
</t>
        </r>
      </text>
    </comment>
    <comment ref="K10" authorId="1" shapeId="0" xr:uid="{6C273ACC-B43B-4513-B161-EBCA7C0DFA38}">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0" authorId="1" shapeId="0" xr:uid="{F65DFB4E-BC92-4079-9EB6-8E0A4B39ADA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0" authorId="1" shapeId="0" xr:uid="{FF66C122-7B98-4ED7-8FDA-C822F404E84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0" authorId="1" shapeId="0" xr:uid="{D049D484-468B-4B3C-BDD6-A4CD27A8F6EE}">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0" authorId="1" shapeId="0" xr:uid="{95A74D25-0A8A-44DD-B13A-CAB871C7E9CC}">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0" authorId="2" shapeId="0" xr:uid="{3C6741B0-C8BA-4064-B2AC-4D7E14354534}">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0" authorId="3" shapeId="0" xr:uid="{21F0C8EF-7A9E-4685-8422-3552AD004CCC}">
      <text>
        <r>
          <rPr>
            <sz val="9"/>
            <color indexed="81"/>
            <rFont val="Tahoma"/>
            <family val="2"/>
          </rPr>
          <t xml:space="preserve">Escribir la evidencia y/o registro que se genera con la ejecución del CONTROL. </t>
        </r>
      </text>
    </comment>
    <comment ref="AF10" authorId="1" shapeId="0" xr:uid="{570F17E8-6463-43A8-8F7C-2BCCC92D820A}">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H10" authorId="1" shapeId="0" xr:uid="{0858AFF5-DA2F-48D5-9D3B-9C5E1E95BF9A}">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J10" authorId="2" shapeId="0" xr:uid="{1DE92740-2B54-40E5-ADFC-ACA26C9BD817}">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1" authorId="2" shapeId="0" xr:uid="{25A13E1A-BF82-4424-B58E-0877B1FB75D7}">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V16" authorId="0" shapeId="0" xr:uid="{CF042958-EDE1-4A8B-9D79-38F24F563525}">
      <text>
        <r>
          <rPr>
            <b/>
            <sz val="9"/>
            <color indexed="81"/>
            <rFont val="Tahoma"/>
            <family val="2"/>
          </rPr>
          <t>El control es preventivo, dectectivo o correctivo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tc={EEF3EC42-D9F0-466B-A7F1-8D6B04E5153B}</author>
    <author>tc={17E5130D-723B-4544-AE14-6DF99F703FB4}</author>
    <author>Luz Mary Santafe Cifuentes</author>
  </authors>
  <commentList>
    <comment ref="Q5" authorId="0" shapeId="0" xr:uid="{43B7BAE7-5EEB-459D-8DD8-DBF9428BB0D8}">
      <text>
        <r>
          <rPr>
            <b/>
            <sz val="9"/>
            <color indexed="81"/>
            <rFont val="Tahoma"/>
            <family val="2"/>
          </rPr>
          <t>Ejemplo códificación para controles:</t>
        </r>
        <r>
          <rPr>
            <sz val="9"/>
            <color indexed="81"/>
            <rFont val="Tahoma"/>
            <family val="2"/>
          </rPr>
          <t xml:space="preserve"> 
- El código del control estará dado por el código del riesgo más la letra C y un número consecutivo. 
* Riesgo de Gestión: TH-RG1-C1  / TH-RG1-C2
* Riesgo Físcal: TH-RF1-C1 / TH-RF1-C2 
Tener en cuenta que una causa puede tener varios controles y por ende cada control contará con su codificación.  </t>
        </r>
      </text>
    </comment>
    <comment ref="A6" authorId="0" shapeId="0" xr:uid="{DDDA3461-E7E3-4DDD-A1EC-C9EAB3DF2013}">
      <text>
        <r>
          <rPr>
            <sz val="9"/>
            <color indexed="81"/>
            <rFont val="Tahoma"/>
            <family val="2"/>
          </rPr>
          <t xml:space="preserve">Identificar si el riesgo a describir es para: 
Un proceso, Un proyecto de Inversión o un Sistema de Gestión. </t>
        </r>
      </text>
    </comment>
    <comment ref="B6" authorId="0" shapeId="0" xr:uid="{58CA0B4E-08E3-4EBD-B354-FBA5A782726F}">
      <text>
        <r>
          <rPr>
            <sz val="9"/>
            <color indexed="81"/>
            <rFont val="Tahoma"/>
            <family val="2"/>
          </rPr>
          <t>Relacionar el nombre del Proceso, Sistema de Gestión o Proyecto de Inversión, según aplique. Ej: Gestión del Talento Humano</t>
        </r>
      </text>
    </comment>
    <comment ref="E6" authorId="1" shapeId="0" xr:uid="{3B2102DC-5639-4FD2-B9C1-5B126E0F2CB3}">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F6" authorId="0" shapeId="0" xr:uid="{7D1EB0F3-32AA-445B-9152-F50015D98EA7}">
      <text>
        <r>
          <rPr>
            <b/>
            <sz val="9"/>
            <color indexed="81"/>
            <rFont val="Tahoma"/>
            <family val="2"/>
          </rPr>
          <t>Seleccionar según corresponda</t>
        </r>
      </text>
    </comment>
    <comment ref="G6" authorId="1" shapeId="0" xr:uid="{39884B50-6524-4D8D-81E1-1384F740311E}">
      <text>
        <r>
          <rPr>
            <sz val="9"/>
            <color indexed="81"/>
            <rFont val="Tahoma"/>
            <family val="2"/>
          </rPr>
          <t>Seleccione según corresponda</t>
        </r>
      </text>
    </comment>
    <comment ref="H6" authorId="2" shapeId="0" xr:uid="{D47E09D3-5B6B-4CA8-ABDB-396069EEE84A}">
      <text>
        <r>
          <rPr>
            <b/>
            <sz val="9"/>
            <color indexed="81"/>
            <rFont val="Tahoma"/>
            <family val="2"/>
          </rPr>
          <t xml:space="preserve">Descripción de Riesgo: </t>
        </r>
        <r>
          <rPr>
            <sz val="9"/>
            <color indexed="81"/>
            <rFont val="Tahoma"/>
            <family val="2"/>
          </rPr>
          <t xml:space="preserve">Expone de manera clara las situaciones no deseadas, asegurando que contenga los criterios ¿Qué? ¿Cómo? Y ¿Por qué? Y sea comprensible para cualquier persona. </t>
        </r>
      </text>
    </comment>
    <comment ref="I6" authorId="1" shapeId="0" xr:uid="{7631600E-1F26-4698-AA90-6587B8665B9C}">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J6" authorId="2" shapeId="0" xr:uid="{7B70D765-4B53-4905-81DB-E51FBC382AA9}">
      <text>
        <r>
          <rPr>
            <sz val="9"/>
            <color indexed="81"/>
            <rFont val="Tahoma"/>
            <family val="2"/>
          </rPr>
          <t>La fuente que origina la causa es interna (del Ministerio) o externa (fuera del Ministerio)</t>
        </r>
      </text>
    </comment>
    <comment ref="K6" authorId="2" shapeId="0" xr:uid="{E4066BC9-B34E-4F18-B3C3-C90F355C8286}">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L6" authorId="2" shapeId="0" xr:uid="{65A7BDC1-141A-4E9E-AE9C-51F288D5544C}">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N6" authorId="2" shapeId="0" xr:uid="{0174CA99-A25B-4919-86BA-B0DFDB160283}">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P6" authorId="2" shapeId="0" xr:uid="{64E7146C-5DF9-47F1-90E4-83CAFB28ACC4}">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6" authorId="1" shapeId="0" xr:uid="{266B7457-FA56-46AE-81DB-0ABAA2B19C78}">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C6" authorId="3" shapeId="0" xr:uid="{BB45897A-3A29-4890-B90A-C538B6937AC4}">
      <text>
        <r>
          <rPr>
            <sz val="9"/>
            <color indexed="81"/>
            <rFont val="Tahoma"/>
            <family val="2"/>
          </rPr>
          <t xml:space="preserve">Considerar la documentación con la cual se soporte la efectividad del Control. 
Ej: Listas de Chequeo, registros, actas etc. </t>
        </r>
      </text>
    </comment>
    <comment ref="AG6" authorId="2" shapeId="0" xr:uid="{EE614AE9-B6BC-4733-9409-D07900074F24}">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I6" authorId="2" shapeId="0" xr:uid="{7B3A82FC-17C9-4362-B8B2-85B0E2D8AE03}">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K6" authorId="1" shapeId="0" xr:uid="{D2254533-0A21-46B2-9EC1-AA771884B014}">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L6" authorId="0" shapeId="0" xr:uid="{C71B88D0-07CD-466D-BDC1-63C11286F736}">
      <text>
        <r>
          <rPr>
            <b/>
            <sz val="9"/>
            <color indexed="81"/>
            <rFont val="Tahoma"/>
            <family val="2"/>
          </rPr>
          <t>Seleccione según corresponda</t>
        </r>
      </text>
    </comment>
    <comment ref="U7" authorId="0" shapeId="0" xr:uid="{968ECB5F-D1A1-4FDF-8E41-F50D605F571A}">
      <text>
        <r>
          <rPr>
            <sz val="9"/>
            <color indexed="81"/>
            <rFont val="Tahoma"/>
            <family val="2"/>
          </rPr>
          <t xml:space="preserve">Hace referencia a cada cuanto se ejecuta el control en terminos de tiempo. </t>
        </r>
      </text>
    </comment>
    <comment ref="V7" authorId="0" shapeId="0" xr:uid="{265015C4-1A48-4BE5-A833-BBFD2105728C}">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W7" authorId="1" shapeId="0" xr:uid="{E0E944F8-17DD-47F8-812C-13416F192C7F}">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Y7" authorId="0" shapeId="0" xr:uid="{9425841A-13E3-44E7-B6E9-4799B7461F68}">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AA7" authorId="0" shapeId="0" xr:uid="{6187D4E9-A280-4FCA-AA9C-6C7DB75E2C3D}">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 ref="BB22" authorId="4" shapeId="0" xr:uid="{EEF3EC42-D9F0-466B-A7F1-8D6B04E5153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Revisar</t>
        </r>
      </text>
    </comment>
    <comment ref="R76" authorId="5" shapeId="0" xr:uid="{17E5130D-723B-4544-AE14-6DF99F703FB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control duplicado</t>
        </r>
      </text>
    </comment>
    <comment ref="J95" authorId="6" shapeId="0" xr:uid="{43C92129-EA83-4145-B1E9-F08004C91B2D}">
      <text>
        <r>
          <rPr>
            <b/>
            <sz val="9"/>
            <color indexed="81"/>
            <rFont val="Tahoma"/>
            <family val="2"/>
          </rPr>
          <t>Luz Mary Santafe Cifuentes:</t>
        </r>
        <r>
          <rPr>
            <sz val="9"/>
            <color indexed="81"/>
            <rFont val="Tahoma"/>
            <family val="2"/>
          </rPr>
          <t xml:space="preserve">
Surge duda sobre si esta causa es interna o externa</t>
        </r>
      </text>
    </comment>
  </commentList>
</comments>
</file>

<file path=xl/sharedStrings.xml><?xml version="1.0" encoding="utf-8"?>
<sst xmlns="http://schemas.openxmlformats.org/spreadsheetml/2006/main" count="4818" uniqueCount="1719">
  <si>
    <t>MATRIZ DE RIESGOS</t>
  </si>
  <si>
    <t>Código: DE-FM-022
Versión: 02
Fecha de Vigencia: 25/07/2023</t>
  </si>
  <si>
    <t>CORRESPONDE A: (Seleccione con X)</t>
  </si>
  <si>
    <t>PROCESO:</t>
  </si>
  <si>
    <t>X</t>
  </si>
  <si>
    <t>NOMBRE DEL PROCESO:</t>
  </si>
  <si>
    <t>Consolidada Riesgos de Gestión</t>
  </si>
  <si>
    <t>OBJETIVO DEL PROCESO:</t>
  </si>
  <si>
    <t>FECHA DE ACTUALIZACIÓN DEL CONTENIDO:</t>
  </si>
  <si>
    <t>VERSIÓN DEL CONTENIDO:</t>
  </si>
  <si>
    <t>IDENTIFICACIÓN DEL RIESGO</t>
  </si>
  <si>
    <r>
      <t xml:space="preserve">ANÁLISIS Y VALORACIÓN DEL RIESGO INHERENTE 
</t>
    </r>
    <r>
      <rPr>
        <sz val="12"/>
        <rFont val="Arial"/>
        <family val="2"/>
      </rPr>
      <t>(antes de controles)</t>
    </r>
  </si>
  <si>
    <t>DETERMINACIÓN DE CONTROLES</t>
  </si>
  <si>
    <r>
      <t xml:space="preserve">VALORACIÓN DEL RIESGO RESIDUAL 
</t>
    </r>
    <r>
      <rPr>
        <sz val="12"/>
        <rFont val="Arial"/>
        <family val="2"/>
      </rPr>
      <t>(después de controles)</t>
    </r>
  </si>
  <si>
    <r>
      <t xml:space="preserve">INDICADOR DEL RIESGO 
</t>
    </r>
    <r>
      <rPr>
        <sz val="10"/>
        <rFont val="Arial"/>
        <family val="2"/>
      </rPr>
      <t>(Se documenta en ISOlución)</t>
    </r>
    <r>
      <rPr>
        <b/>
        <sz val="10"/>
        <rFont val="Arial"/>
        <family val="2"/>
      </rPr>
      <t xml:space="preserve">
</t>
    </r>
  </si>
  <si>
    <r>
      <t xml:space="preserve">ACCIONES PARA ABORDAR EL RIESGO RESIDUAL
</t>
    </r>
    <r>
      <rPr>
        <sz val="10"/>
        <rFont val="Arial"/>
        <family val="2"/>
      </rPr>
      <t>(número de la acción de Isolución)</t>
    </r>
  </si>
  <si>
    <t>"MONITOREO Y REVISION" (Primera Línea de defensa)</t>
  </si>
  <si>
    <t>"MONITOREO Y REVISION" (Segunda Línea de defensa)</t>
  </si>
  <si>
    <t>Seleccione con una X</t>
  </si>
  <si>
    <t>NOMBRE PROCESO O PROYECTO INVERSIÓN</t>
  </si>
  <si>
    <t>Área/ Dependencia responsable del riesgo</t>
  </si>
  <si>
    <r>
      <t xml:space="preserve">Responsable(s) del Riesgo
</t>
    </r>
    <r>
      <rPr>
        <sz val="10"/>
        <rFont val="Arial"/>
        <family val="2"/>
      </rPr>
      <t>(cargo)</t>
    </r>
  </si>
  <si>
    <r>
      <t xml:space="preserve">TIPO DE CAUSA
</t>
    </r>
    <r>
      <rPr>
        <sz val="10"/>
        <rFont val="Arial"/>
        <family val="2"/>
      </rPr>
      <t>(Externa ó
Interna)</t>
    </r>
  </si>
  <si>
    <r>
      <t xml:space="preserve">CAUSA(S)
</t>
    </r>
    <r>
      <rPr>
        <sz val="1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</si>
  <si>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</si>
  <si>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</si>
  <si>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</si>
  <si>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</si>
  <si>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</si>
  <si>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</si>
  <si>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</si>
  <si>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</si>
  <si>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</si>
  <si>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</si>
  <si>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0"/>
        <rFont val="Arial"/>
        <family val="2"/>
      </rPr>
      <t>(Un control por cada causa, si no hay control se escribe "No existe control")</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</si>
  <si>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</si>
  <si>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</si>
  <si>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</si>
  <si>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</si>
  <si>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</si>
  <si>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</si>
  <si>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</si>
  <si>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</si>
  <si>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</si>
  <si>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t>
  </si>
  <si>
    <t>CARGO</t>
  </si>
  <si>
    <r>
      <t xml:space="preserve">INDIQUE SI EL </t>
    </r>
    <r>
      <rPr>
        <u/>
        <sz val="10"/>
        <rFont val="Arial"/>
        <family val="2"/>
      </rPr>
      <t xml:space="preserve">RIESGO </t>
    </r>
    <r>
      <rPr>
        <sz val="10"/>
        <rFont val="Arial"/>
        <family val="2"/>
      </rPr>
      <t>SE HA MATERIALIZADO</t>
    </r>
  </si>
  <si>
    <r>
      <t xml:space="preserve">LOS </t>
    </r>
    <r>
      <rPr>
        <u/>
        <sz val="10"/>
        <rFont val="Arial"/>
        <family val="2"/>
      </rPr>
      <t>CONTROLES</t>
    </r>
    <r>
      <rPr>
        <sz val="10"/>
        <rFont val="Arial"/>
        <family val="2"/>
      </rPr>
      <t xml:space="preserve"> ACTUALES ESTAN EVITANDO QUE EL RIESGO SE MATERIALICE?</t>
    </r>
  </si>
  <si>
    <r>
      <t xml:space="preserve">LOS </t>
    </r>
    <r>
      <rPr>
        <u/>
        <sz val="10"/>
        <rFont val="Arial"/>
        <family val="2"/>
      </rPr>
      <t>CONTROLES</t>
    </r>
    <r>
      <rPr>
        <sz val="10"/>
        <rFont val="Arial"/>
        <family val="2"/>
      </rPr>
      <t xml:space="preserve"> ACTUALES SE HAN EJECUTADO ADECUADAMENTE?</t>
    </r>
  </si>
  <si>
    <r>
      <t xml:space="preserve">LOS </t>
    </r>
    <r>
      <rPr>
        <u/>
        <sz val="10"/>
        <rFont val="Arial"/>
        <family val="2"/>
      </rPr>
      <t>CONTROLES</t>
    </r>
    <r>
      <rPr>
        <sz val="10"/>
        <rFont val="Arial"/>
        <family val="2"/>
      </rPr>
      <t xml:space="preserve"> PUEDEN SER MEJORADOS?</t>
    </r>
  </si>
  <si>
    <r>
      <t xml:space="preserve">EL </t>
    </r>
    <r>
      <rPr>
        <u/>
        <sz val="10"/>
        <rFont val="Arial"/>
        <family val="2"/>
      </rPr>
      <t>INDICADOR</t>
    </r>
    <r>
      <rPr>
        <sz val="10"/>
        <rFont val="Arial"/>
        <family val="2"/>
      </rPr>
      <t xml:space="preserve"> DEL RIESGO CUMPLIO CON LA META ESTABLECIDA?</t>
    </r>
  </si>
  <si>
    <r>
      <t xml:space="preserve">EL </t>
    </r>
    <r>
      <rPr>
        <u/>
        <sz val="10"/>
        <rFont val="Arial"/>
        <family val="2"/>
      </rPr>
      <t>RIESGO</t>
    </r>
    <r>
      <rPr>
        <sz val="10"/>
        <rFont val="Arial"/>
        <family val="2"/>
      </rPr>
      <t xml:space="preserve"> REQUIERE SER MODIFICADO O ACTUALIZADO?</t>
    </r>
  </si>
  <si>
    <t>OBSERVACIONES Y COMENTARIOS</t>
  </si>
  <si>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</si>
  <si>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</si>
  <si>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</si>
  <si>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</si>
  <si>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</si>
  <si>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</si>
  <si>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</si>
  <si>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</si>
  <si>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</si>
  <si>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</si>
  <si>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Link para cargue de evidencias</t>
  </si>
  <si>
    <t>SI</t>
  </si>
  <si>
    <t>NO</t>
  </si>
  <si>
    <t>¿POR QUÉ?</t>
  </si>
  <si>
    <t>Administración, profundización y aprovechamiento de acuerdos y relaciones comerciales.</t>
  </si>
  <si>
    <t>Subdirección de Practicas Comerciales</t>
  </si>
  <si>
    <t>Subdirector de Prácticas Comerciales</t>
  </si>
  <si>
    <t>Interno</t>
  </si>
  <si>
    <t>Fallas en el diagnóstico y planificación de la estrategia de apoyo técnico a Exportadores colombianos investigaos sobre medidas de defensa comercial en terceros países</t>
  </si>
  <si>
    <t>AP-R6</t>
  </si>
  <si>
    <t>Posibilidad de afeactación reputacional, por quejas de las partes interesadas, debido a la incorrecta atencion de las controversias comerciales internacionales</t>
  </si>
  <si>
    <t>Ejecución y Administración de Procesos (Gestión)</t>
  </si>
  <si>
    <t xml:space="preserve">Afectación reputacional 
Quejas de usuarios </t>
  </si>
  <si>
    <t>BAJA</t>
  </si>
  <si>
    <t>MENOR</t>
  </si>
  <si>
    <t>Imagen institucional afectada localmente por retrasos en la prestación del servicio a los usuarios o ciudadanos.</t>
  </si>
  <si>
    <t>MODERADO</t>
  </si>
  <si>
    <t>Verificar los plazos establecidos en la legislación del país que investiga a Colombia para cada etapa de la investigación</t>
  </si>
  <si>
    <t>Adecuado</t>
  </si>
  <si>
    <t>Profesional Universitario</t>
  </si>
  <si>
    <t>Continua</t>
  </si>
  <si>
    <t>Prevenir</t>
  </si>
  <si>
    <t>Manual</t>
  </si>
  <si>
    <t>Documentado</t>
  </si>
  <si>
    <t>AP-PR-005 ORIENTACIÓN A EXPORTADORES INVESTIGADOS EN EL EXTERIOR._v9</t>
  </si>
  <si>
    <t>Con Registro</t>
  </si>
  <si>
    <t>Notificación</t>
  </si>
  <si>
    <t>Control 1</t>
  </si>
  <si>
    <t>BAJO</t>
  </si>
  <si>
    <t>ACEPTAR EL RIESGO</t>
  </si>
  <si>
    <r>
      <rPr>
        <sz val="10"/>
        <color rgb="FF000000"/>
        <rFont val="Arial"/>
        <family val="2"/>
      </rPr>
      <t xml:space="preserve">No se obtuvo reporte de monitoreo, ni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t>
    </r>
    <r>
      <rPr>
        <u/>
        <sz val="10"/>
        <color rgb="FFFF0000"/>
        <rFont val="Arial"/>
        <family val="2"/>
      </rPr>
      <t>Se reitera la solicitud de actualización del riesgo</t>
    </r>
    <r>
      <rPr>
        <sz val="10"/>
        <color rgb="FF000000"/>
        <rFont val="Arial"/>
        <family val="2"/>
      </rPr>
      <t>,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t>
    </r>
  </si>
  <si>
    <t>Remitir documento técnico de apoyo a la oficina de asuntos legales para su revisión y visto bueno</t>
  </si>
  <si>
    <t>Subdirector(a) Prácticas Comerciales</t>
  </si>
  <si>
    <t>Memorando electrónico, Correo electrónico</t>
  </si>
  <si>
    <t>Control 2</t>
  </si>
  <si>
    <t>Sistemas de gestión</t>
  </si>
  <si>
    <t>Grupo Administrativa</t>
  </si>
  <si>
    <t>Coordinador Grupo Administrativa</t>
  </si>
  <si>
    <t xml:space="preserve">Aplicación incorrecta de la metodología </t>
  </si>
  <si>
    <t>SG-R4</t>
  </si>
  <si>
    <t>Probabilidad de afectación reputacional, por hacer una incorrecta identificación y  evaluación de aspectos e impactos ambientales</t>
  </si>
  <si>
    <t xml:space="preserve">Daño Ambiental - 
Reclamaciones o quejas de los usuarios que podrían implicar una denuncia antes los entes reguladores o una demanda de largo alcance para la entidad. Sanciones legales </t>
  </si>
  <si>
    <t>MUY BAJA</t>
  </si>
  <si>
    <t>Reclamaciones o quejas de los usuarios que podrían implicar una denuncia ante los entes reguladores o una demanda de largo alcance para la entidad.
Reproceso de actividades y aumento de carga operativa.</t>
  </si>
  <si>
    <t>Identificar los aspectos e impactos ambientales por cada actividad, producto o servicio de los procesos y sedes del Ministerio</t>
  </si>
  <si>
    <t>Equipo de Asuntos Ambientales y Desarrollo Sostenible, Profesional Asignado</t>
  </si>
  <si>
    <t>SG-PR-003 Identificación de Aspectos y Evaluación de Impactos Ambientales (Act. 1)</t>
  </si>
  <si>
    <t>Matriz de identificación de aspectos y evaluación de impactos ambientales. Correos</t>
  </si>
  <si>
    <t>No actualizar la matriz de aspectos e impactos ambientales</t>
  </si>
  <si>
    <t>Establecer los aspectos ambientales significativos</t>
  </si>
  <si>
    <t>Equipo de Asuntos Ambientales y Desarrollo Sostenible</t>
  </si>
  <si>
    <t>SG-PR-003 Identificación de Aspectos y Evaluación de Impactos Ambientales (Act. 3)</t>
  </si>
  <si>
    <t xml:space="preserve">Matriz de identificación de aspectos y evaluación de impactos ambientales. </t>
  </si>
  <si>
    <t>Fortalecimiento de la Competitividad y Promoción del Turismo.</t>
  </si>
  <si>
    <t>Secretaria Técnica Comité Directivo del Fondo Nacional de Turismo (FONTUR)Dirección de Análisis Sectorial y Promoción</t>
  </si>
  <si>
    <t>Director Análisis Sectorial y Promoción</t>
  </si>
  <si>
    <t>No entregar las certificaciones de los proyectos aprobados dentro del tiempo solicitado, el cual es máximo de tres días después de finalizada la sesión del comité.</t>
  </si>
  <si>
    <t>FP-R1</t>
  </si>
  <si>
    <t>Posibilidad de afectación reputacional, por atrasos en la formalización del proyecto, debido a la generación de las certificaciones de los proyectos aprobados en cada sesión del comité de FONTUR</t>
  </si>
  <si>
    <t>Quejas, pérdida de confianza</t>
  </si>
  <si>
    <t>LEVE</t>
  </si>
  <si>
    <t>No hay interrupción de las operaciones de la entidad.
No se generan sanciones económicas o administrativas.
No se afecta la imagen institucional de forma significativa.</t>
  </si>
  <si>
    <t>Elaboración de las Certificaciones de Aprobación de Proyectos (Producto derivado del Comité Directivo)</t>
  </si>
  <si>
    <t>Profesional Especializado</t>
  </si>
  <si>
    <t>FP-PR-018 Secretaria Técnica Comité Directivo del Fondo Nacional de Turismo (FONTUR) (Act.5)</t>
  </si>
  <si>
    <t>Certificación expedida</t>
  </si>
  <si>
    <t>Por error en las certificaciones al transcribir la información o error en la fuente de información de los proyectos que es enviada por FONTUR a la Secretaría Técnica</t>
  </si>
  <si>
    <t>Grupo de promoción</t>
  </si>
  <si>
    <t>Coordinador grupo de promoción</t>
  </si>
  <si>
    <t xml:space="preserve">Entrega de material sin cumplir especificaciones (perfil del usuario, pertinencia y la disponibilidad del material) por parte del personal del Grupo de Promoción. </t>
  </si>
  <si>
    <t>FP-R2</t>
  </si>
  <si>
    <t>Posibilidad de afectación reputacional, por quejas  de usuarios, debido a entrega del material promocional de turismo sin cumplir especificaciones.</t>
  </si>
  <si>
    <t>Pérdida reputacional, quejas.</t>
  </si>
  <si>
    <t xml:space="preserve">Analizar pertinencia de la solicitud. </t>
  </si>
  <si>
    <t>Grupo de Promoción</t>
  </si>
  <si>
    <t>FP-PR-010 Provisión de material documental y promocional (Act. 3)</t>
  </si>
  <si>
    <t>Correos electrónicos, oficios.</t>
  </si>
  <si>
    <t>Se entrega material sin el correspondiente recibido a satisfacción.</t>
  </si>
  <si>
    <t xml:space="preserve">Revisar la atención de solicitudes de material </t>
  </si>
  <si>
    <t>FP-PR-010 Provisión de material documental y promocional (Act.7)</t>
  </si>
  <si>
    <t>Entrega de material promocional y/o documental  - Registro de entrega de material audiovisual del Viceministerio de Turismo - Correos - Oficios</t>
  </si>
  <si>
    <t>Grupo de Planificación y Desarrollo Sostenible del Turismo</t>
  </si>
  <si>
    <t>Coordinador grupo de planificación y desarrollo sostenible del turismo</t>
  </si>
  <si>
    <t>No hacer seguimiento al cumplimiento de las actividades planeadas</t>
  </si>
  <si>
    <t>FP-R3</t>
  </si>
  <si>
    <t>Posibilidad de afectación reputacional por quejas de partes interesadas, debido a la no ejecución de actividades requeridas para la realización de las Asistencias técnicas</t>
  </si>
  <si>
    <t>Incumplimiento de Metas
No realizar completamente el acompañamiento solicitado</t>
  </si>
  <si>
    <t>Realizar el seguimiento y monitoreo a los compromisos y tareas establecidas en el plan de trabajo o ayuda de memoria.</t>
  </si>
  <si>
    <t>FP-PR-033 Asistencia Técnica en Planificación Turística (Act. 4)</t>
  </si>
  <si>
    <t xml:space="preserve">Lista de Chequeo asitencia téncia en planificación turística, ayuda de memoria, Correos electrónicos </t>
  </si>
  <si>
    <t xml:space="preserve">30.06.2025
</t>
  </si>
  <si>
    <t xml:space="preserve">Dirección de Calidad y Desarollo Ssotenible dle Turismo
</t>
  </si>
  <si>
    <t>x</t>
  </si>
  <si>
    <t xml:space="preserve">"Se han realizado los controles respectivos a cada uno de los procedimientos
"
</t>
  </si>
  <si>
    <t xml:space="preserve">"Permiten llevar un seguimiento adecuado a los procesos que se realizan en el area
"
</t>
  </si>
  <si>
    <t xml:space="preserve">Se realizan de acuerdo con lo establecido en el procedimiento
</t>
  </si>
  <si>
    <t>Los procedimientos y controles son suceptibles a mejoras en el el tiempo</t>
  </si>
  <si>
    <t>Cumplió con el debido proceso de cada una de las actividades ejecutadas</t>
  </si>
  <si>
    <t xml:space="preserve">En el momento de revisar el procedimiento, se verificará la necesidad de modificación o actuaización
</t>
  </si>
  <si>
    <t>Actualmente el Grupo de Planificación y Desarrollo Sostenible del turismo no cuenta con coordinación, por lo tanto el reporte se realiza en nombre de la Dirección de Calidad  y Desarrollo Sostenible del Turismo</t>
  </si>
  <si>
    <r>
      <rPr>
        <sz val="10"/>
        <color rgb="FF000000"/>
        <rFont val="Arial"/>
        <family val="2"/>
      </rPr>
      <t xml:space="preserve">La evidencia aportada por la primera línea, se encuentra acorde con lo dispuesto en la columna “Nombre del documento o medio de la evidencia”, por consiguiente, desde la segunda línea defensa no se advierte una posible materialización del riesgo.
</t>
    </r>
    <r>
      <rPr>
        <u/>
        <sz val="10"/>
        <color rgb="FFFF0000"/>
        <rFont val="Arial"/>
        <family val="2"/>
      </rPr>
      <t xml:space="preserve">
Se reitera la solicitud de actualización del riesgo</t>
    </r>
    <r>
      <rPr>
        <sz val="10"/>
        <color rgb="FF000000"/>
        <rFont val="Arial"/>
        <family val="2"/>
      </rPr>
      <t xml:space="preserve">,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 </t>
    </r>
  </si>
  <si>
    <t>No se cuente con los recursos necesarios para el desarrollo de las actividades.</t>
  </si>
  <si>
    <t>Designar el funcionario o contratista que brindara la asistencia y coordinar logística para su ejecución.</t>
  </si>
  <si>
    <t>Coordinador del Grupo de Planificación y Desarrollo Sostenible del Turismo</t>
  </si>
  <si>
    <t>FP-PR-033 Asistencia Técnica en Planificación Turística (Act. 2)</t>
  </si>
  <si>
    <t xml:space="preserve">Correo electrónico </t>
  </si>
  <si>
    <t>Interna y Externa</t>
  </si>
  <si>
    <t xml:space="preserve">Falta de articulación de los actores involucrados en la estructuración del plan de trabajo </t>
  </si>
  <si>
    <t>FP-R4</t>
  </si>
  <si>
    <t>Posibilidad de afectación reputacional, por quejas de partes interesadas, debido a incumplimiento de los compromisos establecidos en los acuerdos de articulación público-privada.</t>
  </si>
  <si>
    <t>Afectación de las metas institucionales
Imagen institucional afectada</t>
  </si>
  <si>
    <t>Estructurar el plan de trabajo para la implementación del instrumento de articulación.</t>
  </si>
  <si>
    <t>FP-PR-004 Articulación de Acciones Público-Privadas para la Competitividad Turística (Act. 3)</t>
  </si>
  <si>
    <t>Plan de trabajo (Matriz)</t>
  </si>
  <si>
    <t>30.06.2025</t>
  </si>
  <si>
    <t>Dirección de Calidad y Desarollo Ssotenible dle Turismo</t>
  </si>
  <si>
    <t xml:space="preserve">Se han realizado los controles respectivos a cada uno de los procedimientos
</t>
  </si>
  <si>
    <t xml:space="preserve">Permiten llevar un seguimiento adecuado a los procesos que se realizan en el area
</t>
  </si>
  <si>
    <t xml:space="preserve">Se realizan de acuerdo con lo establecido en el procedimiento
</t>
  </si>
  <si>
    <t xml:space="preserve">Los procedimientos y controles son suceptibles a mejoras en el el tiempo
</t>
  </si>
  <si>
    <t>En el momento de revisar el procedimiento, se verificará la necesidad de modificación o actuaización</t>
  </si>
  <si>
    <r>
      <rPr>
        <sz val="10"/>
        <color rgb="FF000000"/>
        <rFont val="Arial"/>
        <family val="2"/>
      </rPr>
      <t xml:space="preserve">La evidencia aportada por la primera línea, se encuentra acorde con lo dispuesto en la columna “Nombre del documento o medio de la evidencia”, por consiguiente, desde la segunda línea defensa no se advierte una posible materialización del riesgo.
</t>
    </r>
    <r>
      <rPr>
        <u/>
        <sz val="10"/>
        <color rgb="FFFF0000"/>
        <rFont val="Arial"/>
        <family val="2"/>
      </rPr>
      <t>Se reitera la solicitud de actualización del riesgo</t>
    </r>
    <r>
      <rPr>
        <sz val="10"/>
        <color rgb="FF000000"/>
        <rFont val="Arial"/>
        <family val="2"/>
      </rPr>
      <t xml:space="preserve">,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 </t>
    </r>
  </si>
  <si>
    <t>Falta de monitoreo y seguimiento a la implementación de las actividades.</t>
  </si>
  <si>
    <t>Monitorear y hacer seguimiento a la implementación de las acciones establecidas en el plan de trabajo.</t>
  </si>
  <si>
    <t>FP-PR-004 Articulación de Acciones Público-Privadas para la Competitividad Turística (Act. 6)</t>
  </si>
  <si>
    <t>Evaluar el cumplimiento de las acciones establecidas.</t>
  </si>
  <si>
    <t>Detectar</t>
  </si>
  <si>
    <t>FP-PR-004 Articulación de Acciones Público-Privadas para la Competitividad Turística (Act. 7)</t>
  </si>
  <si>
    <t>Plan de trabajo (Matriz), registro de asistencia, ayuda de memoria</t>
  </si>
  <si>
    <t>Control 3</t>
  </si>
  <si>
    <t>Grupo de planificación y desarrollo sostenible del turismo</t>
  </si>
  <si>
    <t>Información recibida incompleta y/o errada.</t>
  </si>
  <si>
    <t>FP-R5</t>
  </si>
  <si>
    <t>Posibilidad de afectación reputacional, por quejas de las partes interesadas, debido a la emisión de concepto erróneo sobre la interferencia de los proyectos de desarrollo turístico de la zona con el proyecto que se pretende adelantar.</t>
  </si>
  <si>
    <t>Afectación de la imagen</t>
  </si>
  <si>
    <t>MEDIA</t>
  </si>
  <si>
    <t>Recibir la solicitud de certificación donde conste que el proyecto que se pretende adelantar no interfiere con los programas de desarrollo turístico de la zona.</t>
  </si>
  <si>
    <t>Técnico Administrativo</t>
  </si>
  <si>
    <t>FP-PR-027 Emisión de conceptos con destino DIMAR, ANI Y CORMAGDALENA</t>
  </si>
  <si>
    <t>Memorando, correo electrónico</t>
  </si>
  <si>
    <t>Se han realizado los controles respectivos a cada uno de los procedimientos</t>
  </si>
  <si>
    <t>Permiten llevar un seguimiento adecuado a los procesos que se realizan en el area</t>
  </si>
  <si>
    <t>Se realizan de acuerdo con lo establecido en el procedimiento</t>
  </si>
  <si>
    <t>Error en la digitación de las coordenadas al momento realizar el estudio.</t>
  </si>
  <si>
    <t xml:space="preserve">Revisar la solicitud de constancia y verificar si existe la interferencia o no con los proyectos que desarrolla el ministerio. </t>
  </si>
  <si>
    <t>Asesor del despacho del Viceministerio del turismo</t>
  </si>
  <si>
    <t>FP-PR-027 Emisión de conceptos con destino DIMAR, ANI Y CORMAGDALENA (Act. 4)</t>
  </si>
  <si>
    <t>Memorando</t>
  </si>
  <si>
    <t>Grupo de Calidad, Seguridad y Cooperación Internacional</t>
  </si>
  <si>
    <t>Coordinador del Grupo de Calidad, Seguridad y Cooperación Internacional</t>
  </si>
  <si>
    <t>No conovocar a todo los actores involucrados en la actualización del programa de rutas turísticas seguras</t>
  </si>
  <si>
    <t>FP-R6</t>
  </si>
  <si>
    <t>Posibilidad de afectación reputacional, por quejas  por parte de los usuarios, debido a la información del programa de rutas turísticas seguras publicada en la página web</t>
  </si>
  <si>
    <t>Imagen institucional afectada
Quejas 
Información no confiable</t>
  </si>
  <si>
    <t>Verificar los datos de las personas requeridas de cada una de las entidades, antes de enviar la convocatoria para la mesa de trabajo de aprobación del programa de rutas turísticas seguras.</t>
  </si>
  <si>
    <t xml:space="preserve">Profesional Grupo de Calidad y Seguridad </t>
  </si>
  <si>
    <t>FP-PR-008 Rutas Turísticas Seguras(Act. 2)</t>
  </si>
  <si>
    <t>Bases de datos de verificación, correos electrónicos, Oficio</t>
  </si>
  <si>
    <t>Coordinador Grupo de Calidad, Seguridad y Cooperación Internacional</t>
  </si>
  <si>
    <t xml:space="preserve">No se materializó el riesgo porque no hubo cambios significativos que ameritarán la modificación del programa de Rutas Turísticas Seguras y se realizó el respectivo seguimiento para corrobar esta información. </t>
  </si>
  <si>
    <t xml:space="preserve">Se cuenta con la base de datos actualizada de las entidades encargadas de participar en la construcción del programa de Rutas seguras y se estableció contacto con estas (Se adjunta base de datos). 
En la presente vigencia se requirió a las entidades habitualmente convocadas a ratificar la continuidad de las rutas definidas para la vigencia 2024 (Se adjuntan oficios), motivo por el cual no se convocó a la mesa de trabajo.   </t>
  </si>
  <si>
    <t xml:space="preserve">Aun cuando para la vigencia 2025 no se convocó a la mesa de trabajo establecida dentro del procedimiento, se consultó a las entidades que hacen parte de la misma, frente a la ratificación de las rutas establecidas para la vigencia anterior, de la cual no se obtuvo pronunciamiento alguno y se dio continuidad.  </t>
  </si>
  <si>
    <t xml:space="preserve">Se ha identificado que el procedimiento y por ende los controles, pueden ser mejorados bajo los principios de enconomía y eficiencia de la función pública, en el sentido que habrá ocasiones donde no se requiere la mesa o se contemplen medios alternativos para la oficialización de este instrumento. </t>
  </si>
  <si>
    <t>Se desconoce el indicador y la meta definida sobre este</t>
  </si>
  <si>
    <t xml:space="preserve">A partir del proceso de actualización que se realizará frente el actual procedimiento se contemplará la modificación de los riesgos establecidos. </t>
  </si>
  <si>
    <t xml:space="preserve">Se adjunta en carpeta las evidencias </t>
  </si>
  <si>
    <t xml:space="preserve">La evidencia aportada por la primera línea, se encuentra acorde con lo dispuesto en la columna “Nombre del documento o medio de la evidencia”, por consiguiente, desde la segunda línea defensa no se advierte una posible materialización del riesgo.
Es importante resaltar que actualmente se trabaja con el grupo, en la revisión y ajuste del riesgo en cada una de sus etapas.  </t>
  </si>
  <si>
    <t>Tener desactualizadas las rutas turisticas publicadas en la pagina web</t>
  </si>
  <si>
    <t>Verificar que la información publicada en el programa de rutas turísticas seguras siga siendo confiable</t>
  </si>
  <si>
    <t>FP-PR-008 Rutas Turísticas Seguras (Act. 6)</t>
  </si>
  <si>
    <t>Publicación pagina web</t>
  </si>
  <si>
    <t>No asistencia de un representante del Ministerio a las reuniones del comité técnico de normalización.</t>
  </si>
  <si>
    <t>FP-R7</t>
  </si>
  <si>
    <t>Posibilidad de afectación reputacional, por quejas de los usuarios, debido a la desarticulación entre los documentos normativos de calidad en turismo y las políticas, planes y programas del sector</t>
  </si>
  <si>
    <t>Imagen institucional afectada 
Quejas de los usuarios</t>
  </si>
  <si>
    <t>Imagen institucional afectada localmente</t>
  </si>
  <si>
    <t>Participar en la elaboración del anteproyecto o proyecto de NTS o GTS.</t>
  </si>
  <si>
    <t>FP-PR-032 Coordinación de la Definición de los Programas de Normalización y Estándares de Calidad</t>
  </si>
  <si>
    <t>Registro de asistencia y acta</t>
  </si>
  <si>
    <t>En el primer semestre de 2025 no se han desarrollado procesos de normalización por parte de las USN, ya que actualmente se encuentran en curso su ratificación ante la dirección de regulación y el Icontec. Por consiguiente, no hay registros para adjuntar al reporte como tampoco la ejecución de controles.</t>
  </si>
  <si>
    <t xml:space="preserve">De acuerdo con lo relacionado en el seguimiento por parte de la primera línea de defensa, las actividades que conllevan al riesgo, no fueron desarrolladas durante el primer semestre del año, por ende, no hay indicios de posible materialización del riesgo.
Es importante resaltar que actualmente se trabaja con el grupo, en la revisión y ajuste del riesgo en cada una de sus etapas.  </t>
  </si>
  <si>
    <t>Falta de conocimiento de la persona que asiste al comité técnico de normalización</t>
  </si>
  <si>
    <t>Verificar que los comentarios y observaciones dados por el Ministerio queden consignados en el acta.</t>
  </si>
  <si>
    <t>Correo electrónico*</t>
  </si>
  <si>
    <t>Direccionamiento Estratégico</t>
  </si>
  <si>
    <t>Oficina de Estudios Económicos</t>
  </si>
  <si>
    <t>Jefe de Estudios Económicos</t>
  </si>
  <si>
    <t>Inadeacuada estructuración de los documentos</t>
  </si>
  <si>
    <t>PE-R6</t>
  </si>
  <si>
    <r>
      <t>Posibilidad de afectación reputacional, por quejas de los grupos de valor o partes interesadas, debido al envío</t>
    </r>
    <r>
      <rPr>
        <sz val="10"/>
        <color rgb="FFFF0000"/>
        <rFont val="Arial"/>
        <family val="2"/>
      </rPr>
      <t xml:space="preserve"> </t>
    </r>
    <r>
      <rPr>
        <sz val="10"/>
        <color theme="1"/>
        <rFont val="Arial"/>
        <family val="2"/>
      </rPr>
      <t>de información de análisis económico y productos estadísticos incompleta o con inconsitencias.</t>
    </r>
  </si>
  <si>
    <t>Quejas de los grupos de valor o partes interesadas
Imagen afectada</t>
  </si>
  <si>
    <t>Diseñar y actualizar productos estadísticos - Estructurar documento de análisis económico preliminar</t>
  </si>
  <si>
    <t>Profesional Especializado, Asesor(s)</t>
  </si>
  <si>
    <t>DE-PR-022 Administración y mantenimiento de las bases de datos de estadísticas (Act. 3)
DE-PR-023 Elaboración de documentos de analisis económicos (Act. 2)</t>
  </si>
  <si>
    <t>Documentos de análisis económico, correo electrónico</t>
  </si>
  <si>
    <t>Asesor</t>
  </si>
  <si>
    <t>No se a materializado el riego, debido a que se han aplicado los controles respectivos en los documentos de análisis económico, y en la elaboración de los productos estadísticos.</t>
  </si>
  <si>
    <t>Porque el control que a sido definido, evita que el riesgo se materialice.</t>
  </si>
  <si>
    <t>Se aplica en las actividades necesarias para su ejecucion del control en el desarrollo de las actividades de la OEE. Además se encuentran en sus dos procedimientos DE- PR-22 y DE-PR-23, en el punto 4 de condiciones generales de la OEE, en el modelo institucional de operación MIO.</t>
  </si>
  <si>
    <t>El control a sido suficientemente eficaz, para el manejo del riesgo que se tiene en la OEE.</t>
  </si>
  <si>
    <t>El riesgo hasta el momento a cumplido con su defiinicion descriptiva, de lo que se maneja en la Oficina de estudios Económico de acuerdo con sus funciones contempladas en el decreto 210 del capitulo III, artículo 11 en sus numerales del 1 al 10.</t>
  </si>
  <si>
    <t>Cumple con la función para la que fue creado</t>
  </si>
  <si>
    <t>Falta de revisión de la información antes de ser enviada a los grupos de valor o partes interesadas</t>
  </si>
  <si>
    <t>Verificar el documento análisis económico</t>
  </si>
  <si>
    <t>Jefe de la Oficina de Estudios Económicos</t>
  </si>
  <si>
    <t>DE-PR-022 Administración y mantenimiento de las bases de datos de estadísticas (Act. 4)
DE-PR-023 Elaboración de documentos de analisis económicos (Act. 3)</t>
  </si>
  <si>
    <t>Documentos de análisis económico, correo electrónico y/o ayuda de memoria/lista de asistencia</t>
  </si>
  <si>
    <t>Gestión jurídica</t>
  </si>
  <si>
    <t>Oficina Asesora Jurídica</t>
  </si>
  <si>
    <t>Jefe Oficina Asesora Jurídica</t>
  </si>
  <si>
    <t>No solicitar los soportes requeridos para cada caso</t>
  </si>
  <si>
    <t>GJ-R1</t>
  </si>
  <si>
    <t>Posibilidad de afectación reputacional, por demandas de grupo de valor o partes interesadas y/o sanciones de organismos de control, debido a la emisión de actos administrativos de manera impertinente.</t>
  </si>
  <si>
    <t>Dañar los intereses del MinCIT
Afectar la imagen del MinCIT</t>
  </si>
  <si>
    <t>Identificar la necesidad de la expedición de la norma, incluir en la agenda regulatoria y analizar requisitos previos</t>
  </si>
  <si>
    <t>Profesional designado de la Oficina Asesora Jurídica
Director técnico, Jefe De Oficina, Coordinador(es) de Grupo</t>
  </si>
  <si>
    <t>GJ-PR-012 Expedición, publicación y archivo de datos administrativos generales (Act. 2)</t>
  </si>
  <si>
    <t>Agenda Regulatoria.
Lista de Chequeo Expediente.
Cuestionario de Planeación Normativa.
ESIN (si aplica)</t>
  </si>
  <si>
    <t>Jefe de Oficina Asesora Jurídica</t>
  </si>
  <si>
    <t>No se ha materializado el riesgo de análisis durante el periodo, producto del seguimiento realizado por la dependencia</t>
  </si>
  <si>
    <t>Permiten realizar un seguimiento detallado a la producción de actos administrativos</t>
  </si>
  <si>
    <t>Los controles se han aplicado conforme lo formulado</t>
  </si>
  <si>
    <t>No se ha evidenciado forma de mejorar estos controles</t>
  </si>
  <si>
    <t>Por que no se han evidenciado materializaciones, así mismo, se ha realizado la gestiones para dar cumplimiento a la agenda regulatoria</t>
  </si>
  <si>
    <t>No se ha evidenciado necesidad de modificarlo</t>
  </si>
  <si>
    <t>No aplica</t>
  </si>
  <si>
    <r>
      <rPr>
        <sz val="10"/>
        <color rgb="FF000000"/>
        <rFont val="Arial"/>
        <family val="2"/>
      </rPr>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t>
    </r>
    <r>
      <rPr>
        <u/>
        <sz val="10"/>
        <color rgb="FFFF0000"/>
        <rFont val="Arial"/>
        <family val="2"/>
      </rPr>
      <t xml:space="preserve">
Se reitera la solicitud de actualización frente a la descripción del riesgo y controles dado</t>
    </r>
    <r>
      <rPr>
        <sz val="10"/>
        <color rgb="FF000000"/>
        <rFont val="Arial"/>
        <family val="2"/>
      </rPr>
      <t xml:space="preserve"> que no cumplen con los parámetros establecidos en la Política y Metodología para la gestión del riesgo, ni la Guía del DAFP, y establecer acciones de control más objetivas para la prevención del riesgo de corrupción.
Los invitamos a concertar los espacios de trabajo con la segunda línea para brindar el acompañamiento metodológico. </t>
    </r>
  </si>
  <si>
    <t xml:space="preserve">No consultar las normas, jurisprudencia y doctrina aplicables a cada caso </t>
  </si>
  <si>
    <t>Realizar revisión jurídica de la propuesta de acto normativo</t>
  </si>
  <si>
    <t>Profesional designado de la Oficina Asesora Jurídica</t>
  </si>
  <si>
    <t>Seleccione</t>
  </si>
  <si>
    <t>GJ-PR-012 Expedición, publicación y archivo de datos administrativos generales (Act. 4)</t>
  </si>
  <si>
    <t>Memorando interno solicitando información (si aplica)
Lista de chequeo
Base de Datos de Correspondencia</t>
  </si>
  <si>
    <t>No cumplir con todas las etapas procesales a que haya lugar o de manera extemporanea</t>
  </si>
  <si>
    <t>GJ-R2</t>
  </si>
  <si>
    <t>Posibilidad de afectación económica y reputacional, por pérdida en las demandas interpuestas por grupos de valor o partes interesadas debido a la representación legal de los procesos judiciales, extrajudiciales y arbitrales, en términos acciones legales inadecuadas o inoportunas.</t>
  </si>
  <si>
    <t xml:space="preserve">Dañar los intereses del MinCIT
Afectar la imagen del MinCIT
Atentar contra el patrimonio
</t>
  </si>
  <si>
    <t>Investigaciones penales, fiscales o disciplinarias.
Impacto que afecte la ejecución presupuestal en un valor ≥0,5%.</t>
  </si>
  <si>
    <t>Realizar seguimiento y preparar las actuaciones conforme el proceso judicial lo requiera</t>
  </si>
  <si>
    <t>Coordinador de grupo de procesos de representación judicial</t>
  </si>
  <si>
    <t>GJ-PR-002 Representación judicial y extrajudicial (Act. 12)</t>
  </si>
  <si>
    <t>Reporte del sistema eKOGUI
Base de Datos de procesos</t>
  </si>
  <si>
    <t>Permite realizar seguimiento específico a las etapas procesales mediante bases de datos</t>
  </si>
  <si>
    <t>Por que no se han evidenciado materializaciones, así mismo, se han surtido las etapas procesales de forma oportuna</t>
  </si>
  <si>
    <r>
      <rPr>
        <sz val="10"/>
        <color rgb="FF000000"/>
        <rFont val="Arial"/>
        <family val="2"/>
      </rPr>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t>
    </r>
    <r>
      <rPr>
        <u/>
        <sz val="10"/>
        <color rgb="FFFF0000"/>
        <rFont val="Arial"/>
        <family val="2"/>
      </rPr>
      <t xml:space="preserve">
Se reitera la solicitud de actualización frente a la descripción del riesgo y controles</t>
    </r>
    <r>
      <rPr>
        <sz val="10"/>
        <color rgb="FF000000"/>
        <rFont val="Arial"/>
        <family val="2"/>
      </rPr>
      <t xml:space="preserve"> dado que no cumplen con los parámetros establecidos en la Política y Metodología para la gestión del riesgo, ni la Guía del DAFP, y establecer acciones de control más objetivas para la prevención del riesgo de corrupción.
Los invitamos a concertar los espacios de trabajo con la segunda línea para brindar el acompañamiento metodológico. </t>
    </r>
  </si>
  <si>
    <t>No presentar información suficiente y oportuna que permita al comité tomar una decisión adecuada</t>
  </si>
  <si>
    <t>GJ-R3</t>
  </si>
  <si>
    <t>Posibilidad de afectación económica por la interposición de demandas de grupos de valor o partes interesadas, debido a la elaboración y presentación de las fichas extrajudiciales al Comité de Conciliación de manera inoportuna y/o inadecuada.</t>
  </si>
  <si>
    <t>Afectar los intereses del MinCIT
Asumir procesos que pueden ser largos y costosos
Afectar el patrimonio</t>
  </si>
  <si>
    <t>Pago de indemnizaciones a terceros por acciones legales que pueden afectar el presupuesto total de la entidad en un valor ≥0,5%.</t>
  </si>
  <si>
    <t>Realizar ficha de conciliación extrajudicial</t>
  </si>
  <si>
    <t>Secretario del Comité de Conciliaciones</t>
  </si>
  <si>
    <t>GJ-PR-002 Representación judicial y extrajudicial (Act. 3)</t>
  </si>
  <si>
    <t>Reporte del sistema eKOGUI
Correo electrónico</t>
  </si>
  <si>
    <t>Permite evidenciar el estado de las conciliaciones extrajudiciales activas y terminadas</t>
  </si>
  <si>
    <t>Por que no se han evidenciado materializaciones, así mismo, se han estudiado y presentado las conciliaciones extrajudiciales en oportunidad y calidad</t>
  </si>
  <si>
    <r>
      <t>De acuerdo con la evidencia aportada por la primera línea, se confirma que se encuentra acorde con lo dispuesto en la columna “Nombre del documento o medio de la evidencia”, por consiguiente, desde la segunda línea defensa no se advierte una posible materialización del riesgo.</t>
    </r>
    <r>
      <rPr>
        <u/>
        <sz val="10"/>
        <color rgb="FFFF0000"/>
        <rFont val="Arial"/>
        <family val="2"/>
      </rPr>
      <t xml:space="preserve">
Se reitera la solicitud de actualización frente a la descripción del riesgo y controles</t>
    </r>
    <r>
      <rPr>
        <sz val="10"/>
        <rFont val="Arial"/>
        <family val="2"/>
      </rPr>
      <t xml:space="preserve"> dado que no cumplen con los parámetros establecidos en la Política y Metodología para la gestión del riesgo, ni la Guía del DAFP, y establecer acciones de control más objetivas para la prevención del riesgo de corrupción.
Los invitamos a concertar los espacios de trabajo con la segunda línea para brindar el acompañamiento metodológico. </t>
    </r>
  </si>
  <si>
    <t>No realizar el seguimiento a la solicitud del organismo que cita la conciliación</t>
  </si>
  <si>
    <t>Terminar la conciliación</t>
  </si>
  <si>
    <t>Abogado desingado</t>
  </si>
  <si>
    <t>GJ-PR-002 Representación judicial y extrajudicial (Act. 8)</t>
  </si>
  <si>
    <t>Reporte del sistema eKOGUI
Reporte semestral de conciliaciones activas a control interno</t>
  </si>
  <si>
    <t>No cumplir con los tiempos establecidos legalmente para el desarrollo de cada etapa del cobro coactivo permitiendo que el proceso prescriba</t>
  </si>
  <si>
    <t>GJ-R4</t>
  </si>
  <si>
    <t>Posibilidad de afectación económica y reputacional, por la no recuperación de las deudas del ministerio, debido al desarrollo de las actividades de cobro coactivo de manera ineficiente</t>
  </si>
  <si>
    <t>No lograr el recaudo al permitir que prescriban los procesos
Mayor carga administrativa para el recaudo</t>
  </si>
  <si>
    <t>Reportar a la Dirección de Análisis Sectorial y Promoción el estado en que se encuentra el cobro de las multas impuestas a los prestadores de servicios turísticos</t>
  </si>
  <si>
    <t>Coordinador de Grupo de Cobro Coactivo</t>
  </si>
  <si>
    <t>GJ-PR-003 Cobro Coactivo (Act. 50)</t>
  </si>
  <si>
    <t>Correo electrónico de Reporte recaudos sanciones cobro coactivo a la dirección de análisis sectorial y promoción.</t>
  </si>
  <si>
    <t>Permite realizar seguimiento a la cartera de cobro coactivo y su respectiva conciliación contable con otras dependencias</t>
  </si>
  <si>
    <t>Por que no se han evidenciado materializaciones, así mismo, se han gestionado las etapas de cobro coactivo en oportunidad</t>
  </si>
  <si>
    <t>No realizar las notificaciones por los medios establecidos perdiendo validez</t>
  </si>
  <si>
    <t>Realizar reporte mensual de novedades en los procesos de cobro coactivo</t>
  </si>
  <si>
    <t>GJ-PR-003 Cobro Coactivo (Act. 48)</t>
  </si>
  <si>
    <t>Correo electrónico de Reporte Mensual de novedades de Cobro Coactivo</t>
  </si>
  <si>
    <t xml:space="preserve">Facilitación del comercio y la defensa comercial </t>
  </si>
  <si>
    <t>Dirección de Comercio Exterior /Subdirección de Prácticas Comerciales</t>
  </si>
  <si>
    <t>Subdirectora de Prácticas Comerciales
Coordinador de Grupo</t>
  </si>
  <si>
    <t>Debilidad en los Procesos de Coordinación Interinstitucional</t>
  </si>
  <si>
    <t>FC-R2</t>
  </si>
  <si>
    <t>Posibilidad de afectación económica por demandas de usuarios, debido a la  aplicación inadecuada de la política comercial, sobre instrumentos de defensa comercial</t>
  </si>
  <si>
    <t xml:space="preserve">Demandas
Incumplimieno de objetivos
Quejas de los usuarios </t>
  </si>
  <si>
    <t>Convocar al Comité de Asuntos Aduaneros, Arancelarios y de Comercio Exterior.</t>
  </si>
  <si>
    <t xml:space="preserve">Subdirector de prácticas comerciales </t>
  </si>
  <si>
    <t>FC-PR-001 Investigación para aplicación de medidas de salvaguardia en el marco del decreto 1407 de 1999 (Act. 9)</t>
  </si>
  <si>
    <t xml:space="preserve">Correos electrónicos, actas </t>
  </si>
  <si>
    <t>Fallas en la expedición de los Actos administrativos</t>
  </si>
  <si>
    <t>Realizar revisión técnica y normativa del Informe técnico y remitir a la Subdirección para su visto bueno.</t>
  </si>
  <si>
    <t>Subdirector de prácticas comerciales</t>
  </si>
  <si>
    <t>FC-PR-001 Investigación para aplicación de medidas de salvaguardia en el marco del decreto 1407 de 1999 (Act. 8)
FC-PR-002 Investigación para aplicación de medidas de salvaguardia en el marco del decreto 152 de 1998 (Act. 5,21)
FC-PR-005 Investigación para aplicación de derechos compensatorios (Act. 7, 12, 18)
FC-PR-006 Producción normativa en reglamentación técnica-PPNRT (Act. 8, 19, 26) 
FC-PR-007 Investigación para adopción de medidas de salvaguardia bilaterales (Act. 9, 21)
FC-PR-008 Modificaciones de la nomenclatura y tarifas arancelarias (Act. 6)</t>
  </si>
  <si>
    <t>Correo Electrónico, Informe técnico,</t>
  </si>
  <si>
    <t>Fallas en la publicación y divulgación de los Actos administrativos</t>
  </si>
  <si>
    <t>Proyectar decreto para adopción de la medida de salvaguardia</t>
  </si>
  <si>
    <t>FC-PR-001 Investigación para aplicación de medidas de salvaguardia en el marco del decreto 1407 de 1999 (Act. 11)
FC-PR-002Investigación para aplicación de medidas de salvaguardia en el marco del decreto 152 de 1998 (Act. 8)</t>
  </si>
  <si>
    <t>DECRETO</t>
  </si>
  <si>
    <t>Desconocimiento de la norma o equivocada interpretación de la misma</t>
  </si>
  <si>
    <t>Generar cronograma con los plazos para cada etapa de la investigación.</t>
  </si>
  <si>
    <t>Subdirector de prácticas comerciales - Coordinadores</t>
  </si>
  <si>
    <t>FC-PR-001 Investigación para aplicación de medidas de salvaguardia en el marco del decreto 1407 de 1999 (Act. 3)
FC-PR-002 Investigación para aplicación de medidas de salvaguardia en el marco del decreto 152 de 1998 (Act. 3)
FC-PR-005 Investigación para aplicación de derechos compensatorios (Act. 4)
FC-PR-006 Producción normativa en reglamentación técnica-PPNRT (Act. 3) 
FC-PR-007 Investigación para adopción de medidas de salvaguardia bilaterales (Act. 2)</t>
  </si>
  <si>
    <t>Cronograma en aplicativo Informático Dumping y Salvaguardias*</t>
  </si>
  <si>
    <t>Control 4</t>
  </si>
  <si>
    <t xml:space="preserve">Incumplimiento de plazo establecidos en la regulación normativa </t>
  </si>
  <si>
    <t>Remitir proyecto de resolución a la Subdirección para su visto bueno y envió a la Dirección de Comercio</t>
  </si>
  <si>
    <t>FC-PR-002 Investigación para aplicación de medidas de salvaguardia en el marco del decreto 152 de 1998 (Act. 9,12, 24)
FC-PR-005 Investigación para aplicación de derechos compensatorios (Act. 9,22)
FC-PR-006 Producción normativa en reglamentación técnica-PPNRT (Act. 11,15, 21) 
FC-PR-007 Investigación para adopción de medidas de salvaguardia bilaterales (Act. 5,13, 24).
FC-PR-008 Modificaciones de la nomenclatura y tarifas arancelarias (Act. 11)</t>
  </si>
  <si>
    <t>Correo electronico, Memorando y/o Correo electronico</t>
  </si>
  <si>
    <t>Control 5</t>
  </si>
  <si>
    <t>Desarrollo Empresarial</t>
  </si>
  <si>
    <t>Dirección de Productividad y Competitividad</t>
  </si>
  <si>
    <t>Director Dirección de Productividad y Competitividad</t>
  </si>
  <si>
    <t>Desconocimiento de los requisitos legales y reglamentarios.</t>
  </si>
  <si>
    <t>DE-R6</t>
  </si>
  <si>
    <t xml:space="preserve">Posibilidad de afectación reputacional, por hallazgos de entes de control, debido a la expedición erronea de los actos administrativos sin cumplimiento de los requisitos legales o reglamentarios </t>
  </si>
  <si>
    <t>Perdidas de información, incumplimiento del objetivo del proceso.</t>
  </si>
  <si>
    <t>Afectación moderada de la integridad de la información debido al interés particular de los empleados y terceros.</t>
  </si>
  <si>
    <t>Seguimiento al cumplimiento del marco normativo del instrumento.</t>
  </si>
  <si>
    <t>Director de productividad y competitividad.</t>
  </si>
  <si>
    <t>Ley 963 de 2005, Decreto 2950 2005, resolución 2 de 2008. (contratos de estabilidad juridica). 2. Decreto 1122 de 2019 (PROFIA)     3.decreto 1156 2020 (Programa de fomento para la industria astillera)   4. Ley 104 de 2005, decreto 2145 de 2016 y sus modificaciones (zonas francas)</t>
  </si>
  <si>
    <t>Acta del comité, listas de chequeo, Actas y resoluciones.</t>
  </si>
  <si>
    <t> </t>
  </si>
  <si>
    <t xml:space="preserve">Las medidas de prevención implementadas estan funcionando como se esperaba, mitigando la materializacion del riesgo </t>
  </si>
  <si>
    <t xml:space="preserve">Los controles estan funcionando de manera efectiva, mitigando la materializacion del riesgo, existe baja probabilidad de que el evento realmente ocurra </t>
  </si>
  <si>
    <t>Las acciones tomadas para evitar o reducir el impacto de un evento adverso han sido efectivas hasta el momento</t>
  </si>
  <si>
    <t xml:space="preserve">Siempre debe existir un espacio o tiempo para optimizar y forlacer los mecanismos de seguridad </t>
  </si>
  <si>
    <t xml:space="preserve">Actualmente se tiene que el riesgo esta correctamente identificado y no existe modificacion alguna </t>
  </si>
  <si>
    <t>Tener en cuenta que para este periodo no se han realizado informes tecnicos de estabilidad juridica, luego que la ley 963 de 2005 se encuentra derogada</t>
  </si>
  <si>
    <r>
      <rPr>
        <sz val="10"/>
        <color rgb="FF000000"/>
        <rFont val="Arial"/>
        <family val="2"/>
      </rPr>
      <t xml:space="preserve">De acuerdo con lo relacionado en el seguimiento por parte de la primera línea de defensa, las actividades que conllevan al riesgo, no fueron desarrolladas durante el primer semestre del año, por ende, no hay indicios de posible materialización del riesgo.
</t>
    </r>
    <r>
      <rPr>
        <u/>
        <sz val="10"/>
        <color rgb="FFFF0000"/>
        <rFont val="Arial"/>
        <family val="2"/>
      </rPr>
      <t>Se reitera la solicitud de actualización del riesgo</t>
    </r>
    <r>
      <rPr>
        <sz val="10"/>
        <color rgb="FF000000"/>
        <rFont val="Arial"/>
        <family val="2"/>
      </rPr>
      <t>,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t>
    </r>
  </si>
  <si>
    <t>Analizar las solicitudes y verificar si cumplen o no con los requisitos previstos en la normatividad</t>
  </si>
  <si>
    <t>DM-PR-010 Prorgrama de fomento a la Industria Automotriz</t>
  </si>
  <si>
    <t>Oficio</t>
  </si>
  <si>
    <t>Direccion de Productividad y Competitividad</t>
  </si>
  <si>
    <t xml:space="preserve">1.Falta de coordinación interinstitucional y/o intersectorial.      </t>
  </si>
  <si>
    <t>DE-R7</t>
  </si>
  <si>
    <t>Posibilidad de afectación reputacional, por quejas de grupos de valor o partes interesads, debido a formulación inapropiada de instrumentos e incentivos de fomento y promoción enfocados a los sectores productivos</t>
  </si>
  <si>
    <t>Incumplimiento del objetivo del proceso.</t>
  </si>
  <si>
    <t>No hay interrupción de las operaciones de la entidad
No se generan sanciones económicas o administrativas</t>
  </si>
  <si>
    <t>Identificar los instrumentos e incentivos de fomento y promoción a diseñar, de acuerdo con los lineamientos de la Planeación Estratégica Sectorial.</t>
  </si>
  <si>
    <t>Asesores, Contratistas, Profesionales</t>
  </si>
  <si>
    <t xml:space="preserve">DM-PR-016 Diseño formulación y adopción de instrumentos e incentivos de fomento y promoción enfocados a los sectores productivos (Act. 1, 8). </t>
  </si>
  <si>
    <t>AYUDA DE MEMORIA, REGISTRO DE ASISTENCIA</t>
  </si>
  <si>
    <r>
      <rPr>
        <sz val="10"/>
        <color rgb="FF000000"/>
        <rFont val="Arial"/>
        <family val="2"/>
      </rPr>
      <t xml:space="preserve">No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t>
    </r>
    <r>
      <rPr>
        <u/>
        <sz val="10"/>
        <color rgb="FFFF0000"/>
        <rFont val="Arial"/>
        <family val="2"/>
      </rPr>
      <t>Se reitera la solicitud de actualización del riesgo</t>
    </r>
    <r>
      <rPr>
        <sz val="10"/>
        <color rgb="FF000000"/>
        <rFont val="Arial"/>
        <family val="2"/>
      </rPr>
      <t>,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t>
    </r>
  </si>
  <si>
    <t>2. No identificar de forma clara el problema o necesidad que se pretende atender</t>
  </si>
  <si>
    <t>Realizar seguimiento al instrumento o incentivo implementado</t>
  </si>
  <si>
    <t>Acta, ayuda de memoria o informe</t>
  </si>
  <si>
    <t xml:space="preserve">Gestión documental </t>
  </si>
  <si>
    <t>Grupo de Gestión Documental</t>
  </si>
  <si>
    <t>Coordinador Grupo Gestión Documental</t>
  </si>
  <si>
    <t>Desconocimiento de la normatividad y lineamientos vigentes del Archivo General de la Nación - AGN</t>
  </si>
  <si>
    <t>GD-R1</t>
  </si>
  <si>
    <t>Posibilidad de afectación reputacional y económica por sanciones de entes de control, debido a pérdida o deterioro de información documental</t>
  </si>
  <si>
    <t>Pérdida de la memoria institucional. 
Afectación de la imagen institucional.
Pérdida de confianza y credibilidad de usuarios internos y externos.
Pérdidas financieras
Sanciones por entes de control</t>
  </si>
  <si>
    <t>Pérdida de información crítica que puede ser recuperada de forma parcial o incompleta.
Sanción por parte del ente de control u otro ente regulador.
Pago de indemnizaciones a terceros por acciones legales que pueden afectar el pre-supuesto total de la entidad en un valor ≥5%.
Pago de sanciones económicas por incumplimiento en la normatividad aplicable ante un ente regulador, las cuales afectan en un valor ≥5% del presupuesto general de la entidad.</t>
  </si>
  <si>
    <t>Senibilización a los procesos de las actividades de clasificación, organización y transferencia de acuerdo a las TRD.</t>
  </si>
  <si>
    <t xml:space="preserve">Grupo Gestión Documental </t>
  </si>
  <si>
    <t>Corregir</t>
  </si>
  <si>
    <t>GD-PR-10 Organización Documental (Act. 5)</t>
  </si>
  <si>
    <t>Listas de asistencia, ayudas de memoria</t>
  </si>
  <si>
    <t>Coordinadora GGD</t>
  </si>
  <si>
    <t>Porque se ha capacitado a los servidores públicos responsables encargados de recibir, radicar y asignar la correspondencia de la entidad, con el fin de garantizar una gestión adecuada de las comunicaciones oficiales."</t>
  </si>
  <si>
    <t>Porque se validan los datos del destinatario en el Sistema de Gestión Documental y las guías de envío físico antes de despachar. Esto garantiza precisión en la entrega, evita retrasos y cumple con protocolos. La verificación reduce riesgos operativos y asegura trazabilidad.</t>
  </si>
  <si>
    <t>Porque la radicación, distribución y envío de las comunicaciones oficiales están alineadas con el Programa de Gestión Documental, siguiendo el procedimiento establecido para su gestión y trámite, lo que ayuda a mitigar el riesgo potencial.</t>
  </si>
  <si>
    <t xml:space="preserve">Porque el control se encuentra formalmente establecido y debidamente reglamentado según la normatividad vigente aplicable a la entidad. Este marco normativo garantiza que todas las acciones realizadas cuenten con el respaldo jurídico e institucional necesario demostrando así la efectividad del control implementado. </t>
  </si>
  <si>
    <t>Porque se fomenta e interioriza en los servidores públicos de la entidad una auténtica cultura de servicio al ciudadano, mediante la implementación de mecanismos sistemáticos de monitoreo, seguimiento y evaluación del ciclo completo de gestión de las comunicaciones oficiales (desde su recepción hasta la respuesta oportuna) en el Ministerio</t>
  </si>
  <si>
    <t>Si bien hemos cumplido con el proceso, la identificación y valoración de riesgos conforme a la normatividad vigente y las metodologías establecidas para la entidad, consideramos necesario continuar con las mesas de trabajo para afinar los últimos aspectos pendientes y garantizar así una implementación completa y efectiva.</t>
  </si>
  <si>
    <t xml:space="preserve">
La evidencia aportada por la primera línea, se encuentra acorde con lo dispuesto en la columna “Nombre del documento o medio de la evidencia”, por consiguiente, desde la segunda línea defensa no se advierte una posible materialización del riesgo.
Es importante resaltar que actualmente se trabaja con el grupo, en la revisión y ajuste del riesgo en cada una de sus etapas.</t>
  </si>
  <si>
    <t>Falta lineamientos respecto a la gestión y tramite de la información.</t>
  </si>
  <si>
    <t xml:space="preserve">Desactualización de los instrumentos archivisticos (Tablas de Retención Documental) </t>
  </si>
  <si>
    <t>Revisión de manera permanente  a los cambios normativos y funcionales de cada area, que afecten la estructura organica documental</t>
  </si>
  <si>
    <t>Publicación de instrumentos archivisticos en la página web en el link de transparencia y acceso a la información pública</t>
  </si>
  <si>
    <t>Recepción inadecuada de los documentos en la transferencia</t>
  </si>
  <si>
    <t>Verifica la transferencia del archivo de gestión al archivo central de la entidad</t>
  </si>
  <si>
    <t>Expedientes, FUID/ TRD/ Actas (Comité)// Ayuda Memoria/ Listado de Asistencia</t>
  </si>
  <si>
    <t>Debilidades en el  contro y acceso  a la documentación del Ministerio.</t>
  </si>
  <si>
    <t>El grupo de gestión documental autoriza el ingreso al archivo físico solo al personal autorizado</t>
  </si>
  <si>
    <t>GD-PR-10 Organización Documental (Act. 9)</t>
  </si>
  <si>
    <t>Préstamo documentos.</t>
  </si>
  <si>
    <t>Restricción de acceso a los archivos digitales solo a personal autorizado</t>
  </si>
  <si>
    <t>GD-PR-016 Préstamos Documentales (Act. 7)</t>
  </si>
  <si>
    <t>Formato Préstamo Documental GD-FM 045 documentado en los registros del Procedimiento GD-PR-010</t>
  </si>
  <si>
    <t>Debilidades en el seguimiento y control de los documentos en préstamo</t>
  </si>
  <si>
    <t>Revisar los tiempos de prestamo para su devolución oportuna</t>
  </si>
  <si>
    <t>GD-PR-10 Organización Documental (Act. 10)</t>
  </si>
  <si>
    <t>FUID/ Comunicado al AGN Solicitud eliminación</t>
  </si>
  <si>
    <t>Control 6</t>
  </si>
  <si>
    <t>Analizar los registros documentales electrónicos</t>
  </si>
  <si>
    <t>GD-PR-017 Documento Electrónico (Act. 3)</t>
  </si>
  <si>
    <t>FUID/ Hoja de control</t>
  </si>
  <si>
    <t>Control 7</t>
  </si>
  <si>
    <t xml:space="preserve">Areas  de almacenamiento de de archivos sin el cumplimiento de condiciones medioambientales para el archivo de documentos </t>
  </si>
  <si>
    <t>Verificación fisica a cada una de las areas de la adecuada conservación de los documentos, que evite la perdida y deterioro.</t>
  </si>
  <si>
    <t>Listas de asistencia, correos, publicaciones intranet, ayudas de memoria</t>
  </si>
  <si>
    <t>Control 8</t>
  </si>
  <si>
    <t xml:space="preserve">Apoyo al gobierno en una correcta inserción de Colombia en los mercados internacionales, apertura de nuevos mercados.  </t>
  </si>
  <si>
    <t xml:space="preserve">Despacho de la Viceministra </t>
  </si>
  <si>
    <t>Asesor despacho viceministro de comercio exterior</t>
  </si>
  <si>
    <t>Externo</t>
  </si>
  <si>
    <t xml:space="preserve">La contraparte de la negociación decida no hacer la negociación, la reunión o la profundización. </t>
  </si>
  <si>
    <t>PI-R5</t>
  </si>
  <si>
    <t>Posibilidad de afectación reputacional de las partes interesadas, por no adelantar negociaciones, profundización de acuerdos comerciales, ni aprovecharmiento de los mismos.</t>
  </si>
  <si>
    <t>Menos productos y servicios beneficiados por los acuerdos
Limitación de apertura de nuevos mercados</t>
  </si>
  <si>
    <t xml:space="preserve">Mantener comunicación abierta con la contraparte buscando alternativas para materializar el acuerdo. </t>
  </si>
  <si>
    <t>Viceministra de Comercio Exterior</t>
  </si>
  <si>
    <t>AP-CP-002 Administración, profundización y aprov echamiento de acuerdo y relaciones comerciales</t>
  </si>
  <si>
    <t>Correos electrónicos, memorandos, actas, ayudas de memoria, listas de asistencia, minutas</t>
  </si>
  <si>
    <t>Cierres de fronteras</t>
  </si>
  <si>
    <t>Buscar mercados alternativos</t>
  </si>
  <si>
    <t>Nuevos lineamientos del alto gobierno</t>
  </si>
  <si>
    <t xml:space="preserve">Ajustar la ficha a los nuevos lineamientos </t>
  </si>
  <si>
    <t>Aleatoria</t>
  </si>
  <si>
    <t>Ficha EBI</t>
  </si>
  <si>
    <t>Correos electrónicos, Ficha EBI ajustada</t>
  </si>
  <si>
    <t>APOYO AL SECTOR TURÍSTICO PARA LA PROMOCIÓN Y COMPETITIVIDAD LEY 1101 DE 2006 A NIVEL NACIONAL</t>
  </si>
  <si>
    <t>Dirección de Análisis Sectorial y Promoción del Viceministerio de Turismo</t>
  </si>
  <si>
    <t>Director de Análisis Sectorial y Promoción del Viceministerio de Turismo</t>
  </si>
  <si>
    <t>Falla en la implementación de estrategias para conseguir el objetivo</t>
  </si>
  <si>
    <t>PI-R13</t>
  </si>
  <si>
    <t>Posibilidad de afectación económica y reputacional, en la financiación de iniciativas de competitividdad y promoción turísica por posibles demoras en la transferencia de los recursos.</t>
  </si>
  <si>
    <t>Afectación en el logro de las metas del proyecto de inversión, reduciendo la cantidad de proyectos de promoción y competitividad turística que se pueden cofinanciar</t>
  </si>
  <si>
    <t>Imagen institucional afectada en el orden nacional o regional por retrasos en la prestación del servicio a los usuarios o ciudadanos
Impacto que afecte la ejecución presupuestal en un valor ≥1%.</t>
  </si>
  <si>
    <t>Hacer seguimiento a las actividades que permitan el traslado de los recursos</t>
  </si>
  <si>
    <t>Director Técnico</t>
  </si>
  <si>
    <t>Sin documentar</t>
  </si>
  <si>
    <t>Correos</t>
  </si>
  <si>
    <t>IMPLEMENTACIÓN  DE INSTRUMENTOS QUE MEJOREN LA PRODUCTIVIDAD Y COMPETITIVIDAD DE LAS EMPRESAS PARA INCREMENTAR, DIVERSIFICAR Y SOFISTICAR LA OFERTA  NACIONAL</t>
  </si>
  <si>
    <t xml:space="preserve">Dirección de Productividad y Competitividad </t>
  </si>
  <si>
    <t xml:space="preserve">Director de Productividad y Competitividad </t>
  </si>
  <si>
    <t>Fallas en la etapa de diseño de los instrumentos que mejoren la competitividad y productividad de las empresas.</t>
  </si>
  <si>
    <t>PI-R14</t>
  </si>
  <si>
    <t xml:space="preserve">Posibilidad de afectación reputacional, por quejas de las partes interesadas, durante la ejecucion de un instrumento o programas de poco alcance que no permiten impactar como es debido en la mejora de la productividad y competitividad de las empresas </t>
  </si>
  <si>
    <t xml:space="preserve">No cumplir con el objetivo
Afectación reputacional
Falta de cobertura de los servicios por parte del Ministerio
Hallazgos de auditorias de entes de control  </t>
  </si>
  <si>
    <t>Imagen institucional afectada en el orden nacional o regional por retrasos en la prestación del servicio a los usuarios o ciudadanos.</t>
  </si>
  <si>
    <t>Validar el documento técnico del instrumento o incentivo diseñado.</t>
  </si>
  <si>
    <t>DM-PR-016 DISEÑO, FORMULACIÓN Y ADOPCIÓN DE INSTRUMENTOS E INCENTIVOS DE FOMENTO Y PROMOCIÓN ENFOCADO A LOS SECTORES PRODUCTIVOS</t>
  </si>
  <si>
    <t>Acta, ayuda de memoria, registro de asistencia, Documento técnico de instrumento o incentivo diseñado*</t>
  </si>
  <si>
    <t>Fallas en la etapa de implementación de los instrumentos que mejoren la competitividad y productividad de las empresas .</t>
  </si>
  <si>
    <t xml:space="preserve"> Realizar seguimiento al instrumento o incentivo implementado</t>
  </si>
  <si>
    <t>DM-PR-016 DISEÑO, FORMULACIÓN Y ADOPCIÓN DE INSTRUMENTOS E INCENTIVOS DE FOMENTO Y PROMOCIÓN ENFOCADO A LOS SECTORES PRODUCTIVOS
DE-PR-017 REGISTRO Y SEGUIMIENTO A PROYECTOS DE INVERSIÓN (act. 4)</t>
  </si>
  <si>
    <t>Informe de supervisión
Registro en SPI(*) Informe de Seguimiento a Terceros</t>
  </si>
  <si>
    <t>MATRIZ RIESGOS DE GESTIÓN Y FISCALES</t>
  </si>
  <si>
    <t>Código: DE-FM-022
Versión: 03
Fecha de Vigencia: 05/04/2024</t>
  </si>
  <si>
    <t>IDENTIFICACIÓN</t>
  </si>
  <si>
    <r>
      <t xml:space="preserve">ANÁLISIS Y VALORACIÓN DEL RIESGO INHERENTE 
</t>
    </r>
    <r>
      <rPr>
        <sz val="11"/>
        <rFont val="Arial"/>
        <family val="2"/>
      </rPr>
      <t>(antes de controles)</t>
    </r>
  </si>
  <si>
    <t>Código del Control</t>
  </si>
  <si>
    <r>
      <t xml:space="preserve">VALORACIÓN DEL RIESGO RESIDUAL 
</t>
    </r>
    <r>
      <rPr>
        <sz val="11"/>
        <rFont val="Arial"/>
        <family val="2"/>
      </rPr>
      <t>(después de controles)</t>
    </r>
  </si>
  <si>
    <t>"SEGUIMIENTO" (Primera Línea de Defensa)</t>
  </si>
  <si>
    <r>
      <t xml:space="preserve">"MONITOREO Y REVISION" 
(Segunda Línea de Defensa)
</t>
    </r>
    <r>
      <rPr>
        <sz val="11"/>
        <color theme="1"/>
        <rFont val="Arial"/>
        <family val="2"/>
      </rPr>
      <t>Comentarios u Observaciones</t>
    </r>
  </si>
  <si>
    <t>Tipo</t>
  </si>
  <si>
    <t>Nombre</t>
  </si>
  <si>
    <r>
      <rPr>
        <b/>
        <sz val="11"/>
        <color rgb="FF000000"/>
        <rFont val="Arial"/>
        <family val="2"/>
      </rPr>
      <t xml:space="preserve">Responsable(s) del Riesgo
</t>
    </r>
    <r>
      <rPr>
        <sz val="11"/>
        <color rgb="FF000000"/>
        <rFont val="Arial"/>
        <family val="2"/>
      </rPr>
      <t>(cargo)</t>
    </r>
  </si>
  <si>
    <t>Código del Riesgo</t>
  </si>
  <si>
    <t>Tipo de Riesgo</t>
  </si>
  <si>
    <t>Clasificación del Riesgo</t>
  </si>
  <si>
    <t>Descripción del Riesgo
(Qué, Cómo y por Qué?</t>
  </si>
  <si>
    <r>
      <t xml:space="preserve">Causa(S)
</t>
    </r>
    <r>
      <rPr>
        <sz val="11"/>
        <rFont val="Arial"/>
        <family val="2"/>
      </rPr>
      <t>(escribir una causa por fila)</t>
    </r>
  </si>
  <si>
    <r>
      <t xml:space="preserve">Tipo de Causa
</t>
    </r>
    <r>
      <rPr>
        <sz val="11"/>
        <rFont val="Arial"/>
        <family val="2"/>
      </rPr>
      <t>(Externa ó
Interna)</t>
    </r>
  </si>
  <si>
    <t>Consecuencias Potenciales del Riesgo</t>
  </si>
  <si>
    <t>DESCRIPCIÓN DEL CONTROL
(Un control por cada causa, si no hay control se escribe "No existe control")</t>
  </si>
  <si>
    <t>FRECUENCIA DE APLICACIÓN DEL CONTROL</t>
  </si>
  <si>
    <t>TIPO</t>
  </si>
  <si>
    <r>
      <t xml:space="preserve">NIVEL DE ACEPTACIÓN DEL RIESGO 
</t>
    </r>
    <r>
      <rPr>
        <b/>
        <sz val="11"/>
        <color rgb="FF0070C0"/>
        <rFont val="Arial"/>
        <family val="2"/>
      </rPr>
      <t>(RAE)</t>
    </r>
  </si>
  <si>
    <t>FECHA DE DILIGENCIAMIENTO</t>
  </si>
  <si>
    <t>NOMBRE DE QUIEN DILIGENCIA</t>
  </si>
  <si>
    <r>
      <t xml:space="preserve">INDIQUE SI EL </t>
    </r>
    <r>
      <rPr>
        <u/>
        <sz val="11"/>
        <rFont val="Arial"/>
        <family val="2"/>
      </rPr>
      <t xml:space="preserve">RIESGO </t>
    </r>
    <r>
      <rPr>
        <sz val="11"/>
        <rFont val="Arial"/>
        <family val="2"/>
      </rPr>
      <t>SE HA MATERIALIZADO</t>
    </r>
  </si>
  <si>
    <r>
      <t xml:space="preserve">LOS </t>
    </r>
    <r>
      <rPr>
        <u/>
        <sz val="11"/>
        <rFont val="Arial"/>
        <family val="2"/>
      </rPr>
      <t>CONTROLES</t>
    </r>
    <r>
      <rPr>
        <sz val="11"/>
        <rFont val="Arial"/>
        <family val="2"/>
      </rPr>
      <t xml:space="preserve"> ACTUALES SE HAN EJECUTADO ADECUADAMENTE?</t>
    </r>
  </si>
  <si>
    <r>
      <t xml:space="preserve">LOS </t>
    </r>
    <r>
      <rPr>
        <u/>
        <sz val="11"/>
        <rFont val="Arial"/>
        <family val="2"/>
      </rPr>
      <t>CONTROLES</t>
    </r>
    <r>
      <rPr>
        <sz val="11"/>
        <rFont val="Arial"/>
        <family val="2"/>
      </rPr>
      <t xml:space="preserve"> PUEDEN SER MEJORADOS?</t>
    </r>
  </si>
  <si>
    <r>
      <t xml:space="preserve">EL </t>
    </r>
    <r>
      <rPr>
        <u/>
        <sz val="11"/>
        <rFont val="Arial"/>
        <family val="2"/>
      </rPr>
      <t>RIESGO</t>
    </r>
    <r>
      <rPr>
        <sz val="11"/>
        <rFont val="Arial"/>
        <family val="2"/>
      </rPr>
      <t xml:space="preserve"> REQUIERE SER MODIFICADO O ACTUALIZADO?</t>
    </r>
  </si>
  <si>
    <t>¿El control tiene asignado un responsable?</t>
  </si>
  <si>
    <t>Cargo Ejecutor del Control</t>
  </si>
  <si>
    <t>Periodicidad
(Semanal, quincenal, mensual etc)</t>
  </si>
  <si>
    <t>Continua ó Aleatoria</t>
  </si>
  <si>
    <t>(Prevenir, detectar o corregir)</t>
  </si>
  <si>
    <t>Manual o Automatica</t>
  </si>
  <si>
    <t>Documentado o Sin Documentar</t>
  </si>
  <si>
    <t>Nombre del documento en el cual se encuentra formalizado el control</t>
  </si>
  <si>
    <t>Con Registro o Sin Registro</t>
  </si>
  <si>
    <t>Nombre del documento o medio de la evidencia</t>
  </si>
  <si>
    <t>PROCESO</t>
  </si>
  <si>
    <t>GESTIÓN DEL TALENTO HUMANO</t>
  </si>
  <si>
    <t>Grupo EDL</t>
  </si>
  <si>
    <t>Coordinador Grupo Talento Humano</t>
  </si>
  <si>
    <t>TH-RG1</t>
  </si>
  <si>
    <t>RIESGO DE GESTIÓN</t>
  </si>
  <si>
    <t>RG - EJECUCION Y ADMINISTRACION DE PROCESOS</t>
  </si>
  <si>
    <t>Posibilidad de afectación reputacional por no reportar oportunamente a la CNSC las novedades de la planta de personal de carrera administrativa debido a la ausencia de mecanismos de seguimiento y control</t>
  </si>
  <si>
    <t>Información desactualizada de novedades de personal que impiden el proceso de inscripción, actualización y cancelación del aplicativo SIMO 4.0 en el RPCA (Registro Público de Carrera Administrativa)</t>
  </si>
  <si>
    <t>No tener la información actualizada</t>
  </si>
  <si>
    <t>TH-RG1-C1</t>
  </si>
  <si>
    <t>El Técnico Administrativo, Revisa y genera la base de datos de los empleos de carrera admininistrativa, con el fin de actualizar la información de de inscripción, actualización y cancelación en el RPCA (Registro Público de Carrera Administrativa) en el aplicativo SIMO 4.0, conservando el Radicado de registro de las novedades en la plataforma SIMO 4.0</t>
  </si>
  <si>
    <t>ASIGNADO</t>
  </si>
  <si>
    <t>Tecnico administrativo</t>
  </si>
  <si>
    <t>Mensual</t>
  </si>
  <si>
    <t>CONTINUA</t>
  </si>
  <si>
    <t>DETECTAR</t>
  </si>
  <si>
    <t>MANUAL</t>
  </si>
  <si>
    <t>SIN DOCUMENTAR</t>
  </si>
  <si>
    <t>CON REGISTRO</t>
  </si>
  <si>
    <t>Radicado de registro de las novedades en la plataforma SIMO 4.0</t>
  </si>
  <si>
    <t>Edgar Gonzalo Gutierrez
Linda Karina Bohorquez</t>
  </si>
  <si>
    <t>Se realiza un seguimiento periódico al reporte de novedades a través del aplicativo SIMO 4.0, así como al reporte de novedades de personal, lo que permite identificar y gestionar oportunamente cualquier situación que pueda afectar la operación, mitigando así la probabilidad de ocurrencia del riesgo</t>
  </si>
  <si>
    <t>Han permitido hacer seguimiento continuo y riguroso a través del aplicativo SIMO 4.0 y del reporte de novedades de personal, lo cual ha facilitado la detección oportuna de desviaciones y la aplicación inmediata de medidas correctivas. Esta gestión proactiva ha contribuido a mantener bajo control el riesgo, evitando su materialización.</t>
  </si>
  <si>
    <t>No se considera necesario actualizar los controles, dado que han demostrado ser eficaces en la gestión del riesgo. El seguimiento periódico a través del aplicativo SIMO 4.0 y el reporte de novedades de personal ha permitido mantener un control adecuado, prevenir la materialización del riesgo y garantizar la respuesta oportuna ante cualquier eventualidad. Por tanto, los mecanismos actuales continúan siendo pertinentes y suficientes.</t>
  </si>
  <si>
    <t>Se considera necesario modificar y actualizar el riesgo, teniendo en cuenta que durante una mesa de trabajo desarrollada con la OAPS, se identificaron diversas oportunidades de mejora relacionadas con la redacción del riesgo, la pertinencia y alcance de los controles establecidos, así como la claridad y suficiencia de los soportes documentales. Estas modificaciones permiten fortalecer la gestión del riesgo y asegurar una evaluación más precisa en los seguimientos futuros.</t>
  </si>
  <si>
    <t>El riesgo fue revisado, analizado y actualizado en mesa de trabajo con la OAPS. Se acordó que, en el próximo seguimiento, la evaluación se realizará con base en la nueva proyección establecida.</t>
  </si>
  <si>
    <t>De acuerdo con la información suministrada por la primera línea de defensa, se confirma que la evidencia del control corresponde con lo establecido en la columna “Nombre del documento o medio de la evidencia”. Por lo tanto, desde la segunda línea de defensa no se advierte una posible materialización del riesgo.</t>
  </si>
  <si>
    <t>TH-RG2</t>
  </si>
  <si>
    <t xml:space="preserve">Posibilidad de afectación reputacional por no diligenciamiento completo del formato de la EDL definitiva, debido a que la firma y fecha se realizan de manera manual </t>
  </si>
  <si>
    <t>No hacer la revisión en oportunidad al 100% de los formatos de la EDL definitiva.</t>
  </si>
  <si>
    <t>Se limita el acceso de los servidores públicos a los beneficios económicos, encargos y al plan de incentivos del Ministerio</t>
  </si>
  <si>
    <t>TH-RG2-C1</t>
  </si>
  <si>
    <t>Profesional especializado responsable del proceso EDL, Verifica el registro de los campos del formato EDL una vez diligenciados por los funcionarios públicos del Ministerio, garantizando la completitud de la información para cada uno de  los elementos de la evaluación con el fin de asegurar el cumplimiento de los procedimientos establecidos para la evaluación del desempeño</t>
  </si>
  <si>
    <t>Profesional especializado responsable del proceso EDL</t>
  </si>
  <si>
    <t>Anual</t>
  </si>
  <si>
    <t>Base de Datos</t>
  </si>
  <si>
    <t>Julieth Lorena Corredor
Linda Karina Bohorquez</t>
  </si>
  <si>
    <t>El riesgo no se ha materializado, ya que no se ha identificado ninguna afectación reputacional a la entidad derivada del diligenciamiento manual del formato de la EDL definitiva. Durante el periodo evaluado, no se han generado restricciones ni observaciones relacionadas con la firma o la fecha del formato que hayan limitado el acceso a encargos o a incentivos institucionales, lo cual evidencia que, aunque el procedimiento incluye pasos manuales, estos no han tenido impacto negativo en la gestión ni en la imagen de la entidad.</t>
  </si>
  <si>
    <t>Permiten verificar y detectar oportunamente inconsistencias en el diligenciamiento del formato de la EDL definitiva. Como resultado del análisis realizado por el Grupo de Talento Humano, se concluyó que este no se constituye en un riesgo de gestión, por lo cual se solicitó a la OAPS su eliminación. Aunque se reconoce como un aspecto susceptible de mejora, se han implementado acciones orientadas a fortalecer la gestión adecuada de firmas y el registro de fechas, lo que evidencia el funcionamiento efectivo de los controles establecidos.</t>
  </si>
  <si>
    <t>No se considera necesario actualizar los controles, toda vez que el evento identificado no representa un riesgo real para el proceso, sino el cumplimiento de una obligación legal que debe ser ejecutada conforme a la normatividad vigente. En este sentido, el cumplimiento de la firma y fecha del formato no constituye una situación de gestión que afecte los objetivos del proceso. Adicionalmente, al haberse propuesto la eliminación del riesgo por parte del Grupo de Talento Humano, no hay lugar a realizar ajustes o mejoras en los controles existentes.</t>
  </si>
  <si>
    <t>Se determinó la eliminación del riesgo, dado que en la mesa de trabajo adelantada con los actores responsables se identificaron oportunidades de mejora que permitieron clarificar su redacción, revisar la pertinencia de los controles y fortalecer los soportes documentales. Como resultado de este análisis, se concluyó que el riesgo en su formulación actual no representa una amenaza significativa, por lo cual no se justifica su permanencia en la matriz.</t>
  </si>
  <si>
    <t>El riesgo fue revisado, analizado y actualizado en mesa de trabajo con la OAPS. Se acordó que, en el próximo seguimiento, sera eliminado.</t>
  </si>
  <si>
    <t>Grupo Nomina</t>
  </si>
  <si>
    <t>TH-RG3</t>
  </si>
  <si>
    <t>Posibilidad de afectación económica por errores en la nómina (liquidación y pago) debido al inadecuado registro de las novedades</t>
  </si>
  <si>
    <t>Errores de digitación en el ingreso de información en el aplicativo de nómina</t>
  </si>
  <si>
    <t>Incumplimiento del objetivo del proceso 
Perdida de recursos
Quejas y reclamos de los usuarios 
Hallazgos de auditorias</t>
  </si>
  <si>
    <t>TH-RG3-C1</t>
  </si>
  <si>
    <t xml:space="preserve">El Profesional y/o técnico del equipo de nómina, revisa que se estén aplicando correctamente la respectivas novedades a la nómina, utilizando los formatos de control respectivos y comparando la información registrada en los soportes allegados, para garantizar la exactitud y equidad en los pagos, la presición en los cálculos salariales y la detección y corrección temprana de errores. </t>
  </si>
  <si>
    <t>Profesional y/o técnico del equipo de nómina del Grupo Talento Humano - GTH</t>
  </si>
  <si>
    <t>DOCUMENTADO</t>
  </si>
  <si>
    <t>Procedimiento TH-PR-020 Nómina (Actividad de descripción de actividades No. 7)</t>
  </si>
  <si>
    <t xml:space="preserve">Propuesta. TH-FM-078  lista de chequeo </t>
  </si>
  <si>
    <t>Luz Janneth Garzon 
Linda Karina Bohorquez</t>
  </si>
  <si>
    <t>El riesgo no se ha materializado, ya que no se han presentado afectaciones económicas derivadas de errores en la liquidación o pago de la nómina. Esto ha sido posible gracias a que las novedades son registradas y verificadas de manera oportuna y adecuada, lo que garantiza la correcta ejecución del proceso y la prevención de inconsistencias que puedan generar impactos financieros para la entidad.</t>
  </si>
  <si>
    <t xml:space="preserve">Se han aplicado revisiones sistemáticas a las novedades reportadas, permitiendo detectar y corregir a tiempo posibles inconsistencias antes de la liquidación de la nómina. Esta verificación ha sido clave para asegurar la precisión en los pagos y prevenir afectaciones económicas a la entidad.
</t>
  </si>
  <si>
    <t>Las implementaciones actualmente vigentes han sido satisfactorias en la prevención del riesgo. Los mecanismos establecidos han demostrado ser eficaces, permitiendo una adecuada gestión de las novedades y garantizando la precisión en los procesos asociados, sin que se hayan presentado fallas que justifiquen ajustes adicionales.</t>
  </si>
  <si>
    <t xml:space="preserve">De acuerdo con la información suministrada por la primera línea de defensa, se evidencia la aplicación de las listas de chequeo TH-FM-078, en cuanto a las actas o informes, estos no fueron evidenciados en las carpetas. 
Es importante resaltar que el riesgo, sus controles y registros están siendo revisados por el área, con apoyo de la OAPS. </t>
  </si>
  <si>
    <t>TH-RG3-C2</t>
  </si>
  <si>
    <t>El Profesional y/o técnico del equipo de nómina, revisa el registro final de las novedades en el aplicativo (pre-nómina), verificando que se encuentren incluidas las novedades en el aplicativo contra los listados de deducciones y DIPS por unidad ejecutora para evitar que se presenten inconsistencias.</t>
  </si>
  <si>
    <t>TH-RG3-C3</t>
  </si>
  <si>
    <r>
      <t>El Profesional y/o técnico del equipo de nómina,</t>
    </r>
    <r>
      <rPr>
        <u/>
        <sz val="11"/>
        <rFont val="Arial"/>
        <family val="2"/>
      </rPr>
      <t xml:space="preserve"> Revisa</t>
    </r>
    <r>
      <rPr>
        <sz val="11"/>
        <rFont val="Arial"/>
        <family val="2"/>
      </rPr>
      <t xml:space="preserve"> que se estén aplicando correctamente la respectivas novedades a la nómina, </t>
    </r>
    <r>
      <rPr>
        <u/>
        <sz val="11"/>
        <rFont val="Arial"/>
        <family val="2"/>
      </rPr>
      <t>utilizando</t>
    </r>
    <r>
      <rPr>
        <sz val="11"/>
        <rFont val="Arial"/>
        <family val="2"/>
      </rPr>
      <t xml:space="preserve"> los formatos de control respectivos y comparando la información registrada en los soportes allegados, </t>
    </r>
    <r>
      <rPr>
        <u/>
        <sz val="11"/>
        <rFont val="Arial"/>
        <family val="2"/>
      </rPr>
      <t>para</t>
    </r>
    <r>
      <rPr>
        <sz val="11"/>
        <rFont val="Arial"/>
        <family val="2"/>
      </rPr>
      <t xml:space="preserve"> garantiazar la exactitud y equidad en los pagos, la presición en los cálculos salariales y la detección y corrección temprana de errores. </t>
    </r>
  </si>
  <si>
    <t>Bimestral</t>
  </si>
  <si>
    <t>PREVENIR</t>
  </si>
  <si>
    <t>Acta o Informe</t>
  </si>
  <si>
    <t>TH-RG3-C4</t>
  </si>
  <si>
    <r>
      <t xml:space="preserve">El Profesional y/o técnico del equipo de nómina, </t>
    </r>
    <r>
      <rPr>
        <u/>
        <sz val="11"/>
        <rFont val="Arial"/>
        <family val="2"/>
      </rPr>
      <t>Revisa</t>
    </r>
    <r>
      <rPr>
        <sz val="11"/>
        <rFont val="Arial"/>
        <family val="2"/>
      </rPr>
      <t xml:space="preserve"> el registro final de las novedades en el aplicativo (pre-nómina), </t>
    </r>
    <r>
      <rPr>
        <u/>
        <sz val="11"/>
        <rFont val="Arial"/>
        <family val="2"/>
      </rPr>
      <t>verificando</t>
    </r>
    <r>
      <rPr>
        <sz val="11"/>
        <rFont val="Arial"/>
        <family val="2"/>
      </rPr>
      <t xml:space="preserve"> que se encuentren incluidas  la novedades en el aplicativo contra los listados de deducciones y DIPS por unidad ejecutora </t>
    </r>
    <r>
      <rPr>
        <u/>
        <sz val="11"/>
        <rFont val="Arial"/>
        <family val="2"/>
      </rPr>
      <t>para</t>
    </r>
    <r>
      <rPr>
        <sz val="11"/>
        <rFont val="Arial"/>
        <family val="2"/>
      </rPr>
      <t xml:space="preserve"> evitar que se presenten inconsistencias.</t>
    </r>
  </si>
  <si>
    <t>Grupo de Juzgamiento Disciplinario</t>
  </si>
  <si>
    <t>Coordinador Grupo de Juzgamiento Disciplinario</t>
  </si>
  <si>
    <t>TH-RG4</t>
  </si>
  <si>
    <t>Posibilidad de afectación reputacional por prescripción de la acción disciplinaria debido al vencimiento de terminos</t>
  </si>
  <si>
    <t>Recepción de expedientes por parte de los entes de control con términos a punto de vencer.</t>
  </si>
  <si>
    <t>Acciones disciplinarias de tipo interno y externo</t>
  </si>
  <si>
    <t>TH-RG4-C1</t>
  </si>
  <si>
    <t xml:space="preserve">El Coordinador del grupo de juzgamiento, verifica junto con el abogado sustenciador de Secretaría y personal asistencial, los terminos procesales y el estado actual de los procesos, mediante reuniones bimestrales, dejando constancia por medio de acta o informe. </t>
  </si>
  <si>
    <t>Coordinador del grupo de juzgamiento</t>
  </si>
  <si>
    <t>Luz Stella Botia C.</t>
  </si>
  <si>
    <t>Se ha hecho seguimiento a los términos procesales</t>
  </si>
  <si>
    <t>Porque se cumple con lo propuesto</t>
  </si>
  <si>
    <t>Porque a la fecha funciona de manera preventiva</t>
  </si>
  <si>
    <t>Ya está actualizado</t>
  </si>
  <si>
    <t>Riesgo reformulado</t>
  </si>
  <si>
    <t xml:space="preserve">Deficiencia o rotación de personal para dar cumplimiento al proceso. </t>
  </si>
  <si>
    <t>No existe control</t>
  </si>
  <si>
    <t>TH-RG5</t>
  </si>
  <si>
    <t>Posibilidad de afectación reputacional por generar nulidad del proceso disciplinario debido a filtración de la información previa a la actuación</t>
  </si>
  <si>
    <t>Ausencia de mecanismos para preservar la información inicial de la queja, informe o denuncia a traves de los distintos medios de recepción (Correo electrónico, aplicativo de gestión documental, la ventanilla de relación con el ciudadano)</t>
  </si>
  <si>
    <t>Acciones disciplinarias</t>
  </si>
  <si>
    <t>TH-RG5-C1</t>
  </si>
  <si>
    <t xml:space="preserve">El secretario ejecutivo del grupo de juzgamiento, custodia los documentos que reposan dentro de los expedientes y controla el prestamo de los mismos, para evaluación y sustentación de los abogados interno y externos (sujetos procesales) exclusivamente para consulta dentro de la oficina de Grupo Disciplinario, dejando constancia que obra dentro de la actuación, y planilla de prestamo de expedientes. </t>
  </si>
  <si>
    <t>Secretario ejecutivo del grupo de juzgamiento</t>
  </si>
  <si>
    <t>Por evento</t>
  </si>
  <si>
    <t>Constancia de consulta por parte de los sujetos procesales
Planilla de prestamo de expedientes por parte del profesional a cargo</t>
  </si>
  <si>
    <t>Se ha dado cabal cumplimiento</t>
  </si>
  <si>
    <t>Existe evidencia del seguimiento a prestamos</t>
  </si>
  <si>
    <t>TH-RG5-C2</t>
  </si>
  <si>
    <t xml:space="preserve">La secretaria común del grupo de juzgamiento, tiene asignado exclusivamente el rol para alimentar y actualizar la plataforma de información disciplinaria SID. </t>
  </si>
  <si>
    <t>Secretaria Común (Técnico del grupo de juzgamiento)</t>
  </si>
  <si>
    <t>Permanente</t>
  </si>
  <si>
    <t xml:space="preserve">Resolución 326 del 02 Marzo de 2022 </t>
  </si>
  <si>
    <t>Correo electrónico</t>
  </si>
  <si>
    <t>TH-RG6</t>
  </si>
  <si>
    <t>Posibilidad de afectación reputacional por tomar una decisión que no corresponda frente al proceso disciplinario debido a diferencia de criterios de los profesionales a cargo</t>
  </si>
  <si>
    <t>Desconocimiento del expediente o proceso y deficiencia en la practica de pruebas</t>
  </si>
  <si>
    <t>TH-RG6-C1</t>
  </si>
  <si>
    <t xml:space="preserve">El abogado sustanciador, realiza mesas de trabajo con los responsables tanto del área de instrucción, como de juzgamiento, para verificar los conceptos y las pruebas aplicadas, y así tomar la decisión que en derecho corresponda, dejando registro mediante listado de asistencia o correo electrónico. </t>
  </si>
  <si>
    <t>Abogado sustanciador</t>
  </si>
  <si>
    <t>Listas de Asistencia o
Correo electrónico</t>
  </si>
  <si>
    <t>Se ha hecho seguimiento a las decisiones en los autos</t>
  </si>
  <si>
    <t>Existe evidencia del seguimiento</t>
  </si>
  <si>
    <t>Porque a la fecha funciona de manera óptima</t>
  </si>
  <si>
    <t>Secretaría General</t>
  </si>
  <si>
    <t>Coordinador Grupo Talento Humano
(Situaciones Administrativas)</t>
  </si>
  <si>
    <t>TH-RG7</t>
  </si>
  <si>
    <t>Posibilidad de afectación reputacional por vinculación de personas que no cumplen con los requisitos académicos y la experiencia laboral requerida para desempeñar el cargo, debido a la no aplicación de los mecanismos establecidos en los estándares internos de selección de personal</t>
  </si>
  <si>
    <t xml:space="preserve">Falta de verificación de los documentos exigidos para el ingreso </t>
  </si>
  <si>
    <t>Incumplimiento del objetivo del proceso  
Perdida de recursos económicos por re procesos en las actividades de selección
Quejas y reclamos de los usuarios internos o grupos de valor externos
Hallazgos de auditorias internas o externas que den como resultado procesos sancionatorios por hechos comprobados, afectando la imagen del área</t>
  </si>
  <si>
    <t>TH-RG7-C1</t>
  </si>
  <si>
    <r>
      <t>El profesional del grupo de talento humano '</t>
    </r>
    <r>
      <rPr>
        <u/>
        <sz val="11"/>
        <rFont val="Arial"/>
        <family val="2"/>
      </rPr>
      <t>Verifica</t>
    </r>
    <r>
      <rPr>
        <sz val="11"/>
        <rFont val="Arial"/>
        <family val="2"/>
      </rPr>
      <t xml:space="preserve"> el cumplimiento de los requisitos de estudio y experiencia para el cargo a proveer, </t>
    </r>
    <r>
      <rPr>
        <u/>
        <sz val="11"/>
        <rFont val="Arial"/>
        <family val="2"/>
      </rPr>
      <t>validando</t>
    </r>
    <r>
      <rPr>
        <sz val="11"/>
        <rFont val="Arial"/>
        <family val="2"/>
      </rPr>
      <t xml:space="preserve"> los requisitos del cargo Vs. lo señalado en el Manual Específico de Funciones y Competencias Laborales, dejando como evidencia la aplicación del Formato TH-FM-076 - Estudio de requisitos para nombramiento. </t>
    </r>
    <r>
      <rPr>
        <u/>
        <sz val="11"/>
        <rFont val="Arial"/>
        <family val="2"/>
      </rPr>
      <t>para</t>
    </r>
    <r>
      <rPr>
        <sz val="11"/>
        <rFont val="Arial"/>
        <family val="2"/>
      </rPr>
      <t xml:space="preserve"> evitar que personas sin las competencias para gestionar actividades del cargo sean seleccionadas para gestionarlos</t>
    </r>
  </si>
  <si>
    <t>Profesional Grupo Talento Humano (Situaciones Administrativas)</t>
  </si>
  <si>
    <t>Contínua</t>
  </si>
  <si>
    <t>TH-PR-0XX Gestión de situaciones Administrativas de Ingreso</t>
  </si>
  <si>
    <t>Formato TH-FM-076 - Estudio de requisitos para nombramiento</t>
  </si>
  <si>
    <t>Se aplican validaciones previas a través del Formato TH-FM-076 y la verificación de requisitos exigidos para cada trámite. Estas medidas han permitido detectar inconsistencias a tiempo, garantizar el cumplimiento de los criterios establecidos y prevenir situaciones que puedan derivar en la ocurrencia del riesgo.</t>
  </si>
  <si>
    <t>Se realiza la revisión de requisitos con base en lo establecido en el Manual de Funciones y de Competencias Laborales, lo cual asegura la correspondencia entre el perfil del cargo y el del candidato. Adicionalmente, se dejan registros documentales que evidencian la verificación de la experiencia y formación del elegible, fortaleciendo la trazabilidad y la transparencia del proceso.</t>
  </si>
  <si>
    <t>No se considera necesario mejorar los controles, ya que estos se ejecutan conforme a los lineamientos vigentes y cuentan con el debido respaldo documental. Su aplicación ha demostrado ser efectiva en la gestión del riesgo, garantizando trazabilidad, cumplimiento normativo y adecuada verificación en cada etapa del proceso. Por tanto, los controles actuales continúan siendo pertinentes y suficientes.</t>
  </si>
  <si>
    <t>Falta de verificación del cumplimiento de los requisitos correspondientes al empleo</t>
  </si>
  <si>
    <t>TH-RG7-C2</t>
  </si>
  <si>
    <r>
      <t>El Profesional del grupo de talento humano '</t>
    </r>
    <r>
      <rPr>
        <u/>
        <sz val="11"/>
        <rFont val="Arial"/>
        <family val="2"/>
      </rPr>
      <t>Asegura</t>
    </r>
    <r>
      <rPr>
        <sz val="11"/>
        <rFont val="Arial"/>
        <family val="2"/>
      </rPr>
      <t xml:space="preserve"> la entrega completa de soportes que evidencian la experiencia, estudio y demás requisitos administrativos necesarios para ocupar el cargo, </t>
    </r>
    <r>
      <rPr>
        <u/>
        <sz val="11"/>
        <rFont val="Arial"/>
        <family val="2"/>
      </rPr>
      <t>verificando</t>
    </r>
    <r>
      <rPr>
        <sz val="11"/>
        <rFont val="Arial"/>
        <family val="2"/>
      </rPr>
      <t xml:space="preserve"> frente a la hoja de vida entregada por el nuevo servidor que ocupará el cargo, la existencia de los soportes que acreditan la autenticidad de la información y registra en el Formato TH-FM-096 - Listado de Verificación ingreso de personal la existencia y verificación de los mismos </t>
    </r>
    <r>
      <rPr>
        <u/>
        <sz val="11"/>
        <rFont val="Arial"/>
        <family val="2"/>
      </rPr>
      <t>para</t>
    </r>
    <r>
      <rPr>
        <sz val="11"/>
        <rFont val="Arial"/>
        <family val="2"/>
      </rPr>
      <t xml:space="preserve"> validar la información proporcionada por el candidato en su hoja de vida.</t>
    </r>
  </si>
  <si>
    <t>Diario</t>
  </si>
  <si>
    <t>TH-PR-0XX Gestión de situaciones Administrativas de Ingreso (Actividad de descripción de actividades No. XX)</t>
  </si>
  <si>
    <t>Formato TH-FM-096 - Listado de Verificación ingreso de personal</t>
  </si>
  <si>
    <t>Los procesos de verificación implementados han permitido validar los requisitos antes del ingreso, lo que garantiza que la documentación y condiciones exigidas se cumplan desde el inicio. Esta medida ha sido efectiva para prevenir errores, omisiones o situaciones que puedan desencadenar la ocurrencia del riesgo.</t>
  </si>
  <si>
    <t>Se aplica el formato TH-FM-096 para validar la documentación del nuevo servidor, permitiendo verificar su consistencia con la información registrada en la hoja de vida. Este procedimiento ha garantizado la coherencia y veracidad de los datos, previniendo errores o inconsistencias que puedan generar riesgos en el proceso de vinculación.</t>
  </si>
  <si>
    <t>No se considera necesario mejorar los controles, ya que el mecanismo actualmente implementado asegura la trazabilidad del proceso y permite una revisión oportuna de los requisitos antes del ingreso. Esto ha garantizado la eficacia en la detección de inconsistencias, minimizando la probabilidad de ocurrencia del riesgo y asegurando el cumplimiento de los criterios establecidos.</t>
  </si>
  <si>
    <t>Coordinador Grupo Talento Humano
(Bienestar)
(PIC)</t>
  </si>
  <si>
    <t>TH-RG8</t>
  </si>
  <si>
    <t>Posibilidad de afectación económica por realización de actividades del PIC no alineadas con las necesidades específicas de conocimiento y habilidades de los servidores del MinCIT, debido a una inadecuada evaluación de expectativas y requerimientos de los servidores</t>
  </si>
  <si>
    <t>Identificación inadecuada de Necesidades Institucionales de Capacitación por parte de los Jefes de Dependencia y Coordinadores</t>
  </si>
  <si>
    <t xml:space="preserve">Desaprovechamiento de recursos por parte de funcionarios
No uso de actividades de formación </t>
  </si>
  <si>
    <t>TH-RG8-C1</t>
  </si>
  <si>
    <r>
      <t xml:space="preserve">El profesional del Talento Humano, mediante memorando y/o correo electrónico solicita a los Jefes de dependencia y/o Coordinadores, </t>
    </r>
    <r>
      <rPr>
        <u/>
        <sz val="11"/>
        <rFont val="Arial"/>
        <family val="2"/>
      </rPr>
      <t>Identificar</t>
    </r>
    <r>
      <rPr>
        <sz val="11"/>
        <rFont val="Arial"/>
        <family val="2"/>
      </rPr>
      <t xml:space="preserve">  las necesidades Institucionales de capacitación de mayor relevancia para su grupo de trabajo. dejando como evidencia las necesidades de capacitación reportadas.  </t>
    </r>
    <r>
      <rPr>
        <u/>
        <sz val="11"/>
        <rFont val="Arial"/>
        <family val="2"/>
      </rPr>
      <t>validando</t>
    </r>
    <r>
      <rPr>
        <sz val="11"/>
        <rFont val="Arial"/>
        <family val="2"/>
      </rPr>
      <t xml:space="preserve"> con su grupo de trabajo los requerimientos en cuanto a capacitación y estableciendo las de mayor relevancia, </t>
    </r>
    <r>
      <rPr>
        <u/>
        <sz val="11"/>
        <rFont val="Arial"/>
        <family val="2"/>
      </rPr>
      <t>con lo cual</t>
    </r>
    <r>
      <rPr>
        <sz val="11"/>
        <rFont val="Arial"/>
        <family val="2"/>
      </rPr>
      <t xml:space="preserve"> se asegura que se cubren las necesidades de los funcionarios del Ministerio en dichas temáticas </t>
    </r>
  </si>
  <si>
    <t>Jefes de Dependencia y Coordinadores.</t>
  </si>
  <si>
    <t>TH-PR-035 Plan Institucional de Capacitación (Actividad de descripción de actividades No. 2)</t>
  </si>
  <si>
    <t>Formato TH-FM-110 Necesidades Institucionales de capacitación</t>
  </si>
  <si>
    <t>Erika Johanna Ramos
Linda Karina Bohorquez</t>
  </si>
  <si>
    <t>La recolección de datos sobre necesidades se realizó con base en múltiples fuentes de información, las cuales fueron validadas y consolidadas de manera técnica y triangulada. Este proceso se llevó a cabo siguiendo los lineamientos normativos vigentes, lo que permitió garantizar la calidad, pertinencia y confiabilidad de la información utilizada, evitando así errores o inconsistencias que pudieran generar impactos negativos.</t>
  </si>
  <si>
    <t>Permitieron la consolidación de un diagnóstico adecuado mediante una metodología pertinente y alineada con las necesidades, intereses, expectativas y tendencias institucionales. Este enfoque ha facilitado la identificación precisa de las áreas a fortalecer, garantizando la efectividad de las acciones implementadas y la alineación con los objetivos estratégicos.</t>
  </si>
  <si>
    <t>No se considera necesario actualizar o mejorar los controles, ya que han cumplido satisfactoriamente con su propósito de minimizar el riesgo. Los mecanismos implementados han demostrado ser eficaces en la prevención de eventos adversos, garantizando el cumplimiento de los objetivos del proceso y asegurando la estabilidad operativa dentro de los parámetros establecidos.</t>
  </si>
  <si>
    <t xml:space="preserve">De acuerdo con la información suministrada por la primera línea de defensa, con relación al control 1, no se evidencia el diligenciamiento del formato TH-FM-110 Necesidades Institucionales de capacitación; para el control 2, se identifica que la evidencia corresponde a lo dispuesto en la columna "Nombre del documento o medio de la evidencia". "De acuerdo con la información suministrada por la primera línea de defensa, se evidencia la aplicación de las listas de chequeo TH-FM-078, en cuanto a las actas o informes, estos no fueron evidenciados en las carpetas. 
Es importante resaltar que el riesgo, sus controles y registros están siendo revisados por el área, con apoyo de la OAPS. </t>
  </si>
  <si>
    <t>Temáticas de capacitación, inducción o reinducción que no se alinean con la realidad de las necesidades de conocimiento de los colaboradores para gestionar sus actividades de trabajo</t>
  </si>
  <si>
    <t>TH-RG8-C2</t>
  </si>
  <si>
    <t xml:space="preserve">El profesional de talento humano, consolida y revisa el inventario de necesidades de capacitación reportadas por las áreas, asegurar que se cubren las necesidades, recursos, objetivos, tiempo de ejecución y temáticas en los procesos de capacitación, inducción o reinudcción y posteriormente el Coordinador de Talento Humano, presenta ante el Comité Institucional de Gestión y Desempeño, el  Plan Institucional de Capacitación, con el fin de someterlo a aprobación.  </t>
  </si>
  <si>
    <t>Comité Institucional de Gestión y Desempeño CIGD - presenta: Coordinador Grupo de Gestión del Talento Humano.</t>
  </si>
  <si>
    <t>TH-PR-035 Plan Institucional de Capacitación (Actividad de descripción de actividades No. 6)</t>
  </si>
  <si>
    <t>Acta de CIGD donde se evidencia la aprobación del PIC</t>
  </si>
  <si>
    <t>La aprobación del proceso se realizó conforme a los parámetros establecidos, garantizando el cumplimiento de los lineamientos institucionales. Si bien se presentaron retos en la organización de rutas de aprendizaje, estos han sido abordados con el objetivo de mejorar la pertinencia de las actividades formativas y asegurar un mayor impacto en la cualificación de los funcionarios, sin que se hayan generado afectaciones al proceso.</t>
  </si>
  <si>
    <t>Toda vez que la aprobación del Plan Institucional de Capacitación (PIC) fue socializada utilizando diversas estrategias a través de los canales institucionales disponibles. Además, se ha realizado un seguimiento constante y acciones de promoción sostenidas, lo cual ha permitido garantizar el conocimiento, apropiación y ejecución efectiva del plan por parte de los servidores públicos.</t>
  </si>
  <si>
    <t>Coordinador Grupo Talento Humano
(Seguridad y salud en le trabajo)</t>
  </si>
  <si>
    <t>TH-RG9</t>
  </si>
  <si>
    <t xml:space="preserve">Posibilidad de afectación económica y reputacional por accidentes laborales, lesiones o incluso muertes, debido al incumplimiento de las normativas de seguridad y salud en el trabajo </t>
  </si>
  <si>
    <t>Insuficiente capacitación continua y adecuada a todos los funcionarios y colaboradores sobre los riesgos específicos de su trabajo, las medidas de seguridad necesarias y los procedimientos a seguir en caso de emergencia.</t>
  </si>
  <si>
    <t>Saciones económicas y legales
Cierre temporal o definitivo de la entidad
Multas, indemnizaciones
Accidentes de trabajo y enfermedades laborales
Deterioro de la salud física y mental de los trabajadores</t>
  </si>
  <si>
    <t>MAYOR</t>
  </si>
  <si>
    <t>ALTO</t>
  </si>
  <si>
    <t>TH-RG9-C1</t>
  </si>
  <si>
    <t xml:space="preserve">El profesional grupo de Talento Humano, a partir de resultados de los análisis de riesgos laborales identificados, la revisión de incidentes y accidentes laborales y el cumplimiento de requisitos legales y normativos, define y programa las necesidades de capacitación que fomenten una cultura de seguridad en la organización, verificando el cumplimiento de las mismas. </t>
  </si>
  <si>
    <t>Profesional grupo de Talento Humano</t>
  </si>
  <si>
    <t>DCOUMENTADO</t>
  </si>
  <si>
    <t>TH-PR-032 Reporte e investigación de los incidentes, accidentes de trabajo y enfermedades laborales (Condiciones Generales) (4. CONDICIONES GENERALES. Responsabilidades del Responsable de SST y/o funcionario de Talento Humano)</t>
  </si>
  <si>
    <t>Evidencia de realización de capacitaciones programadas</t>
  </si>
  <si>
    <t>Claudia Patricia Reyes 
Linda Karina Bohorquez</t>
  </si>
  <si>
    <t>Implementación efectiva del control establecido, en el cual el profesional del Grupo de Talento Humano realiza un análisis riguroso de los riesgos laborales, incidentes y accidentes reportados, así como del cumplimiento de los requisitos legales y normativos. Con base en esta información, se han definido e implementado de manera oportuna las capacitaciones necesarias, promoviendo una cultura de seguridad dentro de la organización. Esta gestión proactiva ha permitido anticipar y mitigar factores de riesgo, evitando la ocurrencia de eventos que afecten la seguridad y salud en el trabajo, lo que demuestra la efectividad del control en la prevención del riesgo identificado.</t>
  </si>
  <si>
    <t>Se ha realizado una programación basada en los resultados del diagnóstico de riesgos laborales, el análisis de incidentes y accidentes, así como en el cumplimiento de los requisitos legales y normativos. Las capacitaciones se han ejecutado conforme al cronograma establecido, con seguimiento a la participación y evaluación de los asistentes, lo que ha permitido fortalecer la cultura de seguridad y salud en el trabajo dentro de la entidad. Además, se cuenta con evidencia documental que respalda la planeación, ejecución y verificación de cada actividad formativa, lo cual demuestra la eficacia del control implementado</t>
  </si>
  <si>
    <t>Los controles no requieren mejora, ya que han sido implementados de manera eficaz y cumplen con su propósito de fortalecer la cultura de seguridad y salud en el trabajo.</t>
  </si>
  <si>
    <t xml:space="preserve">De acuerdo con la información suministrada por la primera línea de defensa, se confirma que la evidencia:
* Control 1 y 3: se encuentra acorde con lo dispuesto en la columna “Nombre del documento o medio de la evidencia”. 
*Control 2: no fue posible verificar la evidencia, dado que esta no fue aportada.
* Control 4: solo fue posible verificar el formato de investigación de incidentes y accidentes de trabajo, no se relaciona el Formato de reporte de actos y condiciones inseguras, formato único de reporte de accidentes de trabajo - FURAT. 
Es importante resaltar que el riesgo, sus controles y registros están siendo revisados por el área, con apoyo de la OAPS. 
</t>
  </si>
  <si>
    <t>No realización de inspecciones periódicas de las instalaciones, equipos y procesos de trabajo para asegurar el cumplimiento de las normativas de seguridad y salud.</t>
  </si>
  <si>
    <t>TH-RG9-C2</t>
  </si>
  <si>
    <r>
      <t>El Presidente del COPASST</t>
    </r>
    <r>
      <rPr>
        <u/>
        <sz val="11"/>
        <rFont val="Arial"/>
        <family val="2"/>
      </rPr>
      <t>, Hace seguimiento</t>
    </r>
    <r>
      <rPr>
        <sz val="11"/>
        <rFont val="Arial"/>
        <family val="2"/>
      </rPr>
      <t xml:space="preserve"> a la realización de inspecciones a los puestos de trabajo por parte del COPASST, </t>
    </r>
    <r>
      <rPr>
        <u/>
        <sz val="11"/>
        <rFont val="Arial"/>
        <family val="2"/>
      </rPr>
      <t>obteniendo</t>
    </r>
    <r>
      <rPr>
        <sz val="11"/>
        <rFont val="Arial"/>
        <family val="2"/>
      </rPr>
      <t xml:space="preserve"> información de los hallazgos y realizar acompañamiento a la implementación de las acciones </t>
    </r>
    <r>
      <rPr>
        <u/>
        <sz val="11"/>
        <rFont val="Arial"/>
        <family val="2"/>
      </rPr>
      <t>para</t>
    </r>
    <r>
      <rPr>
        <sz val="11"/>
        <rFont val="Arial"/>
        <family val="2"/>
      </rPr>
      <t xml:space="preserve"> evitar o mitigar los riesgos identificados, dejando como evidencia el Informe de Inspecciones del COPASST</t>
    </r>
  </si>
  <si>
    <t>Presidente del COPASST</t>
  </si>
  <si>
    <t>TH-PR-027 Conformación y funcionamiento del Comité Paritario de Seguridad y Salud en el Trabajo - COPASST (Condiciones Generales)</t>
  </si>
  <si>
    <t>Informe de Inspecciones del COPASST
Plan de mejoramiento de situaciones identificadas en las inspecciones</t>
  </si>
  <si>
    <t>El Presidente del COPASST ha cumplido de manera efectiva con el seguimiento a las inspecciones realizadas en los puestos de trabajo. A través de los informes generados, se ha logrado identificar oportunamente condiciones de riesgo y se ha brindado acompañamiento en la implementación de acciones correctivas y preventivas. Este control ha permitido una intervención temprana y continua sobre los factores de riesgo, lo que ha contribuido significativamente a la prevención de incidentes y a la mejora de las condiciones laborales, evidenciando así la efectividad del proceso y evitando la ocurrencia del riesgo identificado.</t>
  </si>
  <si>
    <t xml:space="preserve">El seguimiento a las inspecciones realizadas por el COPASST ha sido continuo y documentado, permitiendo identificar oportunamente condiciones de riesgo en los diferentes puestos de trabajo. </t>
  </si>
  <si>
    <t xml:space="preserve">Han sido ejecutados de manera oportuna y efectiva, cumpliendo con su finalidad de identificar condiciones de riesgo en los puestos de trabajo. El seguimiento realizado por el Presidente del COPASST a las inspecciones ha permitido garantizar la ejecución periódica de las mismas, el análisis de los hallazgos y el acompañamiento a la implementación de acciones correctivas. </t>
  </si>
  <si>
    <t>No entrega de equipos de protección personal necesarios según los riesgos específicos de cada tarea.</t>
  </si>
  <si>
    <t>TH-RG9-C3</t>
  </si>
  <si>
    <r>
      <t>El Profesional grupo de Talento Humano,</t>
    </r>
    <r>
      <rPr>
        <u/>
        <sz val="11"/>
        <rFont val="Arial"/>
        <family val="2"/>
      </rPr>
      <t xml:space="preserve"> Verifica</t>
    </r>
    <r>
      <rPr>
        <sz val="11"/>
        <rFont val="Arial"/>
        <family val="2"/>
      </rPr>
      <t xml:space="preserve"> que se realice la entrega de los elementos de protección personal adecuados </t>
    </r>
    <r>
      <rPr>
        <u/>
        <sz val="11"/>
        <rFont val="Arial"/>
        <family val="2"/>
      </rPr>
      <t>conforme con</t>
    </r>
    <r>
      <rPr>
        <sz val="11"/>
        <rFont val="Arial"/>
        <family val="2"/>
      </rPr>
      <t xml:space="preserve"> los riesgos y peligros identificados en la respectiva matriz de identificación a los que estén expuestos los servidores y demás colaboradores en el lugar de trabajo, dejando como evidencia el Formato de entrega de EPPs.    </t>
    </r>
    <r>
      <rPr>
        <u/>
        <sz val="11"/>
        <rFont val="Arial"/>
        <family val="2"/>
      </rPr>
      <t>para</t>
    </r>
    <r>
      <rPr>
        <sz val="11"/>
        <rFont val="Arial"/>
        <family val="2"/>
      </rPr>
      <t xml:space="preserve"> protegerlos  de riesgos específicos presentes en su entorno laboral y prevenirlos de enfermedades laborales, </t>
    </r>
  </si>
  <si>
    <t>TH-PR-028 Elaboración, control, entrega y seguimiento de elementos de Protección Personal – EPP (Condiciones Generales)</t>
  </si>
  <si>
    <t>Listado de entrega de EPPs</t>
  </si>
  <si>
    <t>Implementación efectiva del control establecido, mediante el cual el profesional del Grupo de Talento Humano verifica la entrega oportuna y adecuada de los elementos de protección personal (EPP), conforme a los riesgos y peligros identificados en la matriz de identificación. Esta acción ha permitido garantizar que los servidores y colaboradores cuenten con los EPP necesarios para su protección, minimizando su exposición a condiciones de riesgo. La entrega se documenta mediante el formato correspondiente, lo que asegura trazabilidad y control del proceso, contribuyendo a la prevención de enfermedades laborales y evidenciando el cumplimiento del control establecido.</t>
  </si>
  <si>
    <t>El Grupo de Talento Humano - SGSST ha verificado de manera constante la entrega de los elementos de protección personal conforme a los riesgos identificados en la matriz de peligros. Este proceso ha asegurado que cada servidor y colaborador cuente con los EPP adecuados para su labor, lo cual ha contribuido a la prevención de incidentes y enfermedades laborales.</t>
  </si>
  <si>
    <t>Se han implementado de manera efectiva, cumpliendo con su objetivo de proteger a los servidores y colaboradores frente a los riesgos identificados en su entorno laboral. La entrega de los Elementos de Protección Personal EPP se realiza en concordancia con la matriz de peligros, lo que garantiza la pertinencia, adecuación y suficiencia de los elementos suministrados según el nivel de exposición identificado.</t>
  </si>
  <si>
    <t>Falta de investigaciones de incidentes o accidentes laborales para determinar sus causas subyacentes y tomar medidas correctivas para prevenir su recurrencia.</t>
  </si>
  <si>
    <t>TH-RG9-C4</t>
  </si>
  <si>
    <r>
      <t xml:space="preserve">El Profesional grupo de Talento Humano, </t>
    </r>
    <r>
      <rPr>
        <u/>
        <sz val="11"/>
        <rFont val="Arial"/>
        <family val="2"/>
      </rPr>
      <t>Levanta</t>
    </r>
    <r>
      <rPr>
        <sz val="11"/>
        <rFont val="Arial"/>
        <family val="2"/>
      </rPr>
      <t xml:space="preserve"> la información necesaria que permita determinar las causas del incidente o accidente  </t>
    </r>
    <r>
      <rPr>
        <u/>
        <sz val="11"/>
        <rFont val="Arial"/>
        <family val="2"/>
      </rPr>
      <t>generando</t>
    </r>
    <r>
      <rPr>
        <sz val="11"/>
        <rFont val="Arial"/>
        <family val="2"/>
      </rPr>
      <t xml:space="preserve"> los informes de investigación y reportes a la ARL respectivos </t>
    </r>
    <r>
      <rPr>
        <u/>
        <sz val="11"/>
        <rFont val="Arial"/>
        <family val="2"/>
      </rPr>
      <t>para</t>
    </r>
    <r>
      <rPr>
        <sz val="11"/>
        <rFont val="Arial"/>
        <family val="2"/>
      </rPr>
      <t xml:space="preserve"> identificar las causas subyacentes que llevaron al incidente y así prevenir futuros accidentes.</t>
    </r>
  </si>
  <si>
    <t>TH-PR-032 Reporte e investigación de los incidentes, accidentes de trabajo y enfermedades laborales (Condiciones Generales)</t>
  </si>
  <si>
    <t>Formato de reporte de actos y coniciones inseguras 
Formato único de reporte de accidentes de trabajo - FURAT
Formtao de investigación de incidentes y accidentes de trabajo</t>
  </si>
  <si>
    <t>El profesional del Grupo de Talento Humano ha realizado de manera oportuna y rigurosa la recolección de información y la elaboración de informes de investigación de los incidentes y accidentes laborales. Estos informes, junto con los reportes enviados a la ARL, han permitido identificar causas raíz y subyacentes, facilitando la implementación de acciones correctivas y preventivas. Esta gestión ha fortalecido el control de los riesgos, reduciendo la probabilidad de recurrencia de eventos similares y garantizando una respuesta efectiva ante situaciones que puedan afectar la seguridad y salud de los colaboradores.</t>
  </si>
  <si>
    <t xml:space="preserve">Se ha realizado de forma oportuna y conforme a la normativa vigente la investigación de los accidentes e incidentes laborales ocurridos. Se ha levantado la información necesaria para determinar las causas directas y subyacentes, generando los informes correspondientes y realizando los reportes ante la ARL en los plazos establecidos. </t>
  </si>
  <si>
    <t xml:space="preserve">Se han ejecutado de manera oportuna y conforme a la normatividad vigente, permitiendo una gestión efectiva frente a la ocurrencia de accidentes e incidentes laborales. </t>
  </si>
  <si>
    <t>Coordinador Grupo Talento Humano (Situaciones Administrativas)</t>
  </si>
  <si>
    <t>TH-RG10</t>
  </si>
  <si>
    <t>Posibilidad de afectación reputacional por la inexistencia de información o repositorios de las actividades que se desarrollan en un cargo o dependencia, debido a la ausencia y/o no aplicación de procesos estandarizados de transferencia del conocimiento.</t>
  </si>
  <si>
    <t>Fallas en la aplicacion de mecanismos disponibles para transferir y preservar el conocimiento histórico, tanto tácito como explícito.</t>
  </si>
  <si>
    <t>Retrasos en la ejecución de programas, proyectos o servicios deficientes
Disminución de la productividad y la eficiencia
Sanciones por incumplimiento normativo o legal</t>
  </si>
  <si>
    <t>TH-RG10-C1</t>
  </si>
  <si>
    <r>
      <t>Profesional y/o técnico del equipo de Situaciones Administrativas del Grupo Talento Humano - GTH, realiza la transferencia de conocimiento por parte del servidor que se retira de la entidad, mediante los formatos del procedimiento que soporten dicha transferencia, como lo son el Formato de transferencia de conocimiento y el  Acta de entrega de puesto de trabajo  y</t>
    </r>
    <r>
      <rPr>
        <u/>
        <sz val="11"/>
        <rFont val="Arial"/>
        <family val="2"/>
      </rPr>
      <t xml:space="preserve"> validar</t>
    </r>
    <r>
      <rPr>
        <sz val="11"/>
        <rFont val="Arial"/>
        <family val="2"/>
      </rPr>
      <t xml:space="preserve"> la información recibida por parte de quien recibe el cargo o el responsable del área o el designado, para asegurar que la información entregada por el servidor que se retira realmente corresponda con las funciones del cargo. El grupo talento humano asegura que esta acción se cumpla con  la revisión al diligenciamiento completo en el momenro de la recepción de los documentos solicitados (Se le da alcance en el segundo control).</t>
    </r>
  </si>
  <si>
    <t>Asignado</t>
  </si>
  <si>
    <t>Profesional y/o técnico del equipo de Situaciones Administrativas del Grupo Talento Humano - GTH</t>
  </si>
  <si>
    <t>Procedimiento TH-PR-036 Gestión de Situaciones Administrativas de Retiro (Actividad de descripción de actividades No. 6)</t>
  </si>
  <si>
    <t>Formato TH-FM-113 Transferencia de conocimiento y Formato TH-FM-077 Acta de entrega de puesto de trabajo</t>
  </si>
  <si>
    <t>Se ejecutan acciones de entrega mediante formatos y actas que soportan la transferencia de conocimiento entre los servidores. Estos mecanismos permiten dejar constancia formal del proceso, asegurar la continuidad en las funciones asignadas y minimizar posibles afectaciones operativas derivadas de cambios de personal.</t>
  </si>
  <si>
    <t>Se realiza la revisión de los formatos correspondientes en el momento del retiro del servidor, asegurando que se cumplan los procedimientos establecidos. Posteriormente, estos documentos se archivan en la historia laboral, lo cual garantiza la trazabilidad del proceso y permite contar con el soporte documental necesario para futuras consultas o verificaciones.</t>
  </si>
  <si>
    <t>No se considera necesario mejorar los controles, ya que estos se ajustan y cumplen con lo establecido en los lineamientos y procedimientos vigentes. Su aplicación ha sido efectiva para mitigar el riesgo, garantizar la correcta ejecución de las actividades y mantener la trazabilidad requerida, por lo cual se consideran adecuados y suficientes.</t>
  </si>
  <si>
    <t>TH-RG10-C2</t>
  </si>
  <si>
    <t>Profesional y/o técnico del equipo de Situaciones Administrativas del Grupo Talento Humano - GTH, revisa que sean entregados los respectivos formatos de transferencia de conocimiento relacionados con la entrega del cargo, cuando se retira un servidor y validar conforme a la lista de chequeo de los documentos de retiro, para asegurar que se archivan con los demás documentos solicitados, para conservar la completitud de estos soportes aportando a la conservación de memoria histórica institucional.</t>
  </si>
  <si>
    <t>Procedimiento TH-PR-036 Gestión de Situaciones Administrativas de Retiro (Actividad de descripción de actividades No. 7)</t>
  </si>
  <si>
    <t>GESTIÓN DE RECURSOS FINANCIEROS</t>
  </si>
  <si>
    <t>Presupuesto</t>
  </si>
  <si>
    <t>Coordinador Grupo Presupuesto</t>
  </si>
  <si>
    <t>GRF-RG1</t>
  </si>
  <si>
    <t>RG - USUARIOS, PRODUCTOS Y PRÁCTICAS</t>
  </si>
  <si>
    <t>Posibilidad de afectación reputacional por una inadecuada ejecución del gasto debido a trámites de solicitudes inconsistentes por parte de las dependencias</t>
  </si>
  <si>
    <t>Información Inconsistente e Insuficiente</t>
  </si>
  <si>
    <t>Incumplimiento del objetivo y las metas del proceso</t>
  </si>
  <si>
    <t>GRF-RG1-C1</t>
  </si>
  <si>
    <t xml:space="preserve">Los Coordinadores y profesionales de las áreas de Presupuesto, Contabilidad y Tesorería, confrontan y revisan la documentación con sus soportes para los tramites presupuestales, contables y de tesoreria de acuerdo a la normatividad vigente. En caso de presentarse inconsistencias se devuelve al interesado mediante correo electrónico. </t>
  </si>
  <si>
    <t>Coordinadores y Profesionales de las áreas de Presupuesto, Contabilidad y Tesorería</t>
  </si>
  <si>
    <t>Gestión Financiera Cadena presupuestal de Gastos SIIF II (GR-PR-016)</t>
  </si>
  <si>
    <t>Erick Ottovianny Pérez Gaitan</t>
  </si>
  <si>
    <t>El riesgo no se ha materializado por la aplicación de los controles asociados. Los controles se ejecutan de acuerdo al criterio establecido, como se pueden observar en la evidencia aportada.</t>
  </si>
  <si>
    <t>El control se ejecuta oportunamente de acuerdo a la actividad y lineamientos normativos establecidos para cada proceso</t>
  </si>
  <si>
    <t>El control establecido ha evitado la materialización del riesgo, se puede inferir que es efectivo, adecuado y su aplicación es correcta de acuerdo con la evidencia aportada.</t>
  </si>
  <si>
    <t>El riesgo no requiere ser actualizado, cumple con los lineamientos establecidos en la metodología diseñada para su identificación y para la determinación de controles.</t>
  </si>
  <si>
    <t>Sin observación</t>
  </si>
  <si>
    <t>Errores de transcripción en la información</t>
  </si>
  <si>
    <t>GRF-RG1-C2</t>
  </si>
  <si>
    <t>Los Coordinadores y profesionales de las áreas de Presupuesto, Contabilidad y Tesorería, revisan y verifican la información contenida en los Comprobantes SIIF generados frente a los soportes. (presupuestales, contables y de tesoreria); en caso de presentarse inconsistencias se devolvera al interesado mediante correo electrónico.</t>
  </si>
  <si>
    <t>Inoportuna solicitud de tramites presupuestales</t>
  </si>
  <si>
    <t>GRF-RG1-C3</t>
  </si>
  <si>
    <t xml:space="preserve">El Coordinador del área de presupuesto, elabora y envia por medio de Correo electrónico o Gestión Documental al grupo de Talento Humano el cronograma de entrega de nominas y aportes de seguridad social. </t>
  </si>
  <si>
    <t>El Coordinador Grupo de presupuesto</t>
  </si>
  <si>
    <t>Anual - Al inicio de la vigencia</t>
  </si>
  <si>
    <t>Memorando - Gestión Documental o correo eletrónico</t>
  </si>
  <si>
    <t>Radicado GF-2025-00001 Enero 3 de 2025 Cronograma de fecha de entrega de nominas y aportes parafiscales vigencia 2025 plataforma Gestion Documental.</t>
  </si>
  <si>
    <t>GRF-RG1-C4</t>
  </si>
  <si>
    <t xml:space="preserve">Los Coordinadores de la Gestión Financiera (Presupuesto, Contabilidad y Tesorería) Elaboran circular interna de cierre de vigencia, para todas las dependencias del Ministerio y se envia a publicación en la mintranet. </t>
  </si>
  <si>
    <t>Los Coordinadores de la Gestión Financiera (Presupuesto, Contabilidad y Tesorería)</t>
  </si>
  <si>
    <t>Anual - Cierre de vigencia</t>
  </si>
  <si>
    <t>Circular Publicada</t>
  </si>
  <si>
    <t>Circular se expide en el segundo semestre, para el cierre de la vigencia.</t>
  </si>
  <si>
    <t>Cambios en la Estructura de Clasificación presupuestal y falta de parametrización y/o vinculación de usos presupuestales.</t>
  </si>
  <si>
    <t>GRF-RG1-C5</t>
  </si>
  <si>
    <t xml:space="preserve">El Coordinador  revisa y verifica la clasificación presupuestal para rubros nuevos contenidos en el proyecto de resolución de desagregación inicial y/o modificaciones presupuestales, con el fin de que se encuentren parámetrizados en la Plataforma SIIF (Sistema Integrado de Información Financiera); en caso de no encontrarse, se informa mediante correo electrónico a la Oficina Asesora de Planeación para su vinculación en el SIIF. </t>
  </si>
  <si>
    <t>El Coordinador del Grupo Presupuesto</t>
  </si>
  <si>
    <t>Anual y Cuando se presenten cambios</t>
  </si>
  <si>
    <t>Identificación de rubros que no corresponden con el objeto del Gasto.</t>
  </si>
  <si>
    <t>GRF-RG1-C6</t>
  </si>
  <si>
    <t xml:space="preserve">El Coordinador y profesional del Grupo Presupuesto, revisa el rubro presupuestal de la solicitud de CDP registrada en el SIIF por el Grupo Administrativa y las enviadas por el Grupo Talento humano, con el fin verificar que el rubro corresponda al objeto del gasto. En caso de no corresponder, se devuelve mediante correo electrónico a la dependencia. </t>
  </si>
  <si>
    <t>El Coordinador  del Grupo Presupuesto</t>
  </si>
  <si>
    <t>Diaria</t>
  </si>
  <si>
    <t>Documento SIIF, CDP o Correo Electrónico</t>
  </si>
  <si>
    <t>Desactualización en temas de la Gestión del Proceso de la Cadena presupuestal de Gastos.</t>
  </si>
  <si>
    <t>GRF-RG1-C7</t>
  </si>
  <si>
    <t>El Coordinador del Grupo presupuesto (Coordinador SIIF), informa a los usuarios del SIIF II, a traves de correo electrónico las circulares de actualización del modulo de gastos, emitidas por la administración SIIF II del Ministerio de Hacienda, con el fin de que asistan a las capacitaciones. En caso de requerirse una capacitación diferente a la plataforma SIIF la solicitaran las areas la gestion financiera al Grupo de Talento Humano.</t>
  </si>
  <si>
    <t>Coordinador  Grupo  Presupuesto</t>
  </si>
  <si>
    <t>Correo electrónico de comunicación</t>
  </si>
  <si>
    <t>GRF-RG2</t>
  </si>
  <si>
    <t xml:space="preserve">Posibilidad de afectación reputacional por una inadecuada ejecución del ingreso debido a la consiganción y/o cargue erróneo de la información por parte de los usuarios internos o externos. </t>
  </si>
  <si>
    <t>Información inconsistente e insuficiente</t>
  </si>
  <si>
    <t>GRF-RG2-C1</t>
  </si>
  <si>
    <t>Los Coordinadores y profesionales de la gestión financiera (Presupuesto, Contabilidad y Tesoreria), revisan la información de ingresos contra la información cargada en la plataforma SIIF. En caso de presentarse inconsistencia se devuelve al usuario interno o externo para solucionar el registro pendiente de legalizar.</t>
  </si>
  <si>
    <t>Coordinadores y profesionales del Grupo Presupuesto, Contabilidad y Tesoreria</t>
  </si>
  <si>
    <t>Cadena presupuestal de ingresos SIIF II (GR-PR-017)</t>
  </si>
  <si>
    <t>Valores de ingresos pendientes de clasificar</t>
  </si>
  <si>
    <t>GRF-RG2-C2</t>
  </si>
  <si>
    <t xml:space="preserve">Los Coordinadores de presupuesto, contabilidad y tesoreria, informan por correo electrónico el estado de los saldos pendientes por aplicar o legalizar a las demás dependencias para que revisen y legalizen la información </t>
  </si>
  <si>
    <t>Desactualización en temas de la Gestión del Proceso de la Cadena presupuestal de ingresos</t>
  </si>
  <si>
    <t>GRF-RG2-C3</t>
  </si>
  <si>
    <t>El Coordinador del Grupo presupuesto (Coordinador SIIF), informa a los usuarios del SIIF II, a traves de correo electrónico las circulares de actualización del modulo de ingresos, emitidas por la administración SIIF II del Ministerio de Hacienda, con el fin de que asistan a las capacitaciones. En caso de requerirse una capacitación diferente a la plataforma SIIF la solicitaran las areas la gestion financiera al Grupo de Talento Humano.</t>
  </si>
  <si>
    <t>Coordinador del Grupo presupuesto</t>
  </si>
  <si>
    <t>Tesorería</t>
  </si>
  <si>
    <t>Coordinador Grupo Tesoreria</t>
  </si>
  <si>
    <t>GRF-RG3</t>
  </si>
  <si>
    <t>Posibilidad de afectación reputacional por inapropiada ejecución del flujo de caja mensualizado debido a la falta de planificación y seguimiento a las obligaciones por parte de las áreas</t>
  </si>
  <si>
    <t xml:space="preserve">Incumplimiento al cronograma mensualizado del PAC, conforme a las directrices dadas por el Ministerio de Hacienda. </t>
  </si>
  <si>
    <t>Disminución de la asignación presupuestal para la siguiente vigencia</t>
  </si>
  <si>
    <t>GRF-RG3-C1</t>
  </si>
  <si>
    <t xml:space="preserve">El Coordinador del grupo de tesorería, remite al grupo de comunicaciones al inicio de la vigencia, la circular que contiene el calendario del Plan Anual Mensualizado de Caja - PAC, previamente aprobado por la Secretaria General, con destino a los usuarios internos y externos. </t>
  </si>
  <si>
    <t>Coordinador del grupo de tesorería</t>
  </si>
  <si>
    <t>Procedimiento elaboración, modificación y seguimiento al PAC "GR-PR-007"</t>
  </si>
  <si>
    <t>Publicación de la Circular</t>
  </si>
  <si>
    <t>Diana Carolina Valdeblanquez</t>
  </si>
  <si>
    <t>Los controles aplicados se cumplen sin permitir que se materialice el riesgo.</t>
  </si>
  <si>
    <t>Se da cumplimiento a los lineamientos de los procesos y las directrices establecidas por el Ministerio de Hacienda.</t>
  </si>
  <si>
    <t>Existe eficiencia en los controles establecidos.</t>
  </si>
  <si>
    <t>El riesgo no requiere ser modificado, ya que esta dando cumplimiento para que no se materizalice el riesgo.</t>
  </si>
  <si>
    <t>No utilización de recursos aprobados por hacienda y solicitados por las áreas</t>
  </si>
  <si>
    <t>GRF-RG3-C2</t>
  </si>
  <si>
    <t>GRF-RG3-C3</t>
  </si>
  <si>
    <t xml:space="preserve">El Coordinador del grupo de tesorería, informara los saldos de PAC pendientes de ejecutar a los coordinadores y/o Directivos de las áreas administrativa, talento humano, grupo de viaticos, gestión documental, pasivos pensionales, oficina de sistemas, jurídico, mediante correo electrónico.  </t>
  </si>
  <si>
    <t>Correo de información</t>
  </si>
  <si>
    <t>Por exceso de saldos en las cuentas financieras por recursos no utilizados en la ejecución de los proyectos de los patrimonios autónomos</t>
  </si>
  <si>
    <t>GRF-RG3-C4</t>
  </si>
  <si>
    <t xml:space="preserve">El Coordinador del grupo de tesorería, informa mediante circular al inicio de la vigencia correspondiente, los requisitos para realizar las solicitudes de PAC, por parte de las áreas que manejan recursos con cargo a patrimonios autonomos y proyectos de inversión. </t>
  </si>
  <si>
    <t>Circular Programación Mensual del PAC y rdicación de pagos contractuales</t>
  </si>
  <si>
    <t>EVALUACIÓN SEGUIMIENTO Y CONTROL</t>
  </si>
  <si>
    <t>Oficina de Control Interno</t>
  </si>
  <si>
    <t>Jefe de Control Interno</t>
  </si>
  <si>
    <t>ES-RG1</t>
  </si>
  <si>
    <t>Posibilidad de afectación reputacional por incumplimiento de las actividades programadas por la OCI en el plan anual de auditorías debido a deficiencias en la planificación y/o ejecución.</t>
  </si>
  <si>
    <t>Rotación o reducción del equipo de auditoría de la OCI</t>
  </si>
  <si>
    <t>* Perdida de la credibilidad y confianza en el trabajo realizado por parte de la Oficina de Control Interno
* Posibles hallazgos por parte de los entes de control</t>
  </si>
  <si>
    <t>ES-GR1-C1</t>
  </si>
  <si>
    <t>El jefe de control interno, verifica que las actividades a desarrollar en el plan anual de auditoria se programen de acuerdo al personal de planta que se encuentra asignado a la oficina, mediante mesa de trabajo y formalizada en acta o ayuda de memoria.</t>
  </si>
  <si>
    <t>Guía para la planeación, ejecución y seguimiento del plan anual de auditoría ES-DR-001</t>
  </si>
  <si>
    <t>Acta o ayuda de memoria</t>
  </si>
  <si>
    <t xml:space="preserve">Martha Lucia Ocampo Rueda </t>
  </si>
  <si>
    <t xml:space="preserve">El riesgo no se ha materializado puesto que se han aplicado los controles programados según criterio y periodicidad, tal como se observa en la evidencia documental aportada.   </t>
  </si>
  <si>
    <t xml:space="preserve">La ejecución del control que está a cargo de la Jefe de la  Oficina se ha ejecutado al momento de programar el Plan Anual  de Auditorías Internas para la vigencia 2025 y cada vez que se programa mesas de trabajo para verificación de las actividades allí propuestas, toda vez que, para su realización, se tuvo en cuenta el número de personas con que cuenta la oficina. </t>
  </si>
  <si>
    <t xml:space="preserve">A la fecha el control establecido ha evitado la materialización del riesgo identificado, lo que permite concluir, que está debidamente diseñado, aplicado y cuenta con las evidencias que así lo confirma. </t>
  </si>
  <si>
    <t xml:space="preserve">A la fecha el riesgo identificado y registrado cumple con los lineamientos establecidos en la Guía para la Administración del riesgo y el diseño de controles, emitida por la Función Pública.  </t>
  </si>
  <si>
    <t xml:space="preserve">Sin observaciones </t>
  </si>
  <si>
    <t>De acuerdo con la información suministrada por la primera línea de defensa, se confirma que la evidencia del control corresponde con lo establecido en la columna “Nombre del documento o medio de la evidencia”. Por lo tanto, desde la segunda línea de defensa no se advierte una posible materialización del riesgo.
Se recomienda hacer uso de la versión vigente del formato ayuda de memoria, dispuesta en la plataforma ISOlución.</t>
  </si>
  <si>
    <t>ES-GR1-C2</t>
  </si>
  <si>
    <t xml:space="preserve">El jefe de control interno le aprueba al profesional responsable de la actividad a traves de correo electrónico, la modificación de fechas para la realización de auditorias y seguimientos.   </t>
  </si>
  <si>
    <t>CORREGIR</t>
  </si>
  <si>
    <t>Correo electrónico de aprobación</t>
  </si>
  <si>
    <t xml:space="preserve">La ejecución del control que está a cargo de la Jefe de la  Oficina se aplica cada vez que se aprueba la modificación de fechas para realizar seguimientos y auditorías; para el primer cuatrimestre se generó un correo para ajustar la fecha en una auditoría interna y en un seguimiento, debido a la solicitud de prórroga por parte de los procesos  a quienes se les solicitó,  tal como se observa en las evidencias aportadas.  </t>
  </si>
  <si>
    <t>Cambios normativos que incluyan nuevas auditorías.</t>
  </si>
  <si>
    <t>ES-GR1-C3</t>
  </si>
  <si>
    <t>El jefe de control interno, verifica los cambios normativos y los socializa con los profesionales de la oficina, cada vez que tenga conocimiento de los mismos, y conserva evidencia mediante lista de asistencia.</t>
  </si>
  <si>
    <t>Ayudas de memoria</t>
  </si>
  <si>
    <t>La ejecución del control que está a cargo del Jefe de la  Oficina se aplica cada vez que se conocen novedades relacionadas con cambios normativos que son de interés de la oficina, así como, respuesta a solicitud de información respecto de aplicación de normas que hacen parte de los seguimientos a cargo de la OCI. Lo anterior evidenciado en los soportes ingresados en la carpeta compartida.</t>
  </si>
  <si>
    <t>Requerimientos de entes externos (denuncias o alertas que requieran auditorías no programadas) o nuevos requerimientos por parte de la administración.</t>
  </si>
  <si>
    <t>ES-GR1-C4</t>
  </si>
  <si>
    <t>ES-GR1-C5</t>
  </si>
  <si>
    <t xml:space="preserve">El jefe de control interno presenta al comité institucional de control interno, el ajuste o modificaciones requeridas por los entes externos o de la administración y que afecten el plan anual de auditoria en cuanto a la eliminación o inclusión de actividades relacionadas con auditorias o informes de ley, y se conserva acta del comité institucional de control interno. </t>
  </si>
  <si>
    <t>Acta de comité Institucional de Control Interno</t>
  </si>
  <si>
    <t>La ejecución del control que está a cargo de la Jefe de la  Oficina se aplica cada vez que se verifican las actividades que componen el Plan Anual de Auditorías internas aprobado por el Comité de Coordinación de Control Interno. La actividad se evidencia en  las ayudas de memoria de los meses de enero, febrero, marzo y abril  de 2025</t>
  </si>
  <si>
    <t>ES-RG2</t>
  </si>
  <si>
    <t>Posibilidad de afectación reputacional por inconsistencias en los informes de auditorias, evaluaciones o de seguimientos debido a deficiencias en la planeación y ejecución de la auditoria.</t>
  </si>
  <si>
    <t>Debilidades en el análisis del contexto interno y externo de la unidad objeto de la auditoría, evaluación o seguimiento y en la presentación de las situaciones identificadas (hallazgos, observaciones).</t>
  </si>
  <si>
    <t>ES-GR2-C1</t>
  </si>
  <si>
    <t xml:space="preserve">El jefe de control interno revisa y aprueba mediante correo electrónico, los papeles de trabajo de las auditorías, evaluaciones y seguimientos presentados por los profesionales del área durante la ejecución de la actividad. </t>
  </si>
  <si>
    <t>Procedimiento ES-PR-004 Evaluación y seguimiento auditoria interna de gestión</t>
  </si>
  <si>
    <t xml:space="preserve">La Jefe de la Oficina de Control Interno en ejecución del control establecido revisó y aprobó mediante correo electrónico los informes de  evaluaciones y seguimientos como los  papeles de trabajo derivados de estos. Lo anterior evidenciado en los soportes de correo electrónico generados y aportados en la carpeta de evidencias compartida. </t>
  </si>
  <si>
    <t xml:space="preserve">De acuerdo con la información suministrada por la primera línea de defensa, se confirma que la evidencia del control corresponde con lo establecido en la columna “Nombre del documento o medio de la evidencia”. Por lo tanto, desde la segunda línea de defensa no se advierte una posible materialización del riesgo.
Se recomienda clasificar la información que se carga en cada uno de los controles, dado que se evidencian archivos iguales como soporte para los dos controles. </t>
  </si>
  <si>
    <t>ES-GR2-C2</t>
  </si>
  <si>
    <t xml:space="preserve">El jefe de control interno revisa y aprueba mediante correo electrónico, el informe preliminar y final de las auditorías, evaluaciones y seguimientos presentados por los profesionales del área al finalizar la actividad. </t>
  </si>
  <si>
    <t>DIRECCIONAMIENTO ESTRATÉGICO</t>
  </si>
  <si>
    <t>Oficina Asesora de Planeación 
Viceministerios, Directores o Jefes</t>
  </si>
  <si>
    <t>Jefe Oficina Asesora de Planeación
Viceministerios, Directores o Jefes</t>
  </si>
  <si>
    <t>PE-RG1</t>
  </si>
  <si>
    <t>Posibilidad de afectación reputacional por la inadecuada definición de metas del plan estrategico sectorial debido a una deficiencia en los recursos estimados (humanos, financieros entre otros).</t>
  </si>
  <si>
    <t xml:space="preserve">Cambios en el entorno (Político, social, económico, ambiental, entre otros) </t>
  </si>
  <si>
    <t>No cumplimiento del plan estrategico sectorial</t>
  </si>
  <si>
    <t>PE-RG1-C1</t>
  </si>
  <si>
    <t xml:space="preserve">Los gerentes de meta (Viceministros, Directores o Jefes) y/o jefe de planeación, analizan la situación presentada y se determina la necesidad de ajustar o no, las fichas de indicadores o proyectos de inversión. En caso de haber ajuste se debe contar con la aprobación de la Oficina de planeación  </t>
  </si>
  <si>
    <t>Viceministros, Directores o Jefes</t>
  </si>
  <si>
    <t>Formulación y seguimiento de la planeación estrategica sectorial DE-PR-014</t>
  </si>
  <si>
    <t>Formato de modificación de ficha técnica de indicadores DE-FM-041</t>
  </si>
  <si>
    <t>René Adolfo Sandoval Ramírez</t>
  </si>
  <si>
    <t>Reducción en la cuota de inversión comunicada desde el Ministerio de Hacienda y Crédito Público oblligó a revisar las metas de varios indicadores para ajustarlas al presupuesto asignado.</t>
  </si>
  <si>
    <t xml:space="preserve">Las fichas permitieron consignar no sólo los cambios requeridos en los indicadores sino la justificación. </t>
  </si>
  <si>
    <t>Los controles evidencian eficiencia en el cumplimiento de su objetivo.</t>
  </si>
  <si>
    <t>No, el riesgo no se elimina de manera permanente, ya que se puede materializar en cualquier momento y los controles deben ser mantenidos de forma permanente.</t>
  </si>
  <si>
    <t xml:space="preserve">
De acuerdo con la información suministrada por la primera línea de defensa, se confirma que la evidencia, que el control 1 y 3, se encuentran acordes con lo dispuesto en la columna “Nombre del documento o medio de la evidencia”, en relación con el control 2 no se evidencia el Plan de capacitaciones.</t>
  </si>
  <si>
    <t xml:space="preserve">Desconocimiento técnico por parte de las áreas para establecer las metas e indicadores. </t>
  </si>
  <si>
    <t>PE-RG1-C2</t>
  </si>
  <si>
    <t>El profesional de la Oficina de Planeación, desarrolla el plan de capacitaciones anual, el cual es dirigido a las áreas responsables de la formulación de metas e indicadores, orientado a la formulación de indicadores, proyectos de inversión y manejo de plataformas de formulación y seguimiento, conservando registro de asistencia.</t>
  </si>
  <si>
    <t>Profesional de la oficina OAPS</t>
  </si>
  <si>
    <t>Plan de capacitaciones
Registros de asistencia</t>
  </si>
  <si>
    <t xml:space="preserve">El riesgo no se ha materializado puesto que se han aplicado los controles definidos  </t>
  </si>
  <si>
    <t>Se realiza capacitación en la plataforma SisCONPES de manera previa al inicio del ciclo de seguimiento con todos los responsables del cargue de los avances cualitativos y cuantitativos, de manera que se eliminen o mitiguen los errores de procedimiento.</t>
  </si>
  <si>
    <t>PE-RG1-C3</t>
  </si>
  <si>
    <t xml:space="preserve">El profesional de la Oficina de planeación, revisa la ejecución trimestral del avance de las metas y recomendar al gerente de meta, tomar acciones frente a la meta en caso de incumplimiento o sobre cumplimiento, dejando constancia en la plataforma ER+. </t>
  </si>
  <si>
    <t>Plataforma ER+
Reporte Balance Rechazos</t>
  </si>
  <si>
    <t>Se envían reportes diarios entre el 11 y el 20 de cada mes a los funcionarios y contratistas que revisan acciones en la plataforma ER+ de manera que se lleva el control minucioso de los reportes en sus diferentes estados: pendiente reporte, propuesto, aprobado, rechazado o borrador.</t>
  </si>
  <si>
    <t>ADMINISTRACIÓN PROFUNDIZACIÓN Y APROVECHAMIENTO DE ACUERDOS Y RELACIONES COMERCIALES</t>
  </si>
  <si>
    <t>Oficina de Asuntos Legales Internacionales</t>
  </si>
  <si>
    <t>Jefe Oficina de Asuntos Legales Internacionales</t>
  </si>
  <si>
    <t>AP-RG2</t>
  </si>
  <si>
    <t>Posibilidad de afectación reputacional por no dar cumplimiento de los plazos legales establecidos para dar respuesta a los requerimientos o solicitudes de las partes interesadas debido al inadecuado conteo de los terminos de respuesta de carácter nacional o internacional</t>
  </si>
  <si>
    <t>Desconocimiento del calculo de terminos de acuerdo con el solicitante</t>
  </si>
  <si>
    <t>Perdida de la oportunidad procesal de ejercer la defensa
Aplicación de sanción disciplinaria
Quejas de usuarios</t>
  </si>
  <si>
    <t>AP-RG2-C1</t>
  </si>
  <si>
    <t xml:space="preserve">El asesor y/o Jefe de oficina, en los procesos internacionales, realiza el calculo de los días de respuesta frente a la reglamentación establecida y designa por medio de correo electrónico a los asesores o profesionales para proyectar o sustanciar, estableciendo las condiciones de respuesta. </t>
  </si>
  <si>
    <t>Asesor y Profesional de la OALI</t>
  </si>
  <si>
    <t>Vladimir Garavito Cárdenas</t>
  </si>
  <si>
    <t>Los riesgos no se han materializado porque se cumplen los controles como se evidencia en los archivos adjuntos.</t>
  </si>
  <si>
    <t>Se aplicaron en los dos procesos vigentes en el periodo reportado.</t>
  </si>
  <si>
    <t>El riesgo fue reformulado recientemente</t>
  </si>
  <si>
    <t>Ninguna</t>
  </si>
  <si>
    <t>AP-RG2-C2</t>
  </si>
  <si>
    <t xml:space="preserve">Los Profesionales de la OALI, a partir de la designación de la solicitud o proceso, establecen el plan de acción a seguir determinando los actores, actividades a desarrollar y tiempos de respuesta, dejando como evidencia el cronograma de trabajo. </t>
  </si>
  <si>
    <t>Cronograma de tiempos</t>
  </si>
  <si>
    <t>Demoras en los insumos por parte de las contrapartes institucionales</t>
  </si>
  <si>
    <t>AP-RG2-C3</t>
  </si>
  <si>
    <t xml:space="preserve">El asesor o profesional que lídera el proceso, realiza las solicitudes de información a las contrapartes por medio de oficio, correo electrónico y/o reuniones, en caso de no recibir respuesta oportuna se reitera por medio de llamada o reuniones, dejando como evidencia memorandos o correos o actas. </t>
  </si>
  <si>
    <t>Actas - Memorandos - Correos electrónicos</t>
  </si>
  <si>
    <t>FACILITACIÓN DEL COMERCIO Y LA DEFENSA COMERCIAL</t>
  </si>
  <si>
    <t>Dirección de Comercio Exterior</t>
  </si>
  <si>
    <t>Coordinador Grupo VUCE
Asesores comité de importaciones</t>
  </si>
  <si>
    <t>FC-RG1</t>
  </si>
  <si>
    <t>Posibilidad de afectación reputacional por aprobar o negar una solicitud de registro o licencia sin el cumplimiento de los requisitos debido al desconocimiento de la norma</t>
  </si>
  <si>
    <t>Ausencia de divulgación de las actualizaciones normativas al interior de la entidad y demás autoridades competentes</t>
  </si>
  <si>
    <t>Reprocesos Administrativos</t>
  </si>
  <si>
    <t>MUY ALTA</t>
  </si>
  <si>
    <t>FC-RG1-C1</t>
  </si>
  <si>
    <t xml:space="preserve">La Asesora líder del comité de importación y la Coordinadora de la ventanilla unica de comercio exterior VUCE, da a conocer a los funcionarios encargados de la realización de las funciones, los cambios normativos previamente expedidos y divulgados por las autoridades competentes, que puedan afectar la aprobación o negación de una solicitud de licencia o registro de importación, mediante socializaciones presenciales o virtuales y/o correo electrónico. </t>
  </si>
  <si>
    <t>Registro de asistencia y/o Ayuda de memoria y/o Correo electrónico de actualización</t>
  </si>
  <si>
    <t>Franco Salas</t>
  </si>
  <si>
    <t>Los controles han sido efectivos</t>
  </si>
  <si>
    <t>Han evitado la materialización del riesgo</t>
  </si>
  <si>
    <t>No se envidencia falencia en el control, el cual ha mostrado su eficacia</t>
  </si>
  <si>
    <t>El riesgo ha sido bien identificado, lo mismo sus causas y posibles consecuencias, por lo tanto éste ha sido controlado. El control es adecuado</t>
  </si>
  <si>
    <t>De acuerdo con la información suministrada por la primera línea de defensa, se confirma que la evidencia del control 1 corresponde con lo establecido en la columna “Nombre del documento o medio de la evidencia”, en relación con el control 2, no se evidenciaron correos de solicitud de actualización de aranceles, tal como lo menciona la actividad y lo definido como soporte de aplicación del control.
Se insta a la tercera línea de defensa, a aplicar los mecanismos de evaluación para verificar la efectividad de los controles, ante una posible materialización del riesgo, dado el aporte parcial de evidencias.</t>
  </si>
  <si>
    <t>Desactualización del arancel de vistos buenos de la VUCE. (Aplicativo)</t>
  </si>
  <si>
    <t>FC-RG1-C2</t>
  </si>
  <si>
    <t xml:space="preserve">El Coordinador del grupo de diseño de operaciones de comercio exterior, previa concertación con las entidades de control competentes, solicita a la OSI a traves de los medios dispuestos (correo electrónico, plataforma informatica, memorando etc.) la actualización del arancel de aduanas en el modulo consulta arancel vistos buenos, cuando haya lugar a ello, y verifica que la actualización cumpla con lo requerido. </t>
  </si>
  <si>
    <t>Correo electrónico de solicitud</t>
  </si>
  <si>
    <t>Delia Amparo Muñoz Maldonado</t>
  </si>
  <si>
    <t>El control ha sido efectivo para evitar la materializaión del riesgo</t>
  </si>
  <si>
    <t xml:space="preserve">Se han aplicado como medio de prevención para evitar  la materialización del riesgo </t>
  </si>
  <si>
    <t>Tal y como los tenemos han sido efectivos para evitar la materialización del riesgo</t>
  </si>
  <si>
    <t>En la reformulación,  el riesgo se modificó y actualizó teniendo en cuenta las causas y consecuencias con el fin de aplicar los controles necesarios para evitar la materialización del mismo.</t>
  </si>
  <si>
    <t>Grupo Diseño de Operaciones de Comercio Exterior</t>
  </si>
  <si>
    <t>Director de Comercio Exterior</t>
  </si>
  <si>
    <t>FC-RG4</t>
  </si>
  <si>
    <t>Posibilidad de afectación reputacional por errores en la administración de los diferentes contingentes a cargo del grupo debido a errores internos o externos</t>
  </si>
  <si>
    <t>Suministro de información erronea o extemporanea por parte de las instituciones o autoridades involucradas que afectan el proceso</t>
  </si>
  <si>
    <t>Afectación de la operación de los usuarios</t>
  </si>
  <si>
    <t>CATASTRÓFICO</t>
  </si>
  <si>
    <t>EXTREMO</t>
  </si>
  <si>
    <t>FC-RG4-C1</t>
  </si>
  <si>
    <t>El Coordinador del grupo de diseño de operaciones de comercio exterior, realiza el anáisis del tipo de inconsistencia y se comunica con las instituciones o autoridades involucradas para determinar la acción a realizar: modificación de asignación, ajuste a la circular, entre otras.  
Una vez determinado el tipo de acción se remite a traves de correo electrónico a la Dirección de comercio exterior para su análisis, revisión y toma de decisiones; determinando la acción a realizar ajuste o modificación a la circular, entre otros.</t>
  </si>
  <si>
    <t>Coordinador del grupo de diseño de operaciones de comercio exterior</t>
  </si>
  <si>
    <t>Administración de Contingentes (FC-PR-019)</t>
  </si>
  <si>
    <t>Oficio a autoridades
Correo electrónico</t>
  </si>
  <si>
    <t>Yuli Alejandra Guayara Amazo</t>
  </si>
  <si>
    <t>No se genero ninguna modificación de circular ocasionada por suministro de información erronea o extemporanea por parte de las instituciones o autoridades involucradas.</t>
  </si>
  <si>
    <t>Los controles actuales permiten realizar la actualización correspondiente de manera oportuna</t>
  </si>
  <si>
    <t xml:space="preserve">Los controles actuales son efectivos y han permitido hacer el correcto seguimiento. </t>
  </si>
  <si>
    <t>El riesgo fue actualizado recientemente</t>
  </si>
  <si>
    <t>De acuerdo con la información suministrada por la primera línea de defensa, se confirma para el control 1 que los soportes se encuentran parcialmente acordes con lo dispuesto en la columna “Nombre del documento o medio de la evidencia”, ya que, como soporte de su aplicación se menciona la realización de un oficio a las autoridades mencionadas en la descripción del control y estos no se relacionan en las evidencias. Con relación al control 2, se evidencia que este se encuentra acorde a lo señalado. 
Se insta a la tercera línea de defensa, a aplicar los mecanismos de evaluación para verificar la efectividad de los controles, ante una posible materialización del riesgo, dado el aporte parcial de evidencias.</t>
  </si>
  <si>
    <t>Errores en la información contenida en la circular expedida por la entidad</t>
  </si>
  <si>
    <t>FC-RG4-C2</t>
  </si>
  <si>
    <t xml:space="preserve">El Coordinador del grupo de diseño de operaciones de comercio exterior, realiza el ajuste de la circular y la remite a traves de correo electrónico para consideración, revisión y/o ajustes y posterior firma por parte de la Dirección de comercio exterior, una vez se cuente con el visto bueno se publica en la página de la VUCE.  </t>
  </si>
  <si>
    <t>Correo electrónico
Soporte de publicación en página web</t>
  </si>
  <si>
    <t>Si bien se modificó la circular, dicha modificación tuvo como propósito extender las fechas de asignación originalmente establecidas.</t>
  </si>
  <si>
    <t>Sistemas Especiales de Importación y Exportación y Comercializadora Internacional</t>
  </si>
  <si>
    <t>FC-RG6</t>
  </si>
  <si>
    <t>Posibilidad de afectación  reputacional por aprobar o negar una solicitud de autorización como sociedad de comercializadora internacional,  usuario plan vallejo o reposición de materias primas  sin el cumplimiento de los requisitos legales</t>
  </si>
  <si>
    <t>Desconocimiento de la normatividad vigente o aplicable.</t>
  </si>
  <si>
    <t>Posibles demandas</t>
  </si>
  <si>
    <t>ALTA</t>
  </si>
  <si>
    <t>FC-RG6-C1</t>
  </si>
  <si>
    <t xml:space="preserve">La Coordinadora del Grupo Sistemas Especiales de Importación y Exportación y Comercializadora Internacional, genera espacios mensuales de revisión de la normatividad vigente, sobre casos practicos de las solicitudes efectuadas por los usuarios. Adicionalmente, ante inquietudes juridicas el grupo solicita concepto a la oficina asesora juridica del ministerio con la finalidad de obtener lineamientos de evaluación.  </t>
  </si>
  <si>
    <t>Coordinadora de Sistemas Especiales de Importación y Exportación y Comercializadora Internacional</t>
  </si>
  <si>
    <t>Lista de asistencia o Memorando de solicitud de concepto a la OAJ</t>
  </si>
  <si>
    <t>Juan Bernardo Angel Bueno</t>
  </si>
  <si>
    <t>Porque se realizan los controles del proceso realizando revisiones mensuales de la normatividad vigente, con relación a las solicitudes realizadas por los usuarios de los diferentes programas</t>
  </si>
  <si>
    <t>Porque se aplican los controles en las actividades del proceso con respecto a novedades de la normatividad y a las solicitudes gestionadas de los usuarios por parte del grupo</t>
  </si>
  <si>
    <t xml:space="preserve">Porque se puede actulizar la normatividad y también se puede optimizar los procesos de la gestión de solicitudes de los usuarios para los diferentes programas. </t>
  </si>
  <si>
    <t>Porque es un control funcional para las actividades desarrolladas en el proceso</t>
  </si>
  <si>
    <t>Na</t>
  </si>
  <si>
    <t xml:space="preserve">De acuerdo con la información suministrada por la primera línea de defensa, se evidencia: 
Control 1:  Se anexa un memorando de respuesta de solicitud de concepto por parte de la Oficina jurídica, se recomienda tener en cuenta el aporte de información, considerando la periodicidad de aplicación del control. 
Control 2: se encuentra acorde con lo establecido en la columna “Nombre del documento o medio de la evidencia”
</t>
  </si>
  <si>
    <t>Omisión en la revisión de algún requisito.</t>
  </si>
  <si>
    <t>FC-RG6-C2</t>
  </si>
  <si>
    <t xml:space="preserve">Los análistas tecnicos, financieros y jurídicos proyectan la aprobación o negación de la solicitud, para el visto bueno de la Coordinación y Subdirección, quien remite para tramite final y visto bueno por parte del despacho de la Dirección de Comercio Exterior. </t>
  </si>
  <si>
    <t>Análistas Técnicos</t>
  </si>
  <si>
    <t>Semanal</t>
  </si>
  <si>
    <t>* Autorización reposición de materias primas e insumos mediante los sistemas de importación y exportación (FC-PR-016)
* Evaluación de programas nuevos (MP-MK-BK-Repuestos y servicios, sus modificaciones y terminaciones) (FC-PR-018)
* Solicitud de autorización de solicitudes de sociedades de comercialización internacional (FC-PR-015)</t>
  </si>
  <si>
    <t>Resolución de aprobación o negación</t>
  </si>
  <si>
    <t>Porque se ejecutan los controles y revisión para el cumplimiento de los requisitos establecidos en la normatividad vigente para las solicitudes realizadas por los usuarios para los diferentes programas que definen su aprobación o negación</t>
  </si>
  <si>
    <t>Porque se aplican los controles en las actividades desarrolladas de análisis y evaluación de las solicitudes de los usuarios para los diferentes programas</t>
  </si>
  <si>
    <t xml:space="preserve">Porque se puede actulizar la normatividad y también se puede optimizar los procesos de la gestión de solicitudes de los usuarios para los diferentes programas </t>
  </si>
  <si>
    <t>FC-RG7</t>
  </si>
  <si>
    <t>Posibilidad de afectación reputacional por aprobar o negar solicitudes realizadas por los usuarios de sociedad de comercializadora internacional,  usuario plan vallejo, reposición de materias primas o estudios de demostración que no tengan operaciones reales, debido a la ausencia de interoperabilidad con DIAN o fallas tecnicas en los aplicativos o modulos de la VUCE</t>
  </si>
  <si>
    <t>Cuando el volumen de operaciones de comercio a verificar excede la capacidad operativa</t>
  </si>
  <si>
    <t>Afectación a la industria nacional</t>
  </si>
  <si>
    <t>FC-RG7-C1</t>
  </si>
  <si>
    <t>El analista realiza un muestreo de las operaciones de comercio exterior, con el fin de verificar manualmente la veracidad de los registros; en caso de evidenciar inconsistencias se requiere mediante oficio a la empresa, para subsanar las mismas. O en su defecto, se emite el oficio de aprobación del estudio.</t>
  </si>
  <si>
    <t>Oficio de requerimiento a la empresa o Oficio de aprobación</t>
  </si>
  <si>
    <t>De acuerdo con la información suministrada por la primera línea de defensa, se evidencia: 
Control 1: No es posible verificar la información de Oficio de requerimiento a la empresa o Oficio de aprobación, dado que se anexa un link el cual lleva a la plataforma VUCE, solicitando usuario y contraseña. 
Control 2 y 3: se encuentran acordes con lo establecido en la columna “Nombre del documento o medio de la evidencia”
Se insta a la tercera línea de defensa, a aplicar los mecanismos de evaluación para verificar la efectividad de los controles, ante una posible materialización del riesgo, dado el aporte parcial de evidencias.</t>
  </si>
  <si>
    <t xml:space="preserve">Fallas en el aplicativo que impidan la verificación de la información presentada por el usuario. </t>
  </si>
  <si>
    <t>FC-RG7-C2</t>
  </si>
  <si>
    <t xml:space="preserve">El profesional del área funcional o de la operación, reporta en el aplicativo JIRA, el incidente presentado y el profesional del área de tecnología que recibe la incidencia, revisa los soportes y estima los recursos para su solución. Esta se lleva a cabo, se notifica al equipo funcional para verificar su funcionamiento y dar cierre a la novedad con base en la acción ejecutada. </t>
  </si>
  <si>
    <t>Profesional área funcional</t>
  </si>
  <si>
    <t>Repositorio VUCE</t>
  </si>
  <si>
    <t>Registro de incidencia en JIRA</t>
  </si>
  <si>
    <t>Porque se  ejecutan los controles registrando el incidente en Jira (mesa de servicio) para la gestión y solución del incidente por parte del área de sistemas. Continuando así la verificación de la información y archivos soportes de las solicudes de los usuarios para los diferentes programas</t>
  </si>
  <si>
    <t>Porque se aplican los controles en el resgistro de los incidentes en jira para gestionar y obener la solución del incidente para continuar con el proceso de verificación de información de las solicitudes</t>
  </si>
  <si>
    <t>Porque se puede asignar un usuario (Analista) de gestión en la mesa de servicio jira para la gestión directa de los incidentes de las solictudes de los diferentes programas para el grupo</t>
  </si>
  <si>
    <t>Porque es un control funcional para las actividades del proceso</t>
  </si>
  <si>
    <t>No disponibilidad y no confiabilidad (rezago) de la información de consulta en bacex o DIAN</t>
  </si>
  <si>
    <t>FC-RG7-C3</t>
  </si>
  <si>
    <t xml:space="preserve">La Coordinadora del Grupo Sistemas Especiales de Importación y Exportación y Comercializadora Internacional, solicita a la DIAN, mediante correo electrónico o plataforma de PQRSD, información estadistica de las operaciones de comercio exterior, para la toma de decisiones. </t>
  </si>
  <si>
    <t>Coordinador Grupo Sistemas Especiales de Importación y Exportación</t>
  </si>
  <si>
    <t>correo electrónico o radicado plataforma de PQRSD</t>
  </si>
  <si>
    <t>Porque se  ejecutan los controles registrando solicitudes y consultas de las Comercializadoras Internacionales  para la gestión por parte de la DIAN. Posteriormente se continua con la verificación de la información y archivos soportes de las solicudes de los usuarios de los diferentes programas</t>
  </si>
  <si>
    <t>Porque se aplican los controles en el resgistro y consultas de las solicitudes de información a la DIAN para  continuar con el proceso de verificación de información de las solicitudes</t>
  </si>
  <si>
    <t xml:space="preserve">Porque se puede actulizar la normatividad y también se puede optimizar los procesos de la gestión de solicitudes y consultas de información a la DIAN para la gestión de las solicitudes de los usuarios para los diferentes programas  </t>
  </si>
  <si>
    <t>Subdirección de Practica comerciales (Grupo Salvaguardias-aranceles y comercio exterior)</t>
  </si>
  <si>
    <t>FC-RG10</t>
  </si>
  <si>
    <t>Posibilidad de afectación reputacional por errores en el documento técnico generado por el grupo salvaguardias, aranceles y comercio exterior debido a omisión de información al comité</t>
  </si>
  <si>
    <t>Error en la aplicación de las fórmulas de las variables de análisis</t>
  </si>
  <si>
    <t>Reclamaciones y/o solicitud de medios de control de los actos administrativos</t>
  </si>
  <si>
    <t>FC-RG10-C1</t>
  </si>
  <si>
    <t xml:space="preserve">El profesional encargado de la solicitud, verifica que la información de la base de datos se encuentre completa contrastandola con la información publicada en la DIAN, y se revisa que las formulas se encuentren aplicadas de forma correcta, conservando las hojas de calculo. </t>
  </si>
  <si>
    <t>Profesional de la subdirección de practicas comerciales</t>
  </si>
  <si>
    <t>Capturas de la información de la página DIAN</t>
  </si>
  <si>
    <t>Daniela Rodríguez</t>
  </si>
  <si>
    <t>Porque el control responde a las necesidades que representa el riesgo y la persona encargada de generar la base de datos ha contrastado la información de forma efectiva.</t>
  </si>
  <si>
    <t>Porque desde el momento que el riesgo fue reformulado, se empezo a ejecutar el control como una forma de verificar la información y evitar omisión de datos</t>
  </si>
  <si>
    <t>Porque no hay otra manera de ejercer el control</t>
  </si>
  <si>
    <t>El riesgo ya fue actualizado en un a serie de reuniones que se tuvieron con la OAPS</t>
  </si>
  <si>
    <t>Error en la generación de bases de datos y análisis de información</t>
  </si>
  <si>
    <t>FC-RG10-C2</t>
  </si>
  <si>
    <t>El profesional de la Subdirección de prácticas comerciales, responsable del acceso a la base de datos suminisitrada por la Oficina de estudios económicos, utiliza el formato (hoja de cálculo adaptada) de importaciones y exportaciones, y selecciona los perídos y subpartidas requeridas, verificando que coincida con lo requerido por el analista que lleva el proceso de investigación, dejando como constancia la base de datos remitida por correo electrónico.</t>
  </si>
  <si>
    <t>Correo electrónico con Base de datos</t>
  </si>
  <si>
    <t>RELACIONAMIENTO CON LA CIUDADANÍA</t>
  </si>
  <si>
    <t>Grupo de Relación con el Ciudadano</t>
  </si>
  <si>
    <t>Coordinador del  Grupo de Relación con el Ciudadano</t>
  </si>
  <si>
    <t>IC-RG1</t>
  </si>
  <si>
    <t xml:space="preserve">Posibilidad de afectación reputacional por no gestionar las PQRSD en los tiempos establecidos en la normatividad vigente, debido al no seguimiento a la plataforma de gestión documental por parte de las áreas. </t>
  </si>
  <si>
    <t>Falta de responsables para la revisión y seguimiento a la plataforma en cada área</t>
  </si>
  <si>
    <t>Sanciones Disciplinarias</t>
  </si>
  <si>
    <t>IC-RG1-C1</t>
  </si>
  <si>
    <t xml:space="preserve">El Profesional del Grupo de relación con el ciudadano, encargado de administrar las PQRSD realiza un reporte semanal de las que estan proximas a vencer, y lo comunica a traves de memorando a las áreas pertinentes, solicitando su pronta gestión con el fin de evitar el vencimiento de los terminos. </t>
  </si>
  <si>
    <t>Profesional del Grupo de relación con el ciudadano</t>
  </si>
  <si>
    <t>Memorando de Solicitud a las áreas
Registros de asistencia</t>
  </si>
  <si>
    <t>Tatiana Román</t>
  </si>
  <si>
    <t>Porque los controles se han aplicado correctamente</t>
  </si>
  <si>
    <t>Porque la administradora del tema de PQRS realiza seguimiento permanente a los trableros y la gestión de las áreas frente al tema.</t>
  </si>
  <si>
    <t>Porque los actuales se ajustan correctamente a las necesidades</t>
  </si>
  <si>
    <t>Ninguno</t>
  </si>
  <si>
    <t xml:space="preserve">
De acuerdo con la información suministrada por la primera línea de defensa, se confirma que la evidencia del control corresponde con lo establecido en la columna “Nombre del documento o medio de la evidencia”. Por lo tanto, desde la segunda línea de defensa no se advierte una posible materialización del riesgo.
Se recomienda tener en cuenta el aporte de información, considerando la periodicidad de aplicación del control. </t>
  </si>
  <si>
    <t>No finalizar el ciclo de la PQRSD en la plataforma de Gestión Documental</t>
  </si>
  <si>
    <t>Asignación inadecuada de las PQRSD al interior de las áreas</t>
  </si>
  <si>
    <t>IC-RG1-C2</t>
  </si>
  <si>
    <t>El Coordinador del Grupo de relación con el ciudadano verifica mensualmente, o cuando se requiera, mediante memorando y/o correo electrónico, las novedades de información, tematicas y responsables con las áreas y en caso de tenerlas, se comunica a los responsables de la asignación de las PQRSD.</t>
  </si>
  <si>
    <t>Coordinador del Grupo de relación con el ciudadano</t>
  </si>
  <si>
    <t>Mensual o Por evento</t>
  </si>
  <si>
    <t>Memorando y/o Correo electrónico de Solicitud a las áreas</t>
  </si>
  <si>
    <t xml:space="preserve">Porque el control se ha aplicado correctamente </t>
  </si>
  <si>
    <t>Porque capacitaciones sobre los temas de cada una de las áreas para actualizar los conocimientos .</t>
  </si>
  <si>
    <t>Porque los actuales funcionan correctamente</t>
  </si>
  <si>
    <t>Porque los actuales controles funcionan</t>
  </si>
  <si>
    <t>Desconocimiento del CPACA y/o del Sistema de Gestión documental al interior de las áreas</t>
  </si>
  <si>
    <t>IC-RG1-C3</t>
  </si>
  <si>
    <t xml:space="preserve">Los profesionales del grupo de relación con el ciudadano, realizarán capacitaciones semestrales en el manejo del módulo PQRS, así como en la normatividad relacionada (Código del Procedimiento Administrativo y de lo contencioso administrativo), conservando el registro de asistencia. </t>
  </si>
  <si>
    <t>Profesionales del Grupo de Relación con Ciudadano</t>
  </si>
  <si>
    <t>Semestral</t>
  </si>
  <si>
    <t>Listados de Asistencia</t>
  </si>
  <si>
    <t>Porque realizamos capacitación a todas las áreas de la entidad.</t>
  </si>
  <si>
    <t>Fallas tecnologícas y operativas que no permitan evidenciar el ingreso de la PQRSD a la plataforma</t>
  </si>
  <si>
    <t>IC-RG1-C4</t>
  </si>
  <si>
    <t>El profesional del grupo de relación con el ciudadano, verifica semanalmente los buzones de spam o aquellos donde las PQRSD puedan quedarse archivadas automaticamente, y en caso de encontrarla darles el trámite de acuerdo con la normatividad.</t>
  </si>
  <si>
    <t>Pantallazos de spam</t>
  </si>
  <si>
    <t>Porque hasta el momento no se ha quedado ningún radicado en la carpeta de Spam</t>
  </si>
  <si>
    <t>Porque la Oficina de Sistemas como administrador del módulo revisa esta carpeta</t>
  </si>
  <si>
    <t>Porque no dependen de Relación con el Ciudadano</t>
  </si>
  <si>
    <t>El riesgo está bien formulado</t>
  </si>
  <si>
    <t>El control si debe ser ajustado pues al no depender de Relación con el Ciudadano, no tenemos la evidencia que soporte la acción.</t>
  </si>
  <si>
    <t>IC-RG2</t>
  </si>
  <si>
    <t xml:space="preserve">Posibilidad de afectación reputacional por entregar respuestas diferentes ante una misma solicitud al ciudadano, debido a la asignación de la solicitud a funcionarios diferentes. </t>
  </si>
  <si>
    <t xml:space="preserve">Debido al ingreso de la solicitud por distintos canales. </t>
  </si>
  <si>
    <t>Posibles demandas
Sanciones disciplinarias</t>
  </si>
  <si>
    <t>IC-RG2-C1</t>
  </si>
  <si>
    <t>El equipo encargado de clasificación y asignación de PQRSD, deben verificar en la plataforma de Gestión Documental que la solicitud no esté duplicada y se haya asignado con anterioridad a otro funcionario, en caso de estar duplicada se relacionara con el primer radicado de ingreso.</t>
  </si>
  <si>
    <t>Coordinadora de Relación con el ciudadano</t>
  </si>
  <si>
    <t>IC-PR-009 Peticiones, quejas, reclamos, solicitudes y denuncias</t>
  </si>
  <si>
    <t>Memorando de Solicitud</t>
  </si>
  <si>
    <t>Porque se relacionan los radicados duplicados y se unifica en una sola respuesta, bien sea al ciudadano, o a la entidad que se le traslade la petición por ser de su competencia</t>
  </si>
  <si>
    <t>De acuerdo con la información suministrada por la primera línea de defensa, se confirma que la evidencia de los controles corresponde con lo establecido en la columna “Nombre del documento o medio de la evidencia”. Por lo tanto, desde la segunda línea de defensa no se advierte una posible materialización del riesgo.</t>
  </si>
  <si>
    <t>IC-RG2-C2</t>
  </si>
  <si>
    <t>Los profesionales de la administración del Sistema de Gestión Documental realizarán capacitaciones semestrales al personal del Ministerio sobre los lineamientos para la gestión de las PQRSD, así como en la normatividad relacionada.</t>
  </si>
  <si>
    <t>Profesionales del Sistema de Gestión Documentales</t>
  </si>
  <si>
    <t>Listas de asistencia
Ayudas memoria</t>
  </si>
  <si>
    <t>Porque se llevaron a cabo las capacitaciones a todas las áreas de la entidad.</t>
  </si>
  <si>
    <t>La necesidad que tiene el ciudadano de obtener respuesta a su solicitud de información</t>
  </si>
  <si>
    <t>Debilidad en el sistema para reconocer la duplicidad de las solicitudes presentadas por el mismo peticionario</t>
  </si>
  <si>
    <t>IC-RG2-C3</t>
  </si>
  <si>
    <t>Porque el control se ha aplicado correctamente</t>
  </si>
  <si>
    <t>Porque los controles actuales funcionan</t>
  </si>
  <si>
    <t>Grupo Comunicaciones</t>
  </si>
  <si>
    <t>Coordinadora de Comunicaciones</t>
  </si>
  <si>
    <t>IC-RG4</t>
  </si>
  <si>
    <t>Posibilidad de afectación reputacional por publicar información inexacta o inoportuna, debido a falta de claridad y demoras en los insumos recibidos</t>
  </si>
  <si>
    <t>Información equivocada por parte de las fuentes internas y externas y/o interpretación errónea por parte del periodista del ministerio.</t>
  </si>
  <si>
    <t>Afectación en la credibilidad de la información emitida por el MINCIT 
Quejas o reclamos de las partes interesadas</t>
  </si>
  <si>
    <t>IC-RG4-C1</t>
  </si>
  <si>
    <t xml:space="preserve">El gestor de contenido de la sede electrónica y el encargado de comunicación interna revisan la información a publicar y solicitan, mediante correo electrónico, al usuario aclaración, en caso de ser necesario.  </t>
  </si>
  <si>
    <t>Gestor de Contenido</t>
  </si>
  <si>
    <t xml:space="preserve">IC-PR-011 Administración de contenidos de la información de la página web
IC-PR-026 Infomación y comunicación en medios internos </t>
  </si>
  <si>
    <t>Seguimiento puntos de control</t>
  </si>
  <si>
    <t>Diamilia Aguirre</t>
  </si>
  <si>
    <t>Porque se ha logrado evitar la publicación de información inexacta.</t>
  </si>
  <si>
    <t>Las personas encargadas conocen muy bien cómo aplicar los controles y lo hacen con facilidad como un paso más en el desarrollo de sus tareas diarias.</t>
  </si>
  <si>
    <t xml:space="preserve">Han mostrado efectividad y son acciones inherentes al ejercicio del periodismo. </t>
  </si>
  <si>
    <t>Porque abarca el riesgo que se presenta en el ejercicio del periodismo de forma adecuada.</t>
  </si>
  <si>
    <t>IC-RG4-C2</t>
  </si>
  <si>
    <t xml:space="preserve">Los encargados de la edición periodistica revisan los contenidos textuales y gráficos previo a la publicación, y solicitan ajustes, si son necesarios, para garantizar la pertinencia de la información. </t>
  </si>
  <si>
    <t>Encargados de edición periodistica</t>
  </si>
  <si>
    <t>IC-PR-027 Producción y Difusión de materiales periodisticos</t>
  </si>
  <si>
    <t>Correos electrónicos</t>
  </si>
  <si>
    <t>Porque los boletines y las piezas han cumplido los pasos de revisión requeridos para que la información publicada sea correcta.</t>
  </si>
  <si>
    <t>Porque la editora de contenidos textuales y digitales ha hecho las revisiones necesarias.</t>
  </si>
  <si>
    <t>IC-RG4-C3</t>
  </si>
  <si>
    <t xml:space="preserve">El gestor de contenido de la sede electrónica reporta por correo electrónico al usuario la publicación y solicita la verificación de la misma. </t>
  </si>
  <si>
    <t>IC-PR-011 Administración de contenidos de la información de la página web</t>
  </si>
  <si>
    <t>Porque el control preventivo ha sido eficaz, por lo que no ha sido necesario aplicar el control correctivo.</t>
  </si>
  <si>
    <t>Para este periodo no se aplicó este control correctivo en la web, como resultado de la oportuna y correcta aplicación del primer control preventivo.</t>
  </si>
  <si>
    <t>Demoras en el envío de información por parte de las fuentes internas y externas</t>
  </si>
  <si>
    <t>ADQUISICIÓN DE BIENES Y SERVICIOS</t>
  </si>
  <si>
    <t>Grupo Contratos</t>
  </si>
  <si>
    <t>Coordinador Grupo Contratos</t>
  </si>
  <si>
    <t>BS-RG2</t>
  </si>
  <si>
    <t>Posibilidad de afectación reputacional porque la documentación soporte para un contrato de servicios profesionales y de apoyo a la gestión con personas naturales que carezcan de las condiciones y requisitos exigidos conforme a la idoneidad y experiencia solicitada, debido a una inadecuada verificación de los mismos</t>
  </si>
  <si>
    <t>Desconocimiento de los requisitos de ley o internos conforme a la particularidad de cada contrato</t>
  </si>
  <si>
    <t>BS-RG2-C1</t>
  </si>
  <si>
    <t>El grupo de contratos, aplica la lista de chequeo de acuerdo con la tipologia contractual, asegurando el cumplimiento de los requisitos; en caso de inconsistencias se notifica al área solicitante para subsanar el requisito. Una vez se cuenta con la información se deja constancia en el portal estatal para la contratación pública.</t>
  </si>
  <si>
    <t>Guía para la Contratación</t>
  </si>
  <si>
    <t>Versión definitiva de la documentación que soporta la contratación, publicada en la plataforma de contratación estatal</t>
  </si>
  <si>
    <t>JHON EDGAR AVILES GONZALEZ</t>
  </si>
  <si>
    <t>En desarrollo de los procesos de contratación se realiza la verificación por parte del abogado de la totalidad de los documentos establecidos en la lista de chequeo para la contratación de prestadores de servicios profesionales y de apoyo a la gestión</t>
  </si>
  <si>
    <t>Ha permitido realizar una verificación detallada de los documentos establecidos en la lista de chequeo, para el cargue de la totalidad de estos en la plataforma de contratación estatal</t>
  </si>
  <si>
    <t xml:space="preserve">Buscando la mejora continua y fortaleciendo las buenas practicas en materia contractual </t>
  </si>
  <si>
    <t>El riesgo se encuentra reformulado</t>
  </si>
  <si>
    <t>BS-RG3</t>
  </si>
  <si>
    <t>Posibilidad de afectación económica o reputacional por no publicar el plan anual de adquisiciones en el tiempo establecido debido a contratiempos en la parte operativa y tecnológica</t>
  </si>
  <si>
    <t xml:space="preserve">Inconsistencias en la información registrada por las áreas en el aplicativo. </t>
  </si>
  <si>
    <t>No ejecutar los recursos en su totalidad con posibles sanciones disciplinarias</t>
  </si>
  <si>
    <t>BS-RG3-C1</t>
  </si>
  <si>
    <t>El profesional o técnico del grupo administrativa, descarga del aplicativo la información registrada por las áreas y verifica que la información cumpla con los parámetros establecidos por el SECOP,  en caso de encontrar inconsistencias, se reporta al área para su respectivo ajuste; una vez la información cumple los parámetros se envía a grupo de contratos para la segunda revisión y con el visto bueno de esta área, se solicita a Secretaria General la aprobación final.</t>
  </si>
  <si>
    <t>Profesional o tecnico del grupo administrativo</t>
  </si>
  <si>
    <t>Procedimiento para la elaboración del Plan Anual de Adqusiciones BS-PR-017</t>
  </si>
  <si>
    <t>Leidy Rodríguez</t>
  </si>
  <si>
    <t>No se materializó el riesgo, teniendo en cuenta que el PAA fue publicado dentro de los tiempos establecidos según la normatividad vigente.</t>
  </si>
  <si>
    <t>Desde el Grupo Administrativa se gestiona junto con las demás áreas para que la publicación del PAA se realice en el mes de enero de cada vigencia.</t>
  </si>
  <si>
    <t>Se considera que todo control puede ser mejorado con el fin de garantizar la eficiencia en los procesos que se llevan a cabo.</t>
  </si>
  <si>
    <t>De acuerdo con la información suministrada por la primera línea de defensa, se confirma que la evidencia, para el control 1, se encuentra acorde con lo dispuesto en la columna “Nombre del documento o medio de la evidencia”. Con relación al control 2, se evidencia correo de citación a la actividad, sin embargo, no se anexó la lista de asistencia que se indica en la columna “Nombre del documento o medio de la evidencia”. 
Se insta a la tercera línea de defensa, a aplicar los mecanismos de evaluación para verificar la efectividad de los controles, ante una posible materialización del riesgo, dado el aporte parcial de evidencias.</t>
  </si>
  <si>
    <t>Rotación de personal</t>
  </si>
  <si>
    <t>BS-RG3-C2</t>
  </si>
  <si>
    <t>El profesional o técnico del grupo administrativa, realiza capacitación al grupo administrativa y grupo contratos, sobre la guía para generación del plan anual de adquisiciones, dejando como evidencia registros de asistencia. (semestral)</t>
  </si>
  <si>
    <t>Profesional del Grupo Administrativa</t>
  </si>
  <si>
    <t>Lista de asistencia</t>
  </si>
  <si>
    <t>No se ha materializado el riesgo</t>
  </si>
  <si>
    <t>El control se podría actualizar teniendo en cuenta que se está realizando la actualización del procedimiento, el cual involucra a más áreas.</t>
  </si>
  <si>
    <t>Fallas de la plataforma interna y la dispuesta por Min. Hacienda</t>
  </si>
  <si>
    <t>BS-RG3-C3</t>
  </si>
  <si>
    <t>El profesional o técnico del grupo administrativa, en caso de presentarse fallas en el aplicativo interno, se asegura que se lleve a cabo el registro de la información de forma manual en el formato establecido por el SECOP y se remite a través de correo electrónico a las áreas, así mismo se recibe la información y se consolida para el posterior cargue en el SECOP.</t>
  </si>
  <si>
    <t>No se ha presentado fallas en el aplicativo interno, el cual ha permitido que los funcionarios registren las necesidades de contratación.</t>
  </si>
  <si>
    <t>No se presenta evidencia, dado que no se ha materializado el riesgo.</t>
  </si>
  <si>
    <t>BS-RG4</t>
  </si>
  <si>
    <t>Posibilidad de afectación económica o reputacional por incumplimiento normativo en el manejo de la caja menor por parte de las áreas debido a no realizar el proceso de apertura, reembolsos y cierre de caja menor a satisfacción</t>
  </si>
  <si>
    <t>Cambios en los responsables del manejo de caja menor</t>
  </si>
  <si>
    <t xml:space="preserve">Reintegrar los recursos </t>
  </si>
  <si>
    <t>BS-RG4-C1</t>
  </si>
  <si>
    <t xml:space="preserve">El profesional o técnico del grupo administrativa, realiza acompañamiento técnico a los responsables de caja menor que soliciten apoyo para adelantar las actividades de apertura, reembolsos y cierre de caja menor, dejando constancia mediante medios virtuales y/o registros de asistencia. </t>
  </si>
  <si>
    <t>Registro de asistencia</t>
  </si>
  <si>
    <t>No se ha presentado situaciones que evidencien la materialización del riesgo.</t>
  </si>
  <si>
    <t>Se orienta a los responsables de caja menor en caso de dudas e inquietud respecto al manejo de las cajas menores.</t>
  </si>
  <si>
    <t>De acuerdo con la información suministrada por la primera línea de defensa, se evidencia la aplicación de los controles, sin embargo no se aportan los documentos indicados en la columna “Nombre del documento o medio de la evidencia”, por consiguiente, se solicita a la primera línea para próximos seguimientos tener en cuenta las indicaciones para hacer efectivo el seguimiento a los controles.
Se insta a la tercera línea de defensa, a aplicar los mecanismos de evaluación para verificar la efectividad de los controles, ante una posible materialización del riesgo.</t>
  </si>
  <si>
    <t xml:space="preserve">Desconocimiento del procedimiento y la normatividad sobre las cajas menores. </t>
  </si>
  <si>
    <t>BS-RG4-C2</t>
  </si>
  <si>
    <t>El profesional o técnico del grupo administrativa, gestiona las capacitaciones que realiza Minhacienda con los responsables del manejo de cajas menores, dejando constancia mediante medios virtuales y/o registro de asistencia.</t>
  </si>
  <si>
    <t>Registro de asistencia interno o externo</t>
  </si>
  <si>
    <t>Se comparte las capacitaciones que brinda MinHacienda, para que los responsables de Caja Menor se inscriban y asistan a la reunión de manera virtual.</t>
  </si>
  <si>
    <t>El control se podría actualizar, teniendo en cuenta que quedó sujeto solo a las capacitaciones que realiza MinHacienda. Sin embargo, desde el Grupo Administrativa también se lleva a cabo capacitaciones.</t>
  </si>
  <si>
    <t>Coordinador(a) de viáticos</t>
  </si>
  <si>
    <t>BS-RG5</t>
  </si>
  <si>
    <t>Posibilidad de afectación económica por gestión inoportuna e incumplimiento de los requisitos en las solicitudes de trámites de viáticos y comisiones, debido a la inadecuada aplicación del procedimiento.</t>
  </si>
  <si>
    <t>Registro incorrecto de la información en la solicitud de la comisión por parte del solicitante</t>
  </si>
  <si>
    <t>* Pérdida de recursos económicos por pagos indebidos o mal justificados y sobrecostos
* Sanciones legales y administrativas para la entidad y los responsables
* Ineficiencia en la ejecución presupuestaria
* Reprocesos</t>
  </si>
  <si>
    <t>BS-RG5-C1</t>
  </si>
  <si>
    <t xml:space="preserve">Los funcionarios y/o contratistas, revisa por medio del aplicativo la solicitud de comisión que contenga las autorizaciones, la fecha de inicio, la fecha final y el valor de la comisión, de acuerdo a la normatividad vigente; en caso de inconsistencias la solicitud será rechazada para el ajuste pertinente. Una vez subsanadas la inconsistencias se dará continuidad a la solicitud, conservando la trazabilidad en el expediente de la comisión.  </t>
  </si>
  <si>
    <t>Funcionarios y Contratistas</t>
  </si>
  <si>
    <t>Articulo 60 de la ley 80 de 1993
Articulo 11 de la ley 1150 de 2007
Manual de contratación V4</t>
  </si>
  <si>
    <t>Reporte de comisiones herramienta tecnológica (SISCO)</t>
  </si>
  <si>
    <t>Manuel Alejandro Moreno Alayon 
Emilce Poveda  Rojas 
Alejandra  Torres Casadiego</t>
  </si>
  <si>
    <t>No se ha presentado situaciones que evidencien la materialización del riesgo</t>
  </si>
  <si>
    <t>Desde el Grupo Viaticos se gestiona  las solicitudes de la comisiones antes de radicar una comision</t>
  </si>
  <si>
    <t xml:space="preserve">Porque los actuales funcionan correctamente y estan anclados al sitema de comisiones </t>
  </si>
  <si>
    <t>De acuerdo con la información suministrada por la primera línea de defensa, se confirma que la evidencia de los controles, corresponden con lo establecido en la columna “Nombre del documento o medio de la evidencia”. Por lo tanto, desde la segunda línea de defensa no se advierte una posible materialización del riesgo.</t>
  </si>
  <si>
    <t xml:space="preserve">Inconsistencia en los soportes para gestionar oportunamente las tareas de aprobación de comisiones y viáticos en el aplicativo de comisiones. </t>
  </si>
  <si>
    <t>BS-PR-018 Procedimiento Comisiones de Servicios y Viáticos</t>
  </si>
  <si>
    <t>Falta de verificación en la información suministrada de los ticketes por parte del solicitante y el tramitador</t>
  </si>
  <si>
    <t>BS-RG5-C2</t>
  </si>
  <si>
    <t xml:space="preserve">Los funcionarios y/o contratistas, verifican la información registrada en el tiquete del pasajero, incluyendo nombre completo, número de documento, fecha y hora del viaje, ruta, aerolínea, número de vuelo, clase, asiento asignado y cualquier restricción o condición especial asociada al viaje; en caso de inconsistencias el solicitante debe reportar inmediatamente al grupo de pasajes y viaticos el mismo día de su expedición, para realizar los ajustes pertinentes y dar continuidad a la comisión; conservando el tiquete y la factura.    </t>
  </si>
  <si>
    <t>Correos electrónicos de solicitud de ajuste
Tiquete y factura</t>
  </si>
  <si>
    <t>Desde el Grupo Viaticos se gestiona junto a los funcionario y contratista de manera activa la comunicacion para que no se expidan tiquetes con errores.</t>
  </si>
  <si>
    <t>Porque los actuales funcionan correctamente y se verifica con la expedicion del tiquete</t>
  </si>
  <si>
    <t>No correspondencia de los soportes de legalización de comisión, frente a las condiciones previamente aprobadas de viaje</t>
  </si>
  <si>
    <t>BS-RG5-C3</t>
  </si>
  <si>
    <t xml:space="preserve">Los funcionarios y/o contratistas, verifican los anexos cargados en el aplicativo como soportes de legalización de la comisión, en caso de inconsistencias la legalización será rechazada para el ajuste pertinente. Una vez subsanadas la inconsistencia se dará continuidad al cierre oportuno de la comisión, conservando la trazabilidad en el expediente de la comisión.  </t>
  </si>
  <si>
    <t>Lista de chequeo de legalizacion, herramienta tecnológica (SISCO)</t>
  </si>
  <si>
    <t>Desde el Grupo Viaticos se gestiona junto a los funcionario y contratista para que legalicen de manera puntual su comision y carguen todos los documentos requeridos por el area.</t>
  </si>
  <si>
    <t>GESTIÓN TIC</t>
  </si>
  <si>
    <t>Oficina Sistemas de Información</t>
  </si>
  <si>
    <t>Jefe OSI</t>
  </si>
  <si>
    <t>GTI-RG1</t>
  </si>
  <si>
    <t xml:space="preserve">Posibilidad de afectación económica o reputacional por perdida o alteración de los datos debido a las brechas de seguridad en la plataforma tecnológica (on premise y nube) </t>
  </si>
  <si>
    <t>Debilidad en los servicios tecnológicos y en la adopción de mejores prácticas que permitan asegurar la información en los desarrollos, infraestructura y proyectos</t>
  </si>
  <si>
    <t>Combinación de amenazas y vulnerabilidades en el entorno físico y/o digital que impactan en el desarrollo de los proyectos tecnológicos y disponibilidad de los servicios e infraestructura tecnológica.</t>
  </si>
  <si>
    <t>GTI-RG1-C1</t>
  </si>
  <si>
    <t>El Jefe de la OSI realiza mesas técnicas con los Coordinadores del área de tecnología,  para hacer el seguimiento y evaluación de las iniciativas de la Hoja de Ruta del PETI, que incorporen el aseguramiento de los servicios tecnológicos, soportado en mejores prácticas, como parte de la ejecución de los desarrollos, infraestructura y proyectos, dejando como evidencia ayudas de memoria y el documento del PETI.</t>
  </si>
  <si>
    <t>Jefe Oficina de Sistemas</t>
  </si>
  <si>
    <t>Trimestral</t>
  </si>
  <si>
    <t>GTI-PR-001 Arquitectura Empresarial</t>
  </si>
  <si>
    <t>María del Rosario Chacón Herrera</t>
  </si>
  <si>
    <t>La gestión de Arquitectura Empresarial viene trabajando en la evaluación del Estado de Madurez AE (Gobierno y Gestión de TI) con el fin de determinar el nivel de la ejecución de los proyectos definidos en el PETI 2025-2026 y establecer las nuevas iniciativas para definición de nuevos proyectos para la vigencia 2026.
De otra parte,se formalizó en el proceso GTI-CP-001 el procedimiento GTI-PR-015 con el propósito de dontar con la documentación estandarizada de los proyectos de TI que permitan el aseguramiento de los desarrollos de desarrollo y de infraestructura teconológica articulado con los procesos de adquisicón de bieses y servicios tecnoógicos.</t>
  </si>
  <si>
    <t xml:space="preserve">Los controles se están aplicando acorde con su alcance en la gestión de TI y mejorar la documentación de los proyectos de TI en desarrollo 2025. </t>
  </si>
  <si>
    <t>Los controles estan acorde con la gestión actual, no obstante, puede mejorar su efectiviad en la medida que se implementen mecanismos de apoyo a su seguimiento.</t>
  </si>
  <si>
    <t>A la fecha de este seguimiento no es necesario, no obtante, en el momento que el proceso y los procedimientos que lo conforman presenten cambios, se revisará la pertinencia de la actualización del riesgo y controles.</t>
  </si>
  <si>
    <t>GTI-RG1-C1. PETI - Seguimiento - Evaluación</t>
  </si>
  <si>
    <t>Insuficiencia de los recursos requeridos que apalanquen la gestión, administración y aseguramiento de los servicios tecnológicos.</t>
  </si>
  <si>
    <t>Limitación en el desarrollo de los proyectos de TI y adquisición de  capacidades tecnológicas requeridas para la adecuada gestión de los procesos institucionales.</t>
  </si>
  <si>
    <t>GTI-RG1-C2</t>
  </si>
  <si>
    <t>El Jefe y/o Coordinadores de los Grupos de la OSI, determinan la necesidad de priorizar los frentes de seguridad para actualizar los planes, programas y proyectos definiendo las alternativas para la consolidación de los mismos, documentadas en ayudas de memoria.</t>
  </si>
  <si>
    <t xml:space="preserve">GTI-PR-001 Arquitectura Empresaria </t>
  </si>
  <si>
    <t>La Adquisicón de Bienes y Servicios se ha adelnatado acorde con lo programado en el PAA 2025, básicamente con la adquisición de servicios de apoyo para Gobierno y Gestión de TI y los servicios de desarrollo, soporte y mantenimiento y servicios tecnológicos transversales.</t>
  </si>
  <si>
    <t>Los controles para el aseguramiento de la disponibilidad de los servicios tecnológicos se han ejecutado acorde con los servicios de Monitoreo de la Platarforma Técnológica y Administración de Infraestructura Tecnológica. 
De otra parte, en la gestión de Arquitectura Empresarial se viene trabajando en la evalaución del Estado de Madurez AE (Gobierno y Getsión de TI) con el fin de determinar el nivel de la ejecución de los proyectos definidos en el PETI 2025-2026 y establecer las nuevas iniciativas para definicicón de nuevos proyectos.</t>
  </si>
  <si>
    <t>Los controles estan acorde con la gestión actual, no obstante, en la gestión de Arquitectura Empresarial se viene trabajando en la evalaución del Estado de Madurez AE (Gobierno y Getsión de TI) con el fin de determinar el nivel de la ejecución de los proyectos definidos en el PETI 2025-2026 y establecer las nuevas iniciativas para definicicón de nuevos proyectos.</t>
  </si>
  <si>
    <t>GTI-RG1-C2. Priorizar Planes Programas Proyectos</t>
  </si>
  <si>
    <t xml:space="preserve">Inoportunidad en la remediación de las vulnerabilidades detectadas en la infraestructura tecnológica. </t>
  </si>
  <si>
    <t>Pérdida o alteración de la información debido a la falta de capacidades de aseguramiento de los servicios e infraestructura tecnológica.</t>
  </si>
  <si>
    <t>GTI-RG1-C3</t>
  </si>
  <si>
    <t xml:space="preserve">El Jefe y/o Coordinadores de los Grupos de la OSI, revisa los resultados de vulnerabilidad, designa los responsables para realizar el análisis y establecer el plan de remediación (directa o compensatorio), para autorizar en comité de cambios. </t>
  </si>
  <si>
    <t>GTI-PR-005 Gestión de Incidentes de Seguridad y Privacidad de la  Información</t>
  </si>
  <si>
    <t>Caso valorado en la Herramienta Mesa de Ayuda, Correo electrónico</t>
  </si>
  <si>
    <t>Se Adelantó el Plan de Vulnerabilidades a los activos TI y Análisis de Vulnerabilidad bajo demanda.</t>
  </si>
  <si>
    <t>El control permite establecer los requerimientos de aseguramiento de los servicios tecnológicos e implementar las remediaciones requeridas para  la infraestructura y servicios tecnológicos de la entidad.</t>
  </si>
  <si>
    <t>Los controles estan acorde con la gestión actual, no obstante, puede mejorar su efectiviad en la medida que se mejoren las herramientas de seguridad para el monitoreo de los servicios tecnológicos o se mejore el análisis del panorama de seguridad digital de la entidad, en ambos casos se verá como parte de a gestión de control de la infraestructura y servicios tecnológicos de la entidad.</t>
  </si>
  <si>
    <t>GTI-RG1-C3. Resultados de vulnerabilidad</t>
  </si>
  <si>
    <t>GTI-RG2</t>
  </si>
  <si>
    <t xml:space="preserve">
Posibilidad de afectación económica o reputacional por proyectos tecnológicos de la OSI que no cumplan con el alcance, tiempo y presupuestos definidos debido a limitaciones en el desarrollo del mismo</t>
  </si>
  <si>
    <t xml:space="preserve">Decisiones de la alta gerencia en el desarrollo de los proyectos, que afecten su continuidad.  </t>
  </si>
  <si>
    <t>GTI-RG2-C1</t>
  </si>
  <si>
    <t xml:space="preserve">El Líder del proyecto y el Jefe de la OSI, realizan la gestión de control de cambios del proyecto, de acuerdo con las nuevas definiciones, dejando como evidencia el control de cambios del proyecto y/o acta. </t>
  </si>
  <si>
    <t>Para mejorar la trazabilidad de la información de los proyectos de TI, se formalizó en el proceso GTI-CP-001 el procedimiento GTI-PR-015 con el propósito de dontar con la documentación estandarizada de los proyectos de TI que permitan el aseguramiento de los desarrollos de desarrollo y de infraestructura teconológica articulado con los procesos de adquisicón de bieses y servicios tecnológicos.
Así mismo, se esta adelantado la Evaluación del Estado de Madurez de AE, con el fin de determinar el nivel de la ejecución de los proyectos definidos en el PETI 2025-2026 y establecer las nuevas iniciativas para definición de nuevos proyectos para la vigencia 2026.</t>
  </si>
  <si>
    <t>GTI-RG2-C1. Proyectos TI</t>
  </si>
  <si>
    <t>DESARROLLO EMPRESARIAL</t>
  </si>
  <si>
    <t>Dirección de Regulación 
(Subsistema Nacional de la Calidad)</t>
  </si>
  <si>
    <t>Director de Regulación</t>
  </si>
  <si>
    <t>DE-RG2</t>
  </si>
  <si>
    <t>Posibilidad de afectación económica por una inadecuada identificación de la problemática de un producto bajo la competencia del sector comercio, debido a un mal análisis técnico.</t>
  </si>
  <si>
    <t>Debilidad en las competencias específicas del profesional frente al tema especializado.</t>
  </si>
  <si>
    <t>•	Afectación a la producción nacional
•	obstáculos técnicos innecesarios al comercio</t>
  </si>
  <si>
    <t>DE-RG2-C1</t>
  </si>
  <si>
    <t>La Dirección de regulación se encarga desde la planeación de asignar los profesionales idóneos para llevar a cabo los análisis técnicos. A partir de ello el profesional realiza la apropiación conceptual frente al tema de evaluación soportado en las diferentes fuentes de información, dejando como evidencia el análisis de la problematica y/o el documento final de análisis de impacto normativo o evaluación ex post.</t>
  </si>
  <si>
    <t>Profesionales del Grupo de Reglamentos técnicos</t>
  </si>
  <si>
    <t>Análisis de la problematica y/o el documento final de análisis de impacto normativo o evaluación ex post</t>
  </si>
  <si>
    <t>Nelson Andrés Rivera
Álvaro Estrada</t>
  </si>
  <si>
    <t>Se dispone de los profesionales idóneos para llevar a cabo los análisis técnicos,  quienes  realizan la apropiación conceptual frente al tema de evaluación soportado en las diferentes fuentes de información, dejando como evidencia el análisis de la problematica y/o el documento final de análisis de impacto normativo o evaluación ex post.</t>
  </si>
  <si>
    <t>Los controles establecidos logran que los riesgos no se materialicen.</t>
  </si>
  <si>
    <t>Son los controles concertados e identificados previamente. No obstante podran ser objeto de mejora en el mediano o largo plazo</t>
  </si>
  <si>
    <t xml:space="preserve">Este riesgo fue recientemente reformulado en cumplimiento de los parámetros establecidos en la Política y Metodología para la gestión del riesgo  y  la Guía del DAFP. </t>
  </si>
  <si>
    <t>No se desarrollaron análisis de impacto normativo ni se expidieron reglamentos técnicos durante el periodo</t>
  </si>
  <si>
    <t>La primera línea de defensa informa que, no se aplicaron los controles asociados al riesgo, en razón a que no se desarrollaron análisis de impacto normativo, ni se expidieron reglamentos técnicos durante el primer semestre del año.</t>
  </si>
  <si>
    <t>Deficiencia o inexistencia de las fuentes de información para el correcto análisis de la problemática.</t>
  </si>
  <si>
    <t>Se dispone de los profesionales idóneos para llevar a cabo los análisis técnicos, quienes  realizan la apropiación conceptual frente al tema de evaluación soportado en las diferentes fuentes de información, dejando como evidencia el análisis de la problematica y/o el documento final de análisis de impacto normativo o evaluación ex post.</t>
  </si>
  <si>
    <t>Sesgo al interior de la dependencia frente a la definición del problema.</t>
  </si>
  <si>
    <t>DE-RG2-C2</t>
  </si>
  <si>
    <t xml:space="preserve">Los Profesionales del Grupo de Reglamentos técnicos, realizan al interior del grupo, un ejercicio en que se comparte o divulga el contenido del análisis de la problemática; y a partir de ello se somete a consulta publica, a través de la página web del ministerio.  </t>
  </si>
  <si>
    <t>CON REGISTO</t>
  </si>
  <si>
    <t>Correo solicitud de la consulta pública, ayuda de memoria, lista de asistencia y/o correos electrónicos</t>
  </si>
  <si>
    <t>Se dispone de los profesionales idóneos, quienes   realizan al interior del grupo, un ejercicio en que se comparte o divulga el contenido del análisis de la problemática y a partir de ello se somete a consulta publica, a través de la página web del ministerio.</t>
  </si>
  <si>
    <t>Decisiones de tipo político o jurídico y/o social contrarias al análisis técnico.</t>
  </si>
  <si>
    <t>Se dispone de los profesionales idóneos, quienes   realizan al interior del grupo, un ejercicio en que se comparte o divulga el contenido del análisis de la problemática  y a partir de ello se somete a consulta publica, a través de la página web del ministerio.</t>
  </si>
  <si>
    <t>DE-RG3</t>
  </si>
  <si>
    <t>Posibilidad de afectación económica, por errores en el proyecto de reglamentación técnica, debido a un deficiente análisis técnico</t>
  </si>
  <si>
    <t>No incorporación de los requisitos necesarios y suficientes para proteger el objetivo legítimo</t>
  </si>
  <si>
    <t>Demandas</t>
  </si>
  <si>
    <t>DE-RG3-C1</t>
  </si>
  <si>
    <t xml:space="preserve">Los Profesionales del Grupo de Reglamentos técnicos elaboran la evaluación ex post a los reglamentos técnicos del Ministerio, dejando como evidencia el Análisis de Impacto Normativo-AIN. </t>
  </si>
  <si>
    <t>AIN, documento de evaluación</t>
  </si>
  <si>
    <t xml:space="preserve">Se dispone de los profesionales idóneos, quienes elaboran la evaluación ex post a los reglamentos técnicos del Ministerio, dejando como evidencia el Análisis de Impacto Normativo-AIN. </t>
  </si>
  <si>
    <t>No contar con el concepto previo (hecho con base en transparencia, requisitos, evaluación de la conformidad) por parte de la Dirección de Regulación</t>
  </si>
  <si>
    <t>DE-RG3-C2</t>
  </si>
  <si>
    <t xml:space="preserve">Los Profesionales del Grupo de reglamentos técnicos, revisan que los requisitos de evaluación de la conformidad estén alineados con los acuerdos de obstáculos técnicos al comercio, dejando constancia mediante comunicación oficial emitida por la Dirección de Regulación. </t>
  </si>
  <si>
    <t>Comunicación oficial de la Dirección de Regulación</t>
  </si>
  <si>
    <t>Se dispone de los profesionales idóneos, quienes  revisan que los requisitos de evaluación de la conformidad estén alineados con los acuerdos de obstáculos técnicos al comercio, dejando constancia mediante comunicación oficial emitida por la Dirección de Regulación</t>
  </si>
  <si>
    <t>No tener en cuenta apreciaciones u observaciones de los actores</t>
  </si>
  <si>
    <t>DE-RG3-C3</t>
  </si>
  <si>
    <t xml:space="preserve">Los profesionales del Grupo de Reglamentos técnicos, elaboran el informe de observaciones con las apreciaciones de la Dirección de regulación y se remiten al área jurídica para la expedición del acto administrativo. </t>
  </si>
  <si>
    <t>Informe de observaciones</t>
  </si>
  <si>
    <t xml:space="preserve">Se dispone de los profesionales idóneos, quienes elaboran el informe de observaciones con las apreciaciones de la Dirección de Regulación y se remiten a la Oficina  Jurídica para la expedición del acto administrativo. </t>
  </si>
  <si>
    <t>Dirección de Regulación 
(Comercio Interno)</t>
  </si>
  <si>
    <t>DE-RG4</t>
  </si>
  <si>
    <t>Posibilidad de afectación reputacional por errores en el proyecto de acto administrativo frente a la regulación de comercio interno de competencia de la dirección de regulación debido a la inadecuada identificación de la problemática.</t>
  </si>
  <si>
    <t>Desconocimiento del sector</t>
  </si>
  <si>
    <t>DE-RG4-C1</t>
  </si>
  <si>
    <t xml:space="preserve">La Dirección de regulación se encarga de la planeación y asignación de los profesionales idoneos para obtener los análisis técnicos y demás información relevante para estructurar el proyecto normativo o las posibles soluciones a la problematica, dejando como evidencia el proyecto de acto administrativo o documento con las recomendaciones. </t>
  </si>
  <si>
    <t>Dirección
Profesionales</t>
  </si>
  <si>
    <t>Proyecto de acto administrativo o documento con las recomendaciones</t>
  </si>
  <si>
    <t>Janeth A Garzón
Katherin Cifuentes</t>
  </si>
  <si>
    <t xml:space="preserve">Se dispone de los profesionales idóneos, quienes  con la información relevante para estructurar el proyecto normativo o las posibles soluciones a la problematica, dejan como evidencia el proyecto de acto administrativo o documento con las recomendaciones.  </t>
  </si>
  <si>
    <t>De acuerdo con la información suministrada por la primera línea de defensa, se confirma que la evidencia aportada para el cumplimiento de los controles, corresponde con lo establecido en la columna “Nombre del documento o medio de la evidencia”. Por lo tanto, desde la segunda línea de defensa no se advierte una posible materialización del riesgo.</t>
  </si>
  <si>
    <t>DE-RG4-C2</t>
  </si>
  <si>
    <t xml:space="preserve">El equipo técnico de la dirección prepara los documentos y remite a traves de memorando del Director de Regulación a la Oficina Jurídica, con el fin de que efectúe el control de legalidad del proyecto normativo para su expedición. </t>
  </si>
  <si>
    <t>Memorando o remisión</t>
  </si>
  <si>
    <t xml:space="preserve">Se dispone de los profesionales idóneos, quienes  preparan los documentos y  a través de memorando del Director de Regulación la remiten a la Oficina Jurídica, con el fin de que efectúe el control de legalidad del proyecto normativo para su expedición. </t>
  </si>
  <si>
    <t>Dirección de Mipymes</t>
  </si>
  <si>
    <t>Director de Mipymes</t>
  </si>
  <si>
    <t>DE-RG5</t>
  </si>
  <si>
    <t>Posibilidad de afectación reputacional por el no cumplimiento de las metas asociadas a los proyectos de inversión y plan estratégico sectorial debido a sobre estimación o subestimación de las mismas</t>
  </si>
  <si>
    <t>Fallas e inexistencia de seguimiento a algunos de los instrumentos ejecutados durante la vigencia fiscal</t>
  </si>
  <si>
    <t>Hallazgos de entes de control interno y/o externos de tipo administrativo, disciplinario y fiscal</t>
  </si>
  <si>
    <t>DE-RG5-C1</t>
  </si>
  <si>
    <t xml:space="preserve">La dirección de MiPymes, realizará seguimiento mensual al cumplimiento de las metas de los diferentes instrumentos de la dirección, identificando las alertas y proponiendo las acciones para el cumplimiento de las metas, dejando como constancia acta interna de seguimiento. </t>
  </si>
  <si>
    <t>Acta Interna de seguimiento</t>
  </si>
  <si>
    <t>javier alejandro Suarez Rincon</t>
  </si>
  <si>
    <t>El riesgo no se a materializado pero al ser un riesgo reformulado los controles se encuentran en aplicación inicial</t>
  </si>
  <si>
    <t>Se comenzaron a implementar los controles los cuales seran intensificados para el segundo semestre del 2025</t>
  </si>
  <si>
    <t>Ya fueron modificados estan en etapa de prueba.</t>
  </si>
  <si>
    <t>Ya fue modificado para abarcar todos los programas de la Direccion</t>
  </si>
  <si>
    <t>De acuerdo con la información suministrada por la primera línea de defensa, 
* Control 1 y 3: se confirma que los soportes se encuentran acordes con lo dispuesto en la columna “Nombre del documento o medio de la evidencia”, sin embargo las evidencias no reflejan la implementación del control con periodicidad mensual. 
* Control 2: se informa que este será aplicado durante el segundo semestre de la vigencia, por consiguiente, desde la segunda línea defensa no se advierte una posible materialización del riesgo.</t>
  </si>
  <si>
    <t xml:space="preserve">No hay evaluación de impacto expost de los instrumentos ejecutados, ni aleatorización previa a la intervención.  </t>
  </si>
  <si>
    <t>DE-RG5-C2</t>
  </si>
  <si>
    <t>La dirección de Mipymes hará seguimiento anual a la aplicación de las evaluaciones expost a los instrumentos, dejando como evidencia un informe técnico.</t>
  </si>
  <si>
    <t>Informe Técnico</t>
  </si>
  <si>
    <t>el riesgo no se ha materializado ya que el al ser reformulado el control se encuentra en aplicación para mostrar resultados en el primer semestre del año 2026</t>
  </si>
  <si>
    <t>Este control se estara implementando desde el segundo semestre del 2025</t>
  </si>
  <si>
    <t xml:space="preserve">Modificación en la apropiación de los recursos para la ejecución de los instrumentos. </t>
  </si>
  <si>
    <t>DE-RG5-C3</t>
  </si>
  <si>
    <t xml:space="preserve">La dirección de MiPymes, una vez recibe la confirmación del presupuesto asignado para la vigencia, revisará y ajustará si es necesario la apropiación y  las metas asignadas a los instrumentos, la constancia de este ajuste quedará mediante correo electrónico de la dirección de MiPymes a la oficina asesora de planeación del ministerio. </t>
  </si>
  <si>
    <t>la causa se ha materializado pero debido al manejo que se le da a los programas la materializacion del riesgo se puede medir despues de ejecutado los recursos y programas por la Direccion a travez de los patrimonios.</t>
  </si>
  <si>
    <t xml:space="preserve">Si los controles se desarrollan sin novedades </t>
  </si>
  <si>
    <t>GESTIÓN DE RECURSOS FISICOS</t>
  </si>
  <si>
    <t xml:space="preserve">Mantenimiento </t>
  </si>
  <si>
    <t>Coordinador Administrativo</t>
  </si>
  <si>
    <t>GR-RG1</t>
  </si>
  <si>
    <t>Posibilidad de afectación económica o reputacional por daños y/o deterioro en los bienes muebles o inmuebles debido a fallas en las redes eléctricas y/o hidrosanitarias.</t>
  </si>
  <si>
    <t>Por obsolescencia, Fugas, filtraciones, aumento de presiones, cortes de suministro de energía o aumentos de carga eléctrica</t>
  </si>
  <si>
    <t>Interrupciones de las labores de las dependencias afectadas y costos adicionales en mantenimientos correctivos</t>
  </si>
  <si>
    <t>GR-RG1-C1</t>
  </si>
  <si>
    <t xml:space="preserve">El auxiliar de servicios generales con el apoyo de los operarios de la empresa contratista, verifica el correcto funcionamiento de las instalaciones eléctricas e hidrosanitarias, de acuerdo con los parámetros establecidos en el plan anual de mantenimiento, aplicando para ello las listas de chequeo de mantenimiento preventivos y correctivos. </t>
  </si>
  <si>
    <t>Auxiliar de servicios generales</t>
  </si>
  <si>
    <t>Listas de mantenimiento preventivos y correctivos y/o informe mensual</t>
  </si>
  <si>
    <t>Jaime Ruiz</t>
  </si>
  <si>
    <t>Porque se han presentado daños en redes eléctricas e hidráulicas pero se han atendido de forma oportuna</t>
  </si>
  <si>
    <t>Se han resuelto las solicitudes de requerimientos por daños reportados mediante el aplicativo</t>
  </si>
  <si>
    <t>Porque se puede hacer una campaña ára socializar al personal del ministerio el procedimiento para reportar el daño y solicitud de  mantenimiento</t>
  </si>
  <si>
    <t>Porque los daños presentados y reportados se han atendido de forma oportuna</t>
  </si>
  <si>
    <t>De acuerdo con la información suministrada por la primera línea de defensa, se confirma que la evidencia para el control 1, se encuentra acorde con lo dispuesto en la columna “Nombre del documento o medio de la evidencia”; con relación al control 2, no fue posible evidenciar su aplicación dado que no se anexaron los documentos de soporte.
Se insta a la tercera línea de defensa, a aplicar los mecanismos de evaluación para verificar la efectividad de los controles, ante una posible materialización del riesgo, dado el aporte parcial de evidencias.</t>
  </si>
  <si>
    <t>Por obsolescencia, Fugas, filtraciones, aumento de presiones, cortes de suministro de energía o aumentos de carga eléctrica, asociada a las redes del edificio (externas a las del MINCIT)</t>
  </si>
  <si>
    <t>GR-RG1-C2</t>
  </si>
  <si>
    <t>Porque no se han reportado daños a las instlaciones comunes</t>
  </si>
  <si>
    <t>No porque o existe un control al tratarse de eevntos externos que no son de manejo del Ministerio</t>
  </si>
  <si>
    <t>Corresponde a un riesgo externo, sobre el cual el Ministerio no tiene control ni competencia directa.</t>
  </si>
  <si>
    <t>Porque corresponde a un riesgo externo, sobre el cual el Ministerio no tiene control ni competencia directa.</t>
  </si>
  <si>
    <t xml:space="preserve">Falta de consciencia en el buen uso y manejo de las baterías sanitarias, muebles y enseres de oficina. </t>
  </si>
  <si>
    <t>GR-RG1-C3</t>
  </si>
  <si>
    <t>El Profesional del área de mantenimiento, promueve mediante campañas de comunicación el correcto uso de las baterías sanitarias, muebles y enseres de línea blanca, a través de la mintranet y/o piezas graficas en los espacios físicos.</t>
  </si>
  <si>
    <t xml:space="preserve">Profesional del Area de mantenimiento </t>
  </si>
  <si>
    <t>Campañas publicadas o piezas graficas</t>
  </si>
  <si>
    <t>Porque se han presentado daños en redes eléctricas e hidráulicas pero se cuenta con piezas fraficas en los espacios físicos</t>
  </si>
  <si>
    <t>Porque se cuencta con piezas graficas en los espacios fiísicos</t>
  </si>
  <si>
    <t>GR-RG2</t>
  </si>
  <si>
    <t xml:space="preserve">Posibilidad de afectación económica o reputacional por perdida o baja calidad del servicio de comunicación telefónica debido a fallas en la Red y/o el sistema de voz. </t>
  </si>
  <si>
    <t>Inconvenientes técnicos por parte del proveedor del servicio</t>
  </si>
  <si>
    <t>Interrupción telefonica de las dependencias afectadas</t>
  </si>
  <si>
    <t>GR-RG2-C1</t>
  </si>
  <si>
    <t>Porque se  presentó daño en los equipos del operador telefónico por obsolescencia de la tecnología</t>
  </si>
  <si>
    <t>Por tratarse de un riesgo ajeno al Ministerio, sobre el cual no puede ejercer ningún tipo de supervisión</t>
  </si>
  <si>
    <t>Porque el riesgo debe trasladarse al operador que presta el servicio</t>
  </si>
  <si>
    <t>Porque corresponde a un riesgo externo, sobre el cual el Ministerio no tiene competencia directa.</t>
  </si>
  <si>
    <t>El operador de telefonía observo la necesidad de cambio del sistema por obsolescencia de sus equipos, definiéndose por parte del Ministerio la migración a una nueva tecnología digital, teniendo en cuenta que dentro del Grupo Administrativa no se cuenta con profesionales con conocimientos en sistemas o teleinformática, motivo por el cual se recomienda que la supervisión del contrato se delegue al Grupo de Atención al Ciudadano o al Grupo de sistemas de la entidad</t>
  </si>
  <si>
    <t xml:space="preserve">De acuerdo con lo manifestado por la primera línea de defensa frente a la materialización del riesgo, se concertara el espacio de trabajo para revisar la información  y aplicar la metodología a la que haya lugar. </t>
  </si>
  <si>
    <t>Inadecuado funcionamiento de los equipos que conforman el sistema de voz del ministerio</t>
  </si>
  <si>
    <t>GR-RG2-C2</t>
  </si>
  <si>
    <t xml:space="preserve">El profesional del área de mantenimiento revisa las novedades en el aplicativo de servicios generales, verificando que el contratista prestador del servicio gestionó los requerimientos de mantenimiento dejando constancia del cierre del caso en el mismo aplicativo. </t>
  </si>
  <si>
    <t>Reporte del aplicativo de servicios generales</t>
  </si>
  <si>
    <t>Porque se  presentó daño en los equipos externos del operador telefónico por obsolescencia de la tecnología</t>
  </si>
  <si>
    <t xml:space="preserve">Porque se revisaron y atendieron las solicitudes colocadas dentro del aplicativo. </t>
  </si>
  <si>
    <t>Porque se migro a una tecnología basada en datos,  cuyo soporte técnico debería estar en el área de atención al ciudadano y/o sistemas de la entidad</t>
  </si>
  <si>
    <t>GR-RG2-C3</t>
  </si>
  <si>
    <t xml:space="preserve">El supervisor del contrato verifica que los mantenimientos preventivos establecidos por el contratista se hayan realizado en el periodo, de acuerdo con lo registrado en el informe de ejecución, dejando constancia en la plataforma de contratos y supervisión. </t>
  </si>
  <si>
    <t xml:space="preserve">Supervisor del contrato </t>
  </si>
  <si>
    <t>Modulo de contratos e informes de supervisión</t>
  </si>
  <si>
    <t>Porque se  presentó daño en los equipos del operador telefónico</t>
  </si>
  <si>
    <t>No se contó con contrato de mantenimiento de planta telefónica suscrito para el periodo, debido a la definición del cambio de tecnología del sistema por parte de la empresa prestadora de servicios</t>
  </si>
  <si>
    <t>Porque se migro a una nueva tecnología digital de telecomunicaciones,  cuyo soporte técnico debe estar en el área de atención al ciudadano y/o sistemas de la entidad</t>
  </si>
  <si>
    <t>Porque se migro a una nueva tecnología digital de telecomunicaciones, cuyo soporte técnico debería estar a cargo del área de atención al ciudadano y/o sistemas de la entidad</t>
  </si>
  <si>
    <t>GR-RG3</t>
  </si>
  <si>
    <t>Posibilidad de afectación económica o reputacional porque la aseguradora no responda por los bienes muebles e inmuebles asegurados debido al inadecuado reporte del siniestro</t>
  </si>
  <si>
    <t xml:space="preserve">Realizar el reporte por fuera de los tiempos establecidos. </t>
  </si>
  <si>
    <t xml:space="preserve">* Sobre costos en reparaciones y reposiciones de equipos
* Interrupción en la prestación de las labores de acuerdo a la intensidad del siniestro. </t>
  </si>
  <si>
    <t>GR-RG3-C1</t>
  </si>
  <si>
    <t>El profesional o técnico del grupo administrativa, realizará campañas informativas, sobre la importancia de reportar de inmediato al grupo administrativa los siniestros presentados en los bienes muebles e inmuebles del Ministerio, dejando constancia a través de medios virtuales. (semestral)</t>
  </si>
  <si>
    <t>Publicaciones - Noticias</t>
  </si>
  <si>
    <t xml:space="preserve">Porque la aseguradora ha dado respuesta oportuna al reporte de siniestros </t>
  </si>
  <si>
    <t>Porque no se realizó la campaña</t>
  </si>
  <si>
    <t>Porque se debe socializar al Grupo y al profesional o técnico de la necesidad de realizar la campaña informativa</t>
  </si>
  <si>
    <t>Posibilidad de afectación económica o reputacional</t>
  </si>
  <si>
    <t>De acuerdo con la información suministrada por la primera línea de defensa, para el control 1 no se evidencian soportes de su aplicación, con relación al control 2, se confirma que se encuentra conforme a lo señalado en la columna “Nombre del documento o medio de la evidencia” 
Se insta a la tercera línea de defensa, a aplicar los mecanismos de evaluación para verificar la efectividad de los controles, ante una posible materialización del riesgo, dado el aporte parcial de evidencias.</t>
  </si>
  <si>
    <t>No realizar el reporte o realizarlo incompleto</t>
  </si>
  <si>
    <t>GR-RG3-C2</t>
  </si>
  <si>
    <t xml:space="preserve">El profesional o técnico del grupo administrativa, garantizará que el reporte cumpla con los parámetros y términos exigidos por la compañía aseguradora, validando los soportes con el corredor de seguros y dejando como constancia el radicado. </t>
  </si>
  <si>
    <t>Radicado del Siniestro</t>
  </si>
  <si>
    <t>Porque se realizó informe de modo, tiempo y lugar dirigido a la aseguradora, dentro de los términos</t>
  </si>
  <si>
    <t>Porque puede ser actualizado el procedimiento dentro de la guía de gestión de bienes, lo relacionado con la gestión ante aseguradoras y el reporte de siniestros</t>
  </si>
  <si>
    <t>CRITERIOS DE EVALUACIÓN DE LOS CONTROLES</t>
  </si>
  <si>
    <t>Tipo de causa
(Externa ó
Interna)</t>
  </si>
  <si>
    <t>ZONA RIESGO</t>
  </si>
  <si>
    <t>¿Existe un responsable asignado a la ejecución del control?</t>
  </si>
  <si>
    <t>Frecuencia de ejecución del control</t>
  </si>
  <si>
    <t>ZONA RIESGO RESIDUAL</t>
  </si>
  <si>
    <t>ACCIÓN A TOMAR</t>
  </si>
  <si>
    <t>Seleccione Tipo de Causa</t>
  </si>
  <si>
    <t>Seleccione Tipo de Riesgo</t>
  </si>
  <si>
    <t>Seleccione la probabilidad</t>
  </si>
  <si>
    <t>Seleccione la impacto</t>
  </si>
  <si>
    <t>Seleccione la zona del riesgo</t>
  </si>
  <si>
    <t>Seleccione la acción</t>
  </si>
  <si>
    <t>Ejecución y Administración de Procesos</t>
  </si>
  <si>
    <t>Automático</t>
  </si>
  <si>
    <t>Fallas Tecnólogicas</t>
  </si>
  <si>
    <t>No Asignado</t>
  </si>
  <si>
    <t>Inadecuado</t>
  </si>
  <si>
    <t>Sin Registro</t>
  </si>
  <si>
    <t>REDUCIR EL RIESGO</t>
  </si>
  <si>
    <t>Relaciones Laborales</t>
  </si>
  <si>
    <t>EVITAR EL RIESGO</t>
  </si>
  <si>
    <t>Usuarios, productos y practicas</t>
  </si>
  <si>
    <t>COMPARTIR EL RIESGO</t>
  </si>
  <si>
    <t>Legales</t>
  </si>
  <si>
    <t>MODERADO (RC/F)</t>
  </si>
  <si>
    <t>Riesgo de seguridad de la información</t>
  </si>
  <si>
    <t>MODERADO (RC-F)</t>
  </si>
  <si>
    <t>ALTO (RC/F)</t>
  </si>
  <si>
    <t>Riesgo de corrupción</t>
  </si>
  <si>
    <t>MAYOR (RC-F)</t>
  </si>
  <si>
    <t>EXTREMO (RC/F)</t>
  </si>
  <si>
    <t>Riesgo de Fraude Interno</t>
  </si>
  <si>
    <t>CATASTRÓFICO (RC-F)</t>
  </si>
  <si>
    <t>Riesgo de Fraude Externo</t>
  </si>
  <si>
    <t>RIESGO FISCAL</t>
  </si>
  <si>
    <t>SISTEMA DE GESTIÓN</t>
  </si>
  <si>
    <t>PROYECTO DE INVERSIÓN</t>
  </si>
  <si>
    <t>TIPOLOGÍA DE RIESGO</t>
  </si>
  <si>
    <t>Los riesgos se clasifican así:</t>
  </si>
  <si>
    <t>CLASIFICACION</t>
  </si>
  <si>
    <t>DESCRIPCIÓN</t>
  </si>
  <si>
    <t>RIESGOS DE GESTION</t>
  </si>
  <si>
    <t xml:space="preserve">Pérdidas derivadas de errores en la ejecución y administración de procesos. </t>
  </si>
  <si>
    <t>RG - 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</si>
  <si>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</si>
  <si>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RG - RELACIONES LABORALES</t>
  </si>
  <si>
    <t xml:space="preserve">Pérdidas que surgen de acciones contrarias a las leyes o acuerdos de empleo, salud o seguridad, del pago de demandas por daños personales o de discriminación. </t>
  </si>
  <si>
    <t xml:space="preserve">Fallas negligentes o involuntarias de las obligaciones frente a los usuarios y que impiden satisfacer una obligación profesional frente a éstos. </t>
  </si>
  <si>
    <t>GR - 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</si>
  <si>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</si>
  <si>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</si>
  <si>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</si>
  <si>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</si>
  <si>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</si>
  <si>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</si>
  <si>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</si>
  <si>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</si>
  <si>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</si>
  <si>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</si>
  <si>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</si>
  <si>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</si>
  <si>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</si>
  <si>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TABLA DE PROBABILIDAD</t>
  </si>
  <si>
    <t>TABLAS DE IMPACTO   / CONSECUENCIA RIESGOS</t>
  </si>
  <si>
    <t>FRECUENCIA DE OCURRENCIA</t>
  </si>
  <si>
    <t>NIVEL</t>
  </si>
  <si>
    <t>VALOR IMPACTO   / CONSECUENCIA RIESGOS</t>
  </si>
  <si>
    <t>FRECUENCIA DE LA ACTIVIDAD</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</si>
  <si>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</si>
  <si>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</si>
  <si>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</si>
  <si>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</si>
  <si>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N/A</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</si>
  <si>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</si>
  <si>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</si>
  <si>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</si>
  <si>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</si>
  <si>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</si>
  <si>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</si>
  <si>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</si>
  <si>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</si>
  <si>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SEGURIDAD DE LA INFORMACION</t>
  </si>
  <si>
    <t>DESCRIPTOR</t>
  </si>
  <si>
    <t>ICUANTITATIVAS - ECONOMICA</t>
  </si>
  <si>
    <t>CUALITATIVAS - REPUTACIONAL</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</si>
  <si>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</si>
  <si>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</si>
  <si>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</si>
  <si>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</si>
  <si>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</si>
  <si>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</si>
  <si>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</si>
  <si>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</si>
  <si>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</si>
  <si>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</si>
  <si>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</si>
  <si>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</si>
  <si>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</si>
  <si>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</si>
  <si>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</si>
  <si>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</si>
  <si>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</si>
  <si>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</si>
  <si>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</si>
  <si>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</si>
  <si>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</si>
  <si>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</si>
  <si>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</si>
  <si>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</si>
  <si>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</si>
  <si>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</si>
  <si>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</si>
  <si>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</si>
  <si>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</si>
  <si>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</si>
  <si>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</si>
  <si>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</si>
  <si>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</si>
  <si>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</si>
  <si>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</si>
  <si>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</si>
  <si>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</si>
  <si>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</si>
  <si>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</si>
  <si>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</si>
  <si>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</si>
  <si>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</si>
  <si>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</si>
  <si>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</si>
  <si>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</si>
  <si>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</si>
  <si>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</si>
  <si>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</si>
  <si>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</si>
  <si>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</si>
  <si>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</si>
  <si>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</si>
  <si>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</si>
  <si>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</si>
  <si>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</si>
  <si>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</si>
  <si>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</si>
  <si>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</si>
  <si>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</si>
  <si>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</si>
  <si>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</si>
  <si>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</si>
  <si>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</si>
  <si>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</si>
  <si>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</si>
  <si>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</si>
  <si>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</si>
  <si>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</si>
  <si>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</si>
  <si>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</si>
  <si>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</si>
  <si>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</si>
  <si>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</si>
  <si>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</si>
  <si>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</si>
  <si>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</si>
  <si>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</si>
  <si>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</si>
  <si>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</si>
  <si>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</si>
  <si>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</si>
  <si>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</si>
  <si>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</si>
  <si>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</si>
  <si>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</si>
  <si>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</si>
  <si>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</si>
  <si>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</si>
  <si>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</si>
  <si>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</si>
  <si>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</si>
  <si>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</si>
  <si>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</si>
  <si>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</si>
  <si>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</si>
  <si>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</si>
  <si>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</si>
  <si>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</si>
  <si>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</si>
  <si>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</si>
  <si>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</si>
  <si>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</si>
  <si>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</si>
  <si>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</si>
  <si>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</si>
  <si>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</si>
  <si>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</si>
  <si>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</si>
  <si>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</si>
  <si>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</si>
  <si>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</si>
  <si>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</si>
  <si>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</si>
  <si>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</si>
  <si>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</si>
  <si>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</si>
  <si>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</si>
  <si>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</si>
  <si>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</si>
  <si>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</si>
  <si>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</si>
  <si>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</si>
  <si>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</si>
  <si>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</si>
  <si>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</si>
  <si>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</si>
  <si>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</si>
  <si>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</si>
  <si>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</si>
  <si>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</si>
  <si>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</si>
  <si>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</si>
  <si>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</si>
  <si>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</si>
  <si>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</si>
  <si>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</si>
  <si>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</si>
  <si>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</si>
  <si>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ZONA DE RIESGO</t>
  </si>
  <si>
    <t>Extremo</t>
  </si>
  <si>
    <t xml:space="preserve">Alto </t>
  </si>
  <si>
    <t>Moderado</t>
  </si>
  <si>
    <t>Bajo</t>
  </si>
  <si>
    <t>MAPAS DE CALOR</t>
  </si>
  <si>
    <r>
      <t xml:space="preserve">ZONAS DE </t>
    </r>
    <r>
      <rPr>
        <b/>
        <u/>
        <sz val="11"/>
        <color theme="1"/>
        <rFont val="Arial"/>
        <family val="2"/>
      </rPr>
      <t>RIESGO DE GESTIÓN Y SEGURIDAD DE LA INFORMACION</t>
    </r>
  </si>
  <si>
    <r>
      <t xml:space="preserve">ZONAS DE </t>
    </r>
    <r>
      <rPr>
        <b/>
        <u/>
        <sz val="11"/>
        <color theme="1"/>
        <rFont val="Arial"/>
        <family val="2"/>
      </rPr>
      <t>RIESGO DE CORRUPCIÓN FRAUDE</t>
    </r>
  </si>
  <si>
    <t>Descriptor</t>
  </si>
  <si>
    <t>Nivel</t>
  </si>
  <si>
    <t xml:space="preserve">Nivel </t>
  </si>
  <si>
    <t>Muy Alta</t>
  </si>
  <si>
    <t>Alta</t>
  </si>
  <si>
    <t>Media</t>
  </si>
  <si>
    <t>Baja</t>
  </si>
  <si>
    <t>Muy Baja</t>
  </si>
  <si>
    <t>Leve</t>
  </si>
  <si>
    <t>Menor</t>
  </si>
  <si>
    <t>Mayor</t>
  </si>
  <si>
    <t>Catastrófico</t>
  </si>
  <si>
    <t xml:space="preserve">ZONA DE RIESGO </t>
  </si>
  <si>
    <t>NIVEL DE ACEPTACIÓN DEL RIESGO RESIDUAL</t>
  </si>
  <si>
    <t>Gestión y Seguridad de la Información</t>
  </si>
  <si>
    <t>Corrupción y Fraude</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</si>
  <si>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</si>
  <si>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</si>
  <si>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</si>
  <si>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</si>
  <si>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t>Alto</t>
  </si>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</sst>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dd/mm/yyyy;@"/>
  </numFmts>
  <fonts count="68"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sz val="10"/>
      <color indexed="8"/>
      <name val="Arial"/>
      <family val="2"/>
    </font>
    <font>
      <b/>
      <sz val="10"/>
      <name val="Arial"/>
      <family val="2"/>
    </font>
    <font>
      <b/>
      <sz val="10"/>
      <color indexed="8"/>
      <name val="Arial"/>
      <family val="2"/>
    </font>
    <font>
      <b/>
      <sz val="12"/>
      <name val="Arial"/>
      <family val="2"/>
    </font>
    <font>
      <sz val="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9"/>
      <color theme="1"/>
      <name val="Arial"/>
      <family val="2"/>
    </font>
    <font>
      <b/>
      <sz val="12"/>
      <color theme="1"/>
      <name val="Arial"/>
      <family val="2"/>
    </font>
    <font>
      <b/>
      <sz val="12"/>
      <color rgb="FF000000"/>
      <name val="Arial"/>
      <family val="2"/>
    </font>
    <font>
      <b/>
      <u/>
      <sz val="11"/>
      <color theme="1"/>
      <name val="Arial"/>
      <family val="2"/>
    </font>
    <font>
      <b/>
      <sz val="9"/>
      <name val="Arial"/>
      <family val="2"/>
    </font>
    <font>
      <b/>
      <sz val="8"/>
      <name val="Arial"/>
      <family val="2"/>
    </font>
    <font>
      <sz val="12"/>
      <name val="Arial"/>
      <family val="2"/>
    </font>
    <font>
      <sz val="10"/>
      <color rgb="FF333333"/>
      <name val="Arial"/>
      <family val="2"/>
    </font>
    <font>
      <sz val="9"/>
      <color theme="1"/>
      <name val="Arial"/>
      <family val="2"/>
    </font>
    <font>
      <b/>
      <sz val="10"/>
      <color rgb="FF0070C0"/>
      <name val="Arial"/>
      <family val="2"/>
    </font>
    <font>
      <b/>
      <sz val="11"/>
      <color rgb="FF0070C0"/>
      <name val="Arial"/>
      <family val="2"/>
    </font>
    <font>
      <sz val="10"/>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u/>
      <sz val="10"/>
      <name val="Arial"/>
      <family val="2"/>
    </font>
    <font>
      <sz val="11"/>
      <color rgb="FFFF0000"/>
      <name val="Arial"/>
      <family val="2"/>
    </font>
    <font>
      <u/>
      <sz val="11"/>
      <color theme="10"/>
      <name val="Calibri"/>
      <family val="2"/>
      <scheme val="minor"/>
    </font>
    <font>
      <sz val="8"/>
      <name val="Calibri"/>
      <family val="2"/>
      <scheme val="minor"/>
    </font>
    <font>
      <b/>
      <sz val="7"/>
      <color theme="1"/>
      <name val="Arial"/>
      <family val="2"/>
    </font>
    <font>
      <sz val="10"/>
      <color rgb="FFFF0000"/>
      <name val="Arial"/>
      <family val="2"/>
    </font>
    <font>
      <sz val="11"/>
      <color indexed="8"/>
      <name val="Arial"/>
      <family val="2"/>
    </font>
    <font>
      <u/>
      <sz val="11"/>
      <name val="Arial"/>
      <family val="2"/>
    </font>
    <font>
      <sz val="11"/>
      <color theme="9" tint="-0.249977111117893"/>
      <name val="Arial"/>
      <family val="2"/>
    </font>
    <font>
      <sz val="11"/>
      <color rgb="FF000000"/>
      <name val="Arial"/>
      <family val="2"/>
    </font>
    <font>
      <b/>
      <u/>
      <sz val="11"/>
      <name val="Arial"/>
      <family val="2"/>
    </font>
    <font>
      <u/>
      <sz val="11"/>
      <color theme="10"/>
      <name val="Arial"/>
      <family val="2"/>
    </font>
    <font>
      <b/>
      <sz val="18"/>
      <color indexed="8"/>
      <name val="Arial"/>
      <family val="2"/>
    </font>
    <font>
      <b/>
      <sz val="12"/>
      <color indexed="8"/>
      <name val="Arial"/>
      <family val="2"/>
    </font>
    <font>
      <b/>
      <sz val="11"/>
      <color rgb="FF000000"/>
      <name val="Arial"/>
      <family val="2"/>
    </font>
    <font>
      <sz val="11"/>
      <color theme="1"/>
      <name val="Arial"/>
      <family val="2"/>
    </font>
    <font>
      <sz val="10"/>
      <name val="Arial"/>
      <family val="2"/>
    </font>
    <font>
      <sz val="10"/>
      <color theme="1"/>
      <name val="Arial"/>
      <family val="2"/>
    </font>
    <font>
      <i/>
      <sz val="11"/>
      <color theme="1"/>
      <name val="Arial"/>
      <family val="2"/>
    </font>
    <font>
      <i/>
      <sz val="11"/>
      <name val="Arial"/>
      <family val="2"/>
    </font>
    <font>
      <sz val="11"/>
      <color rgb="FFFF00FF"/>
      <name val="Arial"/>
      <family val="2"/>
    </font>
    <font>
      <b/>
      <sz val="11"/>
      <color rgb="FFFF00FF"/>
      <name val="Arial"/>
      <family val="2"/>
    </font>
    <font>
      <sz val="11"/>
      <color rgb="FF242424"/>
      <name val="Aptos Narrow"/>
      <family val="2"/>
    </font>
    <font>
      <b/>
      <sz val="11"/>
      <color rgb="FF000000"/>
      <name val="Arial"/>
      <family val="2"/>
    </font>
    <font>
      <u/>
      <sz val="10"/>
      <color rgb="FFFF0000"/>
      <name val="Arial"/>
      <family val="2"/>
    </font>
    <font>
      <b/>
      <u/>
      <sz val="11"/>
      <name val="Calibri"/>
      <family val="2"/>
      <scheme val="minor"/>
    </font>
    <font>
      <b/>
      <u/>
      <sz val="11"/>
      <color theme="10"/>
      <name val="Calibri"/>
      <family val="2"/>
      <scheme val="minor"/>
    </font>
  </fonts>
  <fills count="2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
      <patternFill patternType="solid">
        <fgColor rgb="FFFFFF00"/>
        <bgColor indexed="64"/>
      </patternFill>
    </fill>
    <fill>
      <patternFill patternType="solid">
        <fgColor rgb="FFBEFEFE"/>
        <bgColor indexed="64"/>
      </patternFill>
    </fill>
    <fill>
      <patternFill patternType="solid">
        <fgColor theme="0"/>
        <bgColor rgb="FF000000"/>
      </patternFill>
    </fill>
    <fill>
      <patternFill patternType="solid">
        <fgColor theme="6" tint="0.79998168889431442"/>
        <bgColor indexed="64"/>
      </patternFill>
    </fill>
    <fill>
      <patternFill patternType="solid">
        <fgColor rgb="FFFFFFFF"/>
        <bgColor rgb="FF000000"/>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indexed="64"/>
      </right>
      <top/>
      <bottom style="thin">
        <color rgb="FF000000"/>
      </bottom>
      <diagonal/>
    </border>
  </borders>
  <cellStyleXfs count="5">
    <xf numFmtId="0" fontId="0" fillId="0" borderId="0"/>
    <xf numFmtId="0" fontId="2" fillId="0" borderId="0"/>
    <xf numFmtId="9" fontId="31" fillId="0" borderId="0" applyFont="0" applyFill="0" applyBorder="0" applyAlignment="0" applyProtection="0"/>
    <xf numFmtId="41" fontId="31" fillId="0" borderId="0" applyFont="0" applyFill="0" applyBorder="0" applyAlignment="0" applyProtection="0"/>
    <xf numFmtId="0" fontId="43" fillId="0" borderId="0" applyNumberFormat="0" applyFill="0" applyBorder="0" applyAlignment="0" applyProtection="0"/>
  </cellStyleXfs>
  <cellXfs count="792">
    <xf numFmtId="0" fontId="0" fillId="0" borderId="0" xfId="0"/>
    <xf numFmtId="0" fontId="0" fillId="0" borderId="1" xfId="0" applyBorder="1"/>
    <xf numFmtId="0" fontId="1" fillId="0" borderId="1" xfId="0" applyFont="1" applyBorder="1"/>
    <xf numFmtId="0" fontId="8" fillId="0" borderId="0" xfId="0" applyFont="1"/>
    <xf numFmtId="0" fontId="8" fillId="0" borderId="0" xfId="0" applyFont="1" applyAlignment="1">
      <alignment horizontal="center"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10" fillId="8" borderId="4" xfId="0" applyFont="1" applyFill="1" applyBorder="1" applyAlignment="1">
      <alignment horizontal="center" vertical="center" wrapText="1"/>
    </xf>
    <xf numFmtId="0" fontId="8" fillId="0" borderId="18" xfId="0" applyFont="1" applyBorder="1" applyAlignment="1">
      <alignment horizontal="justify" vertical="center" wrapText="1"/>
    </xf>
    <xf numFmtId="0" fontId="5" fillId="0" borderId="0" xfId="0" applyFont="1"/>
    <xf numFmtId="0" fontId="15" fillId="11" borderId="17" xfId="0" applyFont="1" applyFill="1" applyBorder="1" applyAlignment="1">
      <alignment horizontal="center" vertical="center" wrapText="1"/>
    </xf>
    <xf numFmtId="0" fontId="0" fillId="0" borderId="17" xfId="0" applyBorder="1"/>
    <xf numFmtId="0" fontId="7" fillId="11" borderId="17"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1"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41" xfId="0" applyFont="1" applyFill="1" applyBorder="1" applyAlignment="1">
      <alignment horizontal="justify" vertical="center" wrapText="1"/>
    </xf>
    <xf numFmtId="0" fontId="7" fillId="13" borderId="4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8" fillId="0" borderId="1" xfId="0" applyFont="1" applyBorder="1" applyAlignment="1">
      <alignment vertical="center"/>
    </xf>
    <xf numFmtId="0" fontId="2"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30" xfId="0" applyNumberFormat="1" applyFont="1" applyFill="1" applyBorder="1" applyAlignment="1">
      <alignment horizontal="center" vertical="center" wrapText="1"/>
    </xf>
    <xf numFmtId="9" fontId="7" fillId="13" borderId="32" xfId="0" applyNumberFormat="1" applyFont="1" applyFill="1" applyBorder="1" applyAlignment="1">
      <alignment horizontal="center" vertical="center" wrapText="1"/>
    </xf>
    <xf numFmtId="0" fontId="7" fillId="13" borderId="34"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26" fillId="7" borderId="46" xfId="0" applyFont="1" applyFill="1" applyBorder="1" applyAlignment="1">
      <alignment horizontal="center" vertical="center" wrapText="1"/>
    </xf>
    <xf numFmtId="0" fontId="26" fillId="7" borderId="47" xfId="0" applyFont="1" applyFill="1" applyBorder="1" applyAlignment="1">
      <alignment horizontal="center" vertical="center" wrapText="1"/>
    </xf>
    <xf numFmtId="0" fontId="26" fillId="6" borderId="48" xfId="0" applyFont="1" applyFill="1" applyBorder="1" applyAlignment="1">
      <alignment horizontal="center" vertical="center" wrapText="1"/>
    </xf>
    <xf numFmtId="0" fontId="26" fillId="12" borderId="49" xfId="0" applyFont="1" applyFill="1" applyBorder="1" applyAlignment="1">
      <alignment horizontal="center" vertical="center" wrapText="1"/>
    </xf>
    <xf numFmtId="0" fontId="26" fillId="12" borderId="50" xfId="0" applyFont="1" applyFill="1" applyBorder="1" applyAlignment="1">
      <alignment horizontal="center" vertical="center" wrapText="1"/>
    </xf>
    <xf numFmtId="0" fontId="26" fillId="7" borderId="50" xfId="0" applyFont="1" applyFill="1" applyBorder="1" applyAlignment="1">
      <alignment horizontal="center" vertical="center" wrapText="1"/>
    </xf>
    <xf numFmtId="0" fontId="26" fillId="6" borderId="51" xfId="0" applyFont="1" applyFill="1" applyBorder="1" applyAlignment="1">
      <alignment horizontal="center" vertical="center" wrapText="1"/>
    </xf>
    <xf numFmtId="0" fontId="26" fillId="5" borderId="49" xfId="0" applyFont="1" applyFill="1" applyBorder="1" applyAlignment="1">
      <alignment horizontal="center" vertical="center" wrapText="1"/>
    </xf>
    <xf numFmtId="0" fontId="26" fillId="5" borderId="52" xfId="0" applyFont="1" applyFill="1" applyBorder="1" applyAlignment="1">
      <alignment horizontal="center" vertical="center" wrapText="1"/>
    </xf>
    <xf numFmtId="0" fontId="26" fillId="5" borderId="53" xfId="0" applyFont="1" applyFill="1" applyBorder="1" applyAlignment="1">
      <alignment horizontal="center" vertical="center" wrapText="1"/>
    </xf>
    <xf numFmtId="0" fontId="26" fillId="12" borderId="53" xfId="0" applyFont="1" applyFill="1" applyBorder="1" applyAlignment="1">
      <alignment horizontal="center" vertical="center" wrapText="1"/>
    </xf>
    <xf numFmtId="0" fontId="26" fillId="7" borderId="53" xfId="0" applyFont="1" applyFill="1" applyBorder="1" applyAlignment="1">
      <alignment horizontal="center" vertical="center" wrapText="1"/>
    </xf>
    <xf numFmtId="0" fontId="26" fillId="6" borderId="54" xfId="0" applyFont="1" applyFill="1" applyBorder="1" applyAlignment="1">
      <alignment horizontal="center" vertical="center" wrapText="1"/>
    </xf>
    <xf numFmtId="0" fontId="26" fillId="7" borderId="49" xfId="0" applyFont="1" applyFill="1" applyBorder="1" applyAlignment="1">
      <alignment horizontal="center" vertical="center" wrapText="1"/>
    </xf>
    <xf numFmtId="0" fontId="26" fillId="12" borderId="52" xfId="0" applyFont="1" applyFill="1" applyBorder="1" applyAlignment="1">
      <alignment horizontal="center" vertical="center" wrapText="1"/>
    </xf>
    <xf numFmtId="0" fontId="29" fillId="0" borderId="18" xfId="0" applyFont="1" applyBorder="1" applyAlignment="1">
      <alignment horizontal="justify"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1" xfId="0" applyFont="1" applyFill="1" applyBorder="1" applyAlignment="1">
      <alignment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9" fontId="6" fillId="0" borderId="0" xfId="2" applyFont="1" applyFill="1"/>
    <xf numFmtId="9" fontId="6" fillId="0" borderId="0" xfId="2" applyFont="1" applyFill="1" applyAlignment="1">
      <alignment horizontal="center"/>
    </xf>
    <xf numFmtId="0" fontId="15" fillId="8" borderId="0" xfId="0" applyFont="1" applyFill="1" applyAlignment="1">
      <alignment horizontal="center" vertical="center"/>
    </xf>
    <xf numFmtId="0" fontId="10" fillId="8" borderId="2"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0" fillId="0" borderId="1" xfId="0" applyFont="1" applyBorder="1" applyAlignment="1">
      <alignment horizontal="center" vertical="center" wrapText="1"/>
    </xf>
    <xf numFmtId="9" fontId="17" fillId="0" borderId="1" xfId="0" applyNumberFormat="1" applyFont="1" applyBorder="1" applyAlignment="1">
      <alignment horizontal="center" vertical="center" wrapText="1"/>
    </xf>
    <xf numFmtId="9" fontId="17" fillId="0" borderId="4" xfId="0" applyNumberFormat="1" applyFont="1" applyBorder="1" applyAlignment="1">
      <alignment horizontal="center" vertical="center" wrapText="1"/>
    </xf>
    <xf numFmtId="0" fontId="10" fillId="20" borderId="17" xfId="0" applyFont="1" applyFill="1" applyBorder="1" applyAlignment="1">
      <alignment horizontal="center" vertical="center" wrapText="1"/>
    </xf>
    <xf numFmtId="0" fontId="10" fillId="20" borderId="13" xfId="0" applyFont="1" applyFill="1" applyBorder="1" applyAlignment="1">
      <alignment horizontal="center" vertical="center" wrapText="1"/>
    </xf>
    <xf numFmtId="0" fontId="10" fillId="0" borderId="18" xfId="0" applyFont="1" applyBorder="1" applyAlignment="1">
      <alignment horizontal="center" vertical="center" wrapText="1"/>
    </xf>
    <xf numFmtId="0" fontId="2" fillId="0" borderId="18" xfId="0" applyFont="1" applyBorder="1" applyAlignment="1">
      <alignment horizontal="justify" vertical="center" wrapText="1"/>
    </xf>
    <xf numFmtId="0" fontId="15" fillId="20" borderId="13" xfId="0" applyFont="1" applyFill="1" applyBorder="1" applyAlignment="1">
      <alignment horizontal="center" vertical="center" wrapText="1"/>
    </xf>
    <xf numFmtId="0" fontId="16" fillId="20" borderId="13"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7" fillId="0" borderId="18" xfId="0" applyFont="1" applyBorder="1" applyAlignment="1">
      <alignment horizontal="center" vertical="center" wrapText="1"/>
    </xf>
    <xf numFmtId="9" fontId="8" fillId="0" borderId="18" xfId="0" applyNumberFormat="1" applyFont="1" applyBorder="1" applyAlignment="1">
      <alignment horizontal="center" vertical="center" wrapText="1"/>
    </xf>
    <xf numFmtId="0" fontId="15" fillId="21" borderId="16" xfId="0" applyFont="1" applyFill="1" applyBorder="1" applyAlignment="1">
      <alignment horizontal="center" vertical="center" wrapText="1"/>
    </xf>
    <xf numFmtId="0" fontId="15" fillId="12" borderId="16"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33" fillId="6" borderId="16" xfId="0" applyFont="1" applyFill="1" applyBorder="1" applyAlignment="1">
      <alignment horizontal="center" vertical="center" wrapText="1"/>
    </xf>
    <xf numFmtId="0" fontId="22" fillId="11" borderId="17" xfId="0" applyFont="1" applyFill="1" applyBorder="1" applyAlignment="1">
      <alignment horizontal="center" vertical="center" wrapText="1"/>
    </xf>
    <xf numFmtId="0" fontId="10" fillId="0" borderId="17" xfId="0" applyFont="1" applyBorder="1" applyAlignment="1">
      <alignment horizontal="center" vertical="center" wrapText="1"/>
    </xf>
    <xf numFmtId="9" fontId="2" fillId="0" borderId="17" xfId="0" applyNumberFormat="1" applyFont="1" applyBorder="1" applyAlignment="1">
      <alignment horizontal="center" vertical="center" wrapText="1"/>
    </xf>
    <xf numFmtId="0" fontId="10" fillId="4" borderId="17" xfId="0" applyFont="1" applyFill="1" applyBorder="1" applyAlignment="1">
      <alignment horizontal="center" vertical="center" wrapText="1"/>
    </xf>
    <xf numFmtId="9" fontId="2" fillId="4" borderId="17" xfId="0" applyNumberFormat="1" applyFont="1" applyFill="1" applyBorder="1" applyAlignment="1">
      <alignment horizontal="center" vertical="center" wrapText="1"/>
    </xf>
    <xf numFmtId="0" fontId="0" fillId="0" borderId="0" xfId="0" applyAlignment="1">
      <alignment horizontal="center"/>
    </xf>
    <xf numFmtId="0" fontId="0" fillId="4" borderId="17" xfId="0" applyFill="1" applyBorder="1" applyAlignment="1">
      <alignment horizontal="center" vertical="center" wrapText="1"/>
    </xf>
    <xf numFmtId="0" fontId="5" fillId="0" borderId="0" xfId="0" applyFont="1" applyAlignment="1">
      <alignment horizontal="center"/>
    </xf>
    <xf numFmtId="0" fontId="7" fillId="11" borderId="56" xfId="0" applyFont="1" applyFill="1" applyBorder="1" applyAlignment="1">
      <alignment horizontal="center" vertical="center" wrapText="1"/>
    </xf>
    <xf numFmtId="0" fontId="7" fillId="11" borderId="57" xfId="0" applyFont="1" applyFill="1" applyBorder="1" applyAlignment="1">
      <alignment horizontal="center" vertical="center" wrapText="1"/>
    </xf>
    <xf numFmtId="0" fontId="16" fillId="0" borderId="59" xfId="0" applyFont="1" applyBorder="1" applyAlignment="1">
      <alignment horizontal="center" vertical="center" wrapText="1"/>
    </xf>
    <xf numFmtId="0" fontId="16" fillId="0" borderId="61" xfId="0" applyFont="1" applyBorder="1" applyAlignment="1">
      <alignment horizontal="center" vertical="center" wrapText="1"/>
    </xf>
    <xf numFmtId="0" fontId="17" fillId="0" borderId="62" xfId="0" applyFont="1" applyBorder="1" applyAlignment="1">
      <alignment horizontal="center" vertical="center" wrapText="1"/>
    </xf>
    <xf numFmtId="0" fontId="7" fillId="0" borderId="56" xfId="0" applyFont="1" applyBorder="1" applyAlignment="1">
      <alignment horizontal="center" vertical="center" wrapText="1"/>
    </xf>
    <xf numFmtId="0" fontId="6" fillId="0" borderId="57" xfId="0" applyFont="1" applyBorder="1" applyAlignment="1">
      <alignment horizontal="justify" vertical="center" wrapText="1"/>
    </xf>
    <xf numFmtId="0" fontId="0" fillId="0" borderId="58" xfId="0" applyBorder="1"/>
    <xf numFmtId="0" fontId="7" fillId="0" borderId="59"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60" xfId="0" applyBorder="1"/>
    <xf numFmtId="0" fontId="7" fillId="0" borderId="61" xfId="0" applyFont="1" applyBorder="1" applyAlignment="1">
      <alignment horizontal="center" vertical="center" wrapText="1"/>
    </xf>
    <xf numFmtId="0" fontId="6" fillId="0" borderId="62" xfId="0" applyFont="1" applyBorder="1" applyAlignment="1">
      <alignment horizontal="justify" vertical="center" wrapText="1"/>
    </xf>
    <xf numFmtId="0" fontId="0" fillId="0" borderId="63" xfId="0" applyBorder="1"/>
    <xf numFmtId="0" fontId="15" fillId="22" borderId="17" xfId="0" applyFont="1" applyFill="1" applyBorder="1" applyAlignment="1">
      <alignment horizontal="center" vertical="center" wrapText="1"/>
    </xf>
    <xf numFmtId="0" fontId="27" fillId="22" borderId="13" xfId="0" applyFont="1" applyFill="1" applyBorder="1" applyAlignment="1">
      <alignment horizontal="center" vertical="center" wrapText="1"/>
    </xf>
    <xf numFmtId="0" fontId="15" fillId="22" borderId="13" xfId="0" applyFont="1" applyFill="1" applyBorder="1" applyAlignment="1">
      <alignment horizontal="center" vertical="center" wrapText="1"/>
    </xf>
    <xf numFmtId="0" fontId="8" fillId="0" borderId="18" xfId="0" applyFont="1" applyBorder="1" applyAlignment="1">
      <alignment horizontal="center" vertical="center" wrapText="1"/>
    </xf>
    <xf numFmtId="0" fontId="29" fillId="0" borderId="18" xfId="0" applyFont="1" applyBorder="1" applyAlignment="1">
      <alignment horizontal="center" vertical="center" wrapText="1"/>
    </xf>
    <xf numFmtId="9" fontId="17" fillId="0" borderId="18" xfId="0" applyNumberFormat="1" applyFont="1" applyBorder="1" applyAlignment="1">
      <alignment horizontal="center" vertical="center" wrapText="1"/>
    </xf>
    <xf numFmtId="9" fontId="29" fillId="0" borderId="18" xfId="0" applyNumberFormat="1" applyFont="1" applyBorder="1" applyAlignment="1">
      <alignment horizontal="center" vertical="center" wrapText="1"/>
    </xf>
    <xf numFmtId="0" fontId="16" fillId="20" borderId="17" xfId="0"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2" fillId="3" borderId="1" xfId="0" applyFont="1" applyFill="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42" fillId="0" borderId="0" xfId="0" applyFont="1"/>
    <xf numFmtId="0" fontId="8" fillId="0" borderId="1" xfId="0" applyFont="1" applyBorder="1" applyAlignment="1">
      <alignment horizontal="left" vertical="center" wrapText="1"/>
    </xf>
    <xf numFmtId="0" fontId="8" fillId="3" borderId="0" xfId="0" applyFont="1" applyFill="1"/>
    <xf numFmtId="9" fontId="2" fillId="0" borderId="1" xfId="2" applyFont="1" applyFill="1" applyBorder="1" applyAlignment="1" applyProtection="1">
      <alignment vertical="center" wrapText="1"/>
      <protection locked="0"/>
    </xf>
    <xf numFmtId="0" fontId="2" fillId="3" borderId="1" xfId="0" applyFont="1" applyFill="1" applyBorder="1" applyAlignment="1" applyProtection="1">
      <alignment vertical="center" wrapText="1"/>
      <protection locked="0"/>
    </xf>
    <xf numFmtId="0" fontId="2" fillId="0" borderId="1" xfId="0" applyFont="1" applyBorder="1" applyAlignment="1">
      <alignment horizontal="justify" vertical="center" wrapText="1"/>
    </xf>
    <xf numFmtId="0" fontId="2" fillId="3" borderId="1" xfId="0" applyFont="1" applyFill="1" applyBorder="1" applyAlignment="1" applyProtection="1">
      <alignment horizontal="justify" vertical="center" wrapText="1"/>
      <protection locked="0"/>
    </xf>
    <xf numFmtId="0" fontId="8" fillId="3" borderId="1" xfId="0" applyFont="1" applyFill="1" applyBorder="1" applyAlignment="1">
      <alignment horizontal="left" vertical="center" wrapText="1"/>
    </xf>
    <xf numFmtId="0" fontId="8" fillId="0" borderId="1" xfId="0" applyFont="1" applyBorder="1" applyAlignment="1">
      <alignment horizontal="left" vertical="center"/>
    </xf>
    <xf numFmtId="164" fontId="2" fillId="0" borderId="0" xfId="0" applyNumberFormat="1" applyFont="1" applyAlignment="1">
      <alignment horizontal="center"/>
    </xf>
    <xf numFmtId="0" fontId="2" fillId="0" borderId="0" xfId="0" applyFont="1"/>
    <xf numFmtId="0" fontId="2" fillId="0" borderId="0" xfId="0" applyFont="1" applyAlignment="1">
      <alignment horizontal="center"/>
    </xf>
    <xf numFmtId="0" fontId="6" fillId="3" borderId="1" xfId="0" applyFont="1" applyFill="1" applyBorder="1" applyAlignment="1">
      <alignment horizontal="center" vertical="center" wrapText="1"/>
    </xf>
    <xf numFmtId="0" fontId="34" fillId="0" borderId="1" xfId="0" applyFont="1" applyBorder="1" applyAlignment="1">
      <alignment vertical="center" wrapText="1"/>
    </xf>
    <xf numFmtId="0" fontId="10" fillId="0" borderId="21" xfId="0" applyFont="1" applyBorder="1" applyAlignment="1">
      <alignment horizontal="center" vertical="center" wrapText="1"/>
    </xf>
    <xf numFmtId="9" fontId="2" fillId="0" borderId="1" xfId="0" applyNumberFormat="1" applyFont="1" applyBorder="1" applyAlignment="1">
      <alignment horizontal="center" vertical="center" wrapText="1"/>
    </xf>
    <xf numFmtId="9" fontId="2" fillId="0" borderId="1" xfId="2" applyFont="1" applyFill="1" applyBorder="1" applyAlignment="1" applyProtection="1">
      <alignment horizontal="center" vertical="center" wrapText="1"/>
      <protection locked="0"/>
    </xf>
    <xf numFmtId="14" fontId="10" fillId="3" borderId="7" xfId="0" applyNumberFormat="1" applyFont="1" applyFill="1" applyBorder="1" applyAlignment="1">
      <alignment horizontal="center" vertical="center"/>
    </xf>
    <xf numFmtId="0" fontId="8" fillId="0" borderId="1" xfId="0" applyFont="1" applyBorder="1" applyAlignment="1">
      <alignment horizontal="justify" vertical="center" wrapText="1"/>
    </xf>
    <xf numFmtId="0" fontId="7" fillId="0" borderId="0" xfId="0" applyFont="1" applyAlignment="1">
      <alignment horizontal="center"/>
    </xf>
    <xf numFmtId="0" fontId="15" fillId="3" borderId="7" xfId="0" applyFont="1" applyFill="1" applyBorder="1" applyAlignment="1">
      <alignment horizontal="center"/>
    </xf>
    <xf numFmtId="9" fontId="2" fillId="0" borderId="1" xfId="0" applyNumberFormat="1" applyFont="1" applyBorder="1" applyAlignment="1">
      <alignment horizontal="center" vertical="center"/>
    </xf>
    <xf numFmtId="9" fontId="12" fillId="0" borderId="1" xfId="0" applyNumberFormat="1" applyFont="1" applyBorder="1" applyAlignment="1">
      <alignment horizontal="center" vertical="center" wrapText="1"/>
    </xf>
    <xf numFmtId="0" fontId="2" fillId="0" borderId="0" xfId="0" applyFont="1" applyAlignment="1">
      <alignment horizontal="center" wrapText="1"/>
    </xf>
    <xf numFmtId="0" fontId="6" fillId="0" borderId="1" xfId="0" applyFont="1" applyBorder="1" applyAlignment="1">
      <alignment horizontal="center" vertical="center"/>
    </xf>
    <xf numFmtId="0" fontId="8" fillId="3" borderId="0" xfId="0" applyFont="1" applyFill="1" applyAlignment="1">
      <alignment horizontal="center"/>
    </xf>
    <xf numFmtId="9" fontId="8" fillId="3" borderId="0" xfId="2" applyFont="1" applyFill="1"/>
    <xf numFmtId="9" fontId="8" fillId="3" borderId="0" xfId="2" applyFont="1" applyFill="1" applyAlignment="1">
      <alignment horizontal="center"/>
    </xf>
    <xf numFmtId="0" fontId="8" fillId="3" borderId="0" xfId="0" applyFont="1" applyFill="1" applyAlignment="1">
      <alignment horizontal="left" vertical="center"/>
    </xf>
    <xf numFmtId="0" fontId="15" fillId="3" borderId="0" xfId="0" applyFont="1" applyFill="1" applyAlignment="1">
      <alignment horizontal="center" vertical="center"/>
    </xf>
    <xf numFmtId="0" fontId="10" fillId="3" borderId="0" xfId="0" applyFont="1" applyFill="1" applyAlignment="1">
      <alignment horizontal="center" vertical="center" wrapText="1"/>
    </xf>
    <xf numFmtId="0" fontId="11" fillId="3" borderId="0" xfId="0" applyFont="1" applyFill="1" applyAlignment="1" applyProtection="1">
      <alignment horizontal="right" vertical="center"/>
      <protection locked="0"/>
    </xf>
    <xf numFmtId="0" fontId="11" fillId="3" borderId="17" xfId="0" applyFont="1" applyFill="1" applyBorder="1" applyAlignment="1" applyProtection="1">
      <alignment horizontal="center" vertical="center"/>
      <protection locked="0"/>
    </xf>
    <xf numFmtId="0" fontId="15" fillId="3" borderId="0" xfId="0" applyFont="1" applyFill="1" applyAlignment="1">
      <alignment horizontal="right" vertical="center"/>
    </xf>
    <xf numFmtId="0" fontId="2" fillId="3" borderId="0" xfId="0" applyFont="1" applyFill="1" applyAlignment="1" applyProtection="1">
      <alignment horizontal="center" vertical="center" wrapText="1"/>
      <protection locked="0"/>
    </xf>
    <xf numFmtId="9" fontId="2" fillId="3" borderId="0" xfId="2" applyFont="1" applyFill="1" applyBorder="1" applyAlignment="1" applyProtection="1">
      <alignment vertical="center" wrapText="1"/>
      <protection locked="0"/>
    </xf>
    <xf numFmtId="9" fontId="2" fillId="3" borderId="0" xfId="2" applyFont="1" applyFill="1" applyBorder="1" applyAlignment="1" applyProtection="1">
      <alignment horizontal="center" vertical="center" wrapText="1"/>
      <protection locked="0"/>
    </xf>
    <xf numFmtId="0" fontId="2" fillId="3" borderId="0" xfId="0" applyFont="1" applyFill="1" applyAlignment="1" applyProtection="1">
      <alignment vertical="center" wrapText="1"/>
      <protection locked="0"/>
    </xf>
    <xf numFmtId="0" fontId="11" fillId="3" borderId="0" xfId="0" applyFont="1" applyFill="1" applyAlignment="1">
      <alignment vertical="center"/>
    </xf>
    <xf numFmtId="9" fontId="11" fillId="3" borderId="0" xfId="2" applyFont="1" applyFill="1" applyBorder="1" applyAlignment="1">
      <alignment vertical="center"/>
    </xf>
    <xf numFmtId="0" fontId="9" fillId="3" borderId="0" xfId="0" applyFont="1" applyFill="1" applyAlignment="1" applyProtection="1">
      <alignment vertical="center"/>
      <protection locked="0"/>
    </xf>
    <xf numFmtId="9" fontId="9" fillId="3" borderId="0" xfId="2" applyFont="1" applyFill="1" applyBorder="1" applyAlignment="1" applyProtection="1">
      <alignment vertical="center"/>
      <protection locked="0"/>
    </xf>
    <xf numFmtId="0" fontId="9" fillId="3" borderId="0" xfId="0" applyFont="1" applyFill="1" applyAlignment="1" applyProtection="1">
      <alignment horizontal="left" vertical="center"/>
      <protection locked="0"/>
    </xf>
    <xf numFmtId="0" fontId="9" fillId="3" borderId="0" xfId="0" applyFont="1" applyFill="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9" fillId="3" borderId="0" xfId="0" applyFont="1" applyFill="1" applyAlignment="1" applyProtection="1">
      <alignment horizontal="justify" vertical="center"/>
      <protection locked="0"/>
    </xf>
    <xf numFmtId="9" fontId="9" fillId="3" borderId="0" xfId="2" applyFont="1" applyFill="1" applyBorder="1" applyAlignment="1" applyProtection="1">
      <alignment horizontal="justify" vertical="center"/>
      <protection locked="0"/>
    </xf>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2" fillId="3" borderId="0" xfId="0" applyFont="1" applyFill="1" applyAlignment="1">
      <alignment horizontal="center" vertical="center"/>
    </xf>
    <xf numFmtId="0" fontId="10" fillId="3" borderId="0" xfId="0" applyFont="1" applyFill="1" applyAlignment="1">
      <alignment horizontal="center" vertical="center"/>
    </xf>
    <xf numFmtId="0" fontId="11" fillId="3" borderId="0" xfId="0" applyFont="1" applyFill="1" applyAlignment="1">
      <alignment horizontal="left" vertical="center" wrapText="1"/>
    </xf>
    <xf numFmtId="0" fontId="2" fillId="3" borderId="0" xfId="0" applyFont="1" applyFill="1" applyAlignment="1">
      <alignment horizontal="justify" vertical="center" wrapText="1"/>
    </xf>
    <xf numFmtId="9" fontId="2" fillId="3" borderId="0" xfId="2" applyFont="1" applyFill="1" applyBorder="1" applyAlignment="1">
      <alignment horizontal="justify" vertical="center" wrapText="1"/>
    </xf>
    <xf numFmtId="9" fontId="2" fillId="3" borderId="0" xfId="2" applyFont="1" applyFill="1" applyBorder="1" applyAlignment="1">
      <alignment horizontal="center" vertical="center" wrapText="1"/>
    </xf>
    <xf numFmtId="0" fontId="10" fillId="3" borderId="0" xfId="0" applyFont="1" applyFill="1" applyAlignment="1">
      <alignment horizontal="left" vertical="center"/>
    </xf>
    <xf numFmtId="0" fontId="2" fillId="3" borderId="0" xfId="0" applyFont="1" applyFill="1" applyAlignment="1">
      <alignment vertical="center" wrapText="1"/>
    </xf>
    <xf numFmtId="9" fontId="2" fillId="3" borderId="0" xfId="2" applyFont="1" applyFill="1" applyBorder="1" applyAlignment="1">
      <alignment vertical="center" wrapText="1"/>
    </xf>
    <xf numFmtId="0" fontId="8" fillId="0" borderId="1" xfId="0" applyFont="1" applyBorder="1" applyAlignment="1" applyProtection="1">
      <alignment horizontal="justify" vertical="center" wrapText="1"/>
      <protection locked="0"/>
    </xf>
    <xf numFmtId="9" fontId="2" fillId="3" borderId="1" xfId="2" applyFont="1" applyFill="1" applyBorder="1" applyAlignment="1" applyProtection="1">
      <alignment horizontal="center" vertical="center" wrapText="1"/>
      <protection locked="0"/>
    </xf>
    <xf numFmtId="0" fontId="34" fillId="0" borderId="67" xfId="0" applyFont="1" applyBorder="1" applyAlignment="1">
      <alignment horizontal="justify" vertical="center" wrapText="1"/>
    </xf>
    <xf numFmtId="0" fontId="34" fillId="0" borderId="0" xfId="0" applyFont="1" applyAlignment="1">
      <alignment horizontal="center" vertical="center"/>
    </xf>
    <xf numFmtId="0" fontId="34" fillId="0" borderId="1" xfId="0" applyFont="1" applyBorder="1" applyAlignment="1">
      <alignment horizontal="center" vertical="center" wrapText="1"/>
    </xf>
    <xf numFmtId="0" fontId="34" fillId="0" borderId="0" xfId="0" applyFont="1" applyAlignment="1">
      <alignment horizontal="justify" vertical="center" wrapText="1"/>
    </xf>
    <xf numFmtId="0" fontId="34" fillId="0" borderId="0" xfId="0" applyFont="1" applyAlignment="1">
      <alignment horizontal="center" vertical="center" wrapText="1"/>
    </xf>
    <xf numFmtId="9" fontId="34" fillId="0" borderId="0" xfId="2" applyFont="1" applyFill="1" applyBorder="1" applyAlignment="1">
      <alignment horizontal="center" vertical="center" wrapText="1"/>
    </xf>
    <xf numFmtId="0" fontId="14" fillId="0" borderId="0" xfId="0" applyFont="1" applyAlignment="1">
      <alignment horizontal="center" vertical="center"/>
    </xf>
    <xf numFmtId="0" fontId="14" fillId="0" borderId="0" xfId="0" applyFont="1" applyAlignment="1">
      <alignment horizontal="left" vertical="center"/>
    </xf>
    <xf numFmtId="0" fontId="14" fillId="3" borderId="7" xfId="0" applyFont="1" applyFill="1" applyBorder="1" applyAlignment="1">
      <alignment horizontal="center" vertical="center" wrapText="1"/>
    </xf>
    <xf numFmtId="0" fontId="34" fillId="0" borderId="0" xfId="0" applyFont="1" applyAlignment="1">
      <alignment vertical="center" wrapText="1"/>
    </xf>
    <xf numFmtId="0" fontId="34" fillId="23" borderId="1" xfId="0" applyFont="1" applyFill="1" applyBorder="1" applyAlignment="1">
      <alignment horizontal="center" vertical="center" wrapText="1"/>
    </xf>
    <xf numFmtId="0" fontId="6" fillId="0" borderId="1" xfId="0" applyFont="1" applyBorder="1" applyAlignment="1">
      <alignment vertical="center" wrapText="1"/>
    </xf>
    <xf numFmtId="0" fontId="34" fillId="0" borderId="1" xfId="0" applyFont="1" applyBorder="1" applyAlignment="1" applyProtection="1">
      <alignment vertical="center" wrapText="1"/>
      <protection locked="0"/>
    </xf>
    <xf numFmtId="0" fontId="34" fillId="0" borderId="1" xfId="0" applyFont="1" applyBorder="1" applyAlignment="1" applyProtection="1">
      <alignment horizontal="center" vertical="center" wrapText="1"/>
      <protection locked="0"/>
    </xf>
    <xf numFmtId="9" fontId="34" fillId="0" borderId="1" xfId="2" applyFont="1" applyFill="1" applyBorder="1" applyAlignment="1" applyProtection="1">
      <alignment horizontal="center" vertical="center" wrapText="1"/>
      <protection locked="0"/>
    </xf>
    <xf numFmtId="0" fontId="34" fillId="3" borderId="1" xfId="1" applyFont="1" applyFill="1" applyBorder="1" applyAlignment="1" applyProtection="1">
      <alignment horizontal="center" vertical="center" wrapText="1"/>
      <protection locked="0"/>
    </xf>
    <xf numFmtId="9" fontId="34" fillId="0" borderId="1" xfId="2" applyFont="1" applyFill="1" applyBorder="1" applyAlignment="1" applyProtection="1">
      <alignment horizontal="center" vertical="center" wrapText="1"/>
    </xf>
    <xf numFmtId="0" fontId="14"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wrapText="1"/>
    </xf>
    <xf numFmtId="9" fontId="6" fillId="0" borderId="1" xfId="0" applyNumberFormat="1" applyFont="1" applyBorder="1" applyAlignment="1">
      <alignment horizontal="center" vertical="center"/>
    </xf>
    <xf numFmtId="0" fontId="34" fillId="3" borderId="1" xfId="0" applyFont="1" applyFill="1" applyBorder="1" applyAlignment="1" applyProtection="1">
      <alignment vertical="center" wrapText="1"/>
      <protection locked="0"/>
    </xf>
    <xf numFmtId="0" fontId="34" fillId="3" borderId="1" xfId="0" applyFont="1" applyFill="1" applyBorder="1" applyAlignment="1">
      <alignment vertical="center" wrapText="1"/>
    </xf>
    <xf numFmtId="0" fontId="34" fillId="3" borderId="1" xfId="0" applyFont="1" applyFill="1" applyBorder="1" applyAlignment="1" applyProtection="1">
      <alignment horizontal="center" vertical="center"/>
      <protection locked="0"/>
    </xf>
    <xf numFmtId="0" fontId="34" fillId="3" borderId="1" xfId="0" applyFont="1" applyFill="1" applyBorder="1" applyAlignment="1">
      <alignment horizontal="justify" vertical="center" wrapText="1"/>
    </xf>
    <xf numFmtId="0" fontId="6" fillId="0" borderId="2" xfId="0" applyFont="1" applyBorder="1" applyAlignment="1">
      <alignment horizontal="center" vertical="center"/>
    </xf>
    <xf numFmtId="0" fontId="34" fillId="0" borderId="2" xfId="0" applyFont="1" applyBorder="1" applyAlignment="1">
      <alignment horizontal="center" vertical="center" wrapText="1"/>
    </xf>
    <xf numFmtId="0" fontId="34" fillId="0" borderId="2" xfId="0" applyFont="1" applyBorder="1" applyAlignment="1" applyProtection="1">
      <alignment horizontal="center" vertical="center" wrapText="1"/>
      <protection locked="0"/>
    </xf>
    <xf numFmtId="0" fontId="34" fillId="0" borderId="2" xfId="0" applyFont="1" applyBorder="1" applyAlignment="1">
      <alignment horizontal="justify" vertical="center" wrapText="1"/>
    </xf>
    <xf numFmtId="0" fontId="34" fillId="0" borderId="1" xfId="0" applyFont="1" applyBorder="1" applyAlignment="1">
      <alignment horizontal="justify" vertical="center" wrapText="1"/>
    </xf>
    <xf numFmtId="0" fontId="34" fillId="3" borderId="1" xfId="0" applyFont="1" applyFill="1" applyBorder="1" applyAlignment="1" applyProtection="1">
      <alignment horizontal="justify" vertical="center" wrapText="1"/>
      <protection locked="0"/>
    </xf>
    <xf numFmtId="9" fontId="34" fillId="0" borderId="2" xfId="2" applyFont="1" applyFill="1" applyBorder="1" applyAlignment="1" applyProtection="1">
      <alignment horizontal="center" vertical="center" wrapText="1"/>
      <protection locked="0"/>
    </xf>
    <xf numFmtId="0" fontId="34" fillId="3" borderId="2" xfId="1" applyFont="1" applyFill="1" applyBorder="1" applyAlignment="1" applyProtection="1">
      <alignment horizontal="center" vertical="center" wrapText="1"/>
      <protection locked="0"/>
    </xf>
    <xf numFmtId="9" fontId="34" fillId="0" borderId="2" xfId="2" applyFont="1" applyFill="1" applyBorder="1" applyAlignment="1" applyProtection="1">
      <alignment horizontal="center" vertical="center" wrapText="1"/>
    </xf>
    <xf numFmtId="0" fontId="14" fillId="0" borderId="2" xfId="0" applyFont="1" applyBorder="1" applyAlignment="1">
      <alignment horizontal="center" vertical="center" wrapText="1"/>
    </xf>
    <xf numFmtId="0" fontId="34" fillId="0" borderId="1" xfId="0" applyFont="1" applyBorder="1" applyAlignment="1" applyProtection="1">
      <alignment horizontal="justify" vertical="center" wrapText="1"/>
      <protection locked="0"/>
    </xf>
    <xf numFmtId="0" fontId="34" fillId="0" borderId="1" xfId="0" applyFont="1" applyBorder="1" applyAlignment="1">
      <alignment horizontal="center" vertical="center"/>
    </xf>
    <xf numFmtId="0" fontId="34" fillId="0" borderId="3" xfId="0" applyFont="1" applyBorder="1" applyAlignment="1">
      <alignment horizontal="center" vertical="center" wrapText="1"/>
    </xf>
    <xf numFmtId="9" fontId="6" fillId="0" borderId="2" xfId="0" applyNumberFormat="1" applyFont="1" applyBorder="1" applyAlignment="1">
      <alignment horizontal="center" vertical="center"/>
    </xf>
    <xf numFmtId="0" fontId="6" fillId="3" borderId="1" xfId="0" applyFont="1" applyFill="1" applyBorder="1" applyAlignment="1">
      <alignment vertical="center" wrapText="1"/>
    </xf>
    <xf numFmtId="0" fontId="6" fillId="0" borderId="0" xfId="0" applyFont="1" applyAlignment="1">
      <alignment vertical="center"/>
    </xf>
    <xf numFmtId="0" fontId="34" fillId="0" borderId="3" xfId="0" applyFont="1" applyBorder="1" applyAlignment="1" applyProtection="1">
      <alignment horizontal="center" vertical="center" wrapText="1"/>
      <protection locked="0"/>
    </xf>
    <xf numFmtId="0" fontId="34" fillId="0" borderId="3" xfId="0" applyFont="1" applyBorder="1" applyAlignment="1">
      <alignment horizontal="justify" vertical="center" wrapText="1"/>
    </xf>
    <xf numFmtId="0" fontId="34" fillId="3" borderId="1" xfId="0" applyFont="1" applyFill="1" applyBorder="1" applyAlignment="1">
      <alignment horizontal="center" vertical="center" wrapText="1"/>
    </xf>
    <xf numFmtId="0" fontId="34" fillId="3" borderId="1" xfId="0" applyFont="1" applyFill="1" applyBorder="1" applyAlignment="1">
      <alignment horizontal="center" vertical="center"/>
    </xf>
    <xf numFmtId="0" fontId="34" fillId="3" borderId="1" xfId="0" applyFont="1" applyFill="1" applyBorder="1" applyAlignment="1">
      <alignment horizontal="left" vertical="center" wrapText="1"/>
    </xf>
    <xf numFmtId="0" fontId="34" fillId="0" borderId="3" xfId="0" applyFont="1" applyBorder="1" applyAlignment="1">
      <alignment horizontal="center" vertical="center"/>
    </xf>
    <xf numFmtId="0" fontId="34" fillId="0" borderId="1" xfId="0" applyFont="1" applyBorder="1" applyAlignment="1">
      <alignment horizontal="left" vertical="center" wrapText="1"/>
    </xf>
    <xf numFmtId="0" fontId="34" fillId="3" borderId="1" xfId="0" applyFont="1" applyFill="1" applyBorder="1" applyAlignment="1" applyProtection="1">
      <alignment horizontal="center" vertical="center" wrapText="1"/>
      <protection locked="0"/>
    </xf>
    <xf numFmtId="164" fontId="34" fillId="0" borderId="1" xfId="0" applyNumberFormat="1"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4" fillId="0" borderId="2" xfId="0" applyFont="1" applyBorder="1" applyAlignment="1" applyProtection="1">
      <alignment horizontal="justify" vertical="center" wrapText="1"/>
      <protection locked="0"/>
    </xf>
    <xf numFmtId="0" fontId="34" fillId="0" borderId="67" xfId="0" applyFont="1" applyBorder="1" applyAlignment="1">
      <alignment horizontal="center" vertical="center" wrapText="1"/>
    </xf>
    <xf numFmtId="0" fontId="14" fillId="3" borderId="1" xfId="0" applyFont="1" applyFill="1" applyBorder="1" applyAlignment="1">
      <alignment horizontal="center" vertical="center" wrapText="1"/>
    </xf>
    <xf numFmtId="0" fontId="6" fillId="0" borderId="1" xfId="0" applyFont="1" applyBorder="1" applyAlignment="1">
      <alignment horizontal="left" vertical="center" wrapText="1"/>
    </xf>
    <xf numFmtId="164" fontId="34" fillId="3" borderId="1" xfId="0" applyNumberFormat="1" applyFont="1" applyFill="1" applyBorder="1" applyAlignment="1" applyProtection="1">
      <alignment horizontal="center" vertical="center"/>
      <protection locked="0"/>
    </xf>
    <xf numFmtId="0" fontId="34" fillId="0" borderId="1" xfId="0" applyFont="1" applyBorder="1" applyAlignment="1">
      <alignment vertical="center"/>
    </xf>
    <xf numFmtId="0" fontId="34" fillId="0" borderId="1" xfId="0" applyFont="1" applyBorder="1" applyAlignment="1" applyProtection="1">
      <alignment horizontal="left" vertical="center" wrapText="1"/>
      <protection locked="0"/>
    </xf>
    <xf numFmtId="14" fontId="34" fillId="0" borderId="1" xfId="0" applyNumberFormat="1" applyFont="1" applyBorder="1" applyAlignment="1" applyProtection="1">
      <alignment horizontal="center" vertical="center"/>
      <protection locked="0"/>
    </xf>
    <xf numFmtId="0" fontId="6" fillId="3" borderId="1" xfId="0" applyFont="1" applyFill="1" applyBorder="1" applyAlignment="1">
      <alignment horizontal="center" vertical="center"/>
    </xf>
    <xf numFmtId="0" fontId="6" fillId="3" borderId="1" xfId="0" applyFont="1" applyFill="1" applyBorder="1" applyAlignment="1">
      <alignment horizontal="left" vertical="center" wrapText="1"/>
    </xf>
    <xf numFmtId="0" fontId="34" fillId="3" borderId="1" xfId="0" quotePrefix="1" applyFont="1" applyFill="1" applyBorder="1" applyAlignment="1">
      <alignment horizontal="justify" vertical="center" wrapText="1"/>
    </xf>
    <xf numFmtId="0" fontId="6" fillId="0" borderId="1" xfId="0" applyFont="1" applyBorder="1" applyAlignment="1">
      <alignment horizontal="left" vertical="center"/>
    </xf>
    <xf numFmtId="0" fontId="34" fillId="0" borderId="1" xfId="0" applyFont="1" applyBorder="1" applyAlignment="1">
      <alignment horizontal="left" vertical="center"/>
    </xf>
    <xf numFmtId="14" fontId="34" fillId="0" borderId="1" xfId="0" applyNumberFormat="1" applyFont="1" applyBorder="1" applyAlignment="1">
      <alignment horizontal="center" vertical="center" wrapText="1"/>
    </xf>
    <xf numFmtId="0" fontId="34" fillId="4" borderId="3" xfId="0" applyFont="1" applyFill="1" applyBorder="1" applyAlignment="1">
      <alignment horizontal="justify" vertical="center" wrapText="1"/>
    </xf>
    <xf numFmtId="0" fontId="6" fillId="3" borderId="2" xfId="0" applyFont="1" applyFill="1" applyBorder="1" applyAlignment="1">
      <alignment horizontal="center" vertical="center" wrapText="1"/>
    </xf>
    <xf numFmtId="0" fontId="8" fillId="3" borderId="1" xfId="0" applyFont="1" applyFill="1" applyBorder="1" applyAlignment="1">
      <alignment horizontal="justify" vertical="center" wrapText="1"/>
    </xf>
    <xf numFmtId="9" fontId="2" fillId="0" borderId="1" xfId="2" applyFont="1" applyFill="1" applyBorder="1" applyAlignment="1" applyProtection="1">
      <alignment horizontal="center" vertical="center" wrapText="1"/>
    </xf>
    <xf numFmtId="0" fontId="2" fillId="3" borderId="1" xfId="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9" fontId="10" fillId="0" borderId="1" xfId="0" applyNumberFormat="1" applyFont="1" applyBorder="1" applyAlignment="1">
      <alignment horizontal="center" vertical="center"/>
    </xf>
    <xf numFmtId="164" fontId="2" fillId="3" borderId="1" xfId="0" applyNumberFormat="1"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0" fontId="2" fillId="23" borderId="1" xfId="0" applyFont="1" applyFill="1" applyBorder="1" applyAlignment="1">
      <alignment horizontal="center" vertical="center" wrapText="1"/>
    </xf>
    <xf numFmtId="9" fontId="34" fillId="0" borderId="1" xfId="2" applyFont="1" applyFill="1" applyBorder="1" applyAlignment="1" applyProtection="1">
      <alignment vertical="center" wrapText="1"/>
      <protection locked="0"/>
    </xf>
    <xf numFmtId="0" fontId="14" fillId="0" borderId="1" xfId="0" applyFont="1" applyBorder="1" applyAlignment="1">
      <alignment vertical="center" wrapText="1"/>
    </xf>
    <xf numFmtId="0" fontId="52" fillId="0" borderId="1" xfId="4" applyFont="1" applyBorder="1" applyAlignment="1" applyProtection="1">
      <alignment horizontal="center" vertical="center" wrapText="1"/>
      <protection locked="0"/>
    </xf>
    <xf numFmtId="0" fontId="45" fillId="17"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8" fillId="3" borderId="1" xfId="0" applyFont="1" applyFill="1" applyBorder="1" applyAlignment="1" applyProtection="1">
      <alignment vertical="center" wrapText="1"/>
      <protection locked="0"/>
    </xf>
    <xf numFmtId="0" fontId="2" fillId="4" borderId="1" xfId="0" applyFont="1" applyFill="1" applyBorder="1" applyAlignment="1">
      <alignment horizontal="justify" vertical="center" wrapText="1"/>
    </xf>
    <xf numFmtId="0" fontId="17" fillId="0" borderId="1" xfId="0" applyFont="1" applyBorder="1" applyAlignment="1">
      <alignment horizontal="center" vertical="center"/>
    </xf>
    <xf numFmtId="0" fontId="17" fillId="3" borderId="1" xfId="0" applyFont="1" applyFill="1" applyBorder="1" applyAlignment="1">
      <alignment horizontal="left" vertical="center" wrapText="1"/>
    </xf>
    <xf numFmtId="0" fontId="2" fillId="3" borderId="1" xfId="0" quotePrefix="1" applyFont="1" applyFill="1" applyBorder="1" applyAlignment="1">
      <alignment horizontal="justify" vertical="center" wrapText="1"/>
    </xf>
    <xf numFmtId="0" fontId="8" fillId="0" borderId="1" xfId="0" applyFont="1" applyBorder="1" applyAlignment="1">
      <alignment vertical="center" wrapText="1"/>
    </xf>
    <xf numFmtId="0" fontId="8" fillId="0" borderId="1" xfId="0" applyFont="1" applyBorder="1" applyAlignment="1">
      <alignment horizontal="left"/>
    </xf>
    <xf numFmtId="0" fontId="8" fillId="0" borderId="1" xfId="0" applyFont="1" applyBorder="1" applyAlignment="1">
      <alignment horizontal="center"/>
    </xf>
    <xf numFmtId="0" fontId="49" fillId="0" borderId="1" xfId="0" applyFont="1" applyBorder="1" applyAlignment="1">
      <alignment horizontal="justify" vertical="center" wrapText="1"/>
    </xf>
    <xf numFmtId="0" fontId="8" fillId="3" borderId="1" xfId="0" applyFont="1" applyFill="1" applyBorder="1" applyAlignment="1" applyProtection="1">
      <alignment horizontal="justify" vertical="center" wrapText="1"/>
      <protection locked="0"/>
    </xf>
    <xf numFmtId="9" fontId="34" fillId="0" borderId="6" xfId="2" applyFont="1" applyFill="1" applyBorder="1" applyAlignment="1" applyProtection="1">
      <alignment horizontal="center" vertical="center" wrapText="1"/>
      <protection locked="0"/>
    </xf>
    <xf numFmtId="9" fontId="6" fillId="0" borderId="0" xfId="2" applyFont="1" applyFill="1" applyAlignment="1">
      <alignment horizontal="center" vertical="center"/>
    </xf>
    <xf numFmtId="0" fontId="6" fillId="0" borderId="0" xfId="0" applyFont="1" applyAlignment="1">
      <alignment horizontal="center" vertical="center" wrapText="1"/>
    </xf>
    <xf numFmtId="164" fontId="34" fillId="0" borderId="0" xfId="0" applyNumberFormat="1" applyFont="1" applyAlignment="1">
      <alignment horizontal="center" vertical="center"/>
    </xf>
    <xf numFmtId="9" fontId="34" fillId="3" borderId="1" xfId="2" applyFont="1" applyFill="1" applyBorder="1" applyAlignment="1" applyProtection="1">
      <alignment horizontal="center" vertical="center" wrapText="1"/>
      <protection locked="0"/>
    </xf>
    <xf numFmtId="9" fontId="34" fillId="3" borderId="1" xfId="2" applyFont="1" applyFill="1" applyBorder="1" applyAlignment="1" applyProtection="1">
      <alignment horizontal="center" vertical="center" wrapText="1"/>
    </xf>
    <xf numFmtId="0" fontId="14" fillId="0" borderId="64" xfId="0" applyFont="1" applyBorder="1" applyAlignment="1">
      <alignment horizontal="center" vertical="center" wrapText="1"/>
    </xf>
    <xf numFmtId="0" fontId="34" fillId="3" borderId="64" xfId="1" applyFont="1" applyFill="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34" fillId="0" borderId="4" xfId="0" applyFont="1" applyBorder="1" applyAlignment="1">
      <alignment horizontal="center" vertical="center" wrapText="1"/>
    </xf>
    <xf numFmtId="9" fontId="34" fillId="0" borderId="6" xfId="0" applyNumberFormat="1" applyFont="1" applyBorder="1" applyAlignment="1">
      <alignment horizontal="center" vertical="center" wrapText="1"/>
    </xf>
    <xf numFmtId="0" fontId="34" fillId="0" borderId="70" xfId="0" applyFont="1" applyBorder="1" applyAlignment="1">
      <alignment horizontal="center" vertical="center" wrapText="1"/>
    </xf>
    <xf numFmtId="0" fontId="34" fillId="3" borderId="4" xfId="0" applyFont="1" applyFill="1" applyBorder="1" applyAlignment="1">
      <alignment horizontal="center" vertical="center" wrapText="1"/>
    </xf>
    <xf numFmtId="0" fontId="34" fillId="3" borderId="4" xfId="0" applyFont="1" applyFill="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0" fontId="34" fillId="0" borderId="4" xfId="0" applyFont="1" applyBorder="1" applyAlignment="1">
      <alignment horizontal="center" vertical="center"/>
    </xf>
    <xf numFmtId="0" fontId="6" fillId="3" borderId="4" xfId="0" applyFont="1" applyFill="1" applyBorder="1" applyAlignment="1">
      <alignment horizontal="center" vertical="center" wrapText="1"/>
    </xf>
    <xf numFmtId="0" fontId="50" fillId="0" borderId="4" xfId="0" applyFont="1" applyBorder="1" applyAlignment="1">
      <alignment horizontal="center" vertical="center" wrapText="1"/>
    </xf>
    <xf numFmtId="9" fontId="34" fillId="3" borderId="6" xfId="0" applyNumberFormat="1" applyFont="1" applyFill="1" applyBorder="1" applyAlignment="1">
      <alignment horizontal="center" vertical="center" wrapText="1"/>
    </xf>
    <xf numFmtId="0" fontId="43" fillId="0" borderId="0" xfId="4" applyFill="1" applyAlignment="1">
      <alignment horizontal="center" vertical="center"/>
    </xf>
    <xf numFmtId="0" fontId="14" fillId="3" borderId="1" xfId="0" applyFont="1" applyFill="1" applyBorder="1" applyAlignment="1" applyProtection="1">
      <alignment horizontal="center" vertical="center"/>
      <protection locked="0"/>
    </xf>
    <xf numFmtId="14" fontId="34" fillId="3" borderId="1" xfId="0" applyNumberFormat="1" applyFont="1" applyFill="1" applyBorder="1" applyAlignment="1" applyProtection="1">
      <alignment horizontal="center" vertical="center"/>
      <protection locked="0"/>
    </xf>
    <xf numFmtId="164" fontId="34" fillId="0" borderId="1" xfId="0" applyNumberFormat="1" applyFont="1" applyBorder="1" applyAlignment="1" applyProtection="1">
      <alignment horizontal="center" vertical="center" wrapText="1"/>
      <protection locked="0"/>
    </xf>
    <xf numFmtId="14" fontId="34" fillId="3" borderId="1" xfId="0" applyNumberFormat="1" applyFont="1" applyFill="1" applyBorder="1" applyAlignment="1">
      <alignment horizontal="center" vertical="center" wrapText="1"/>
    </xf>
    <xf numFmtId="164" fontId="34" fillId="3" borderId="1" xfId="0" applyNumberFormat="1" applyFont="1" applyFill="1" applyBorder="1" applyAlignment="1" applyProtection="1">
      <alignment horizontal="center" vertical="center" wrapText="1"/>
      <protection locked="0"/>
    </xf>
    <xf numFmtId="164" fontId="34" fillId="0" borderId="1" xfId="0" applyNumberFormat="1" applyFont="1" applyBorder="1" applyAlignment="1">
      <alignment horizontal="center" vertical="center"/>
    </xf>
    <xf numFmtId="164" fontId="34" fillId="0" borderId="1" xfId="0" applyNumberFormat="1" applyFont="1" applyBorder="1" applyAlignment="1">
      <alignment horizontal="center" vertical="center" wrapText="1"/>
    </xf>
    <xf numFmtId="9" fontId="12" fillId="27" borderId="1" xfId="0" applyNumberFormat="1" applyFont="1" applyFill="1" applyBorder="1" applyAlignment="1">
      <alignment horizontal="center" vertical="center" wrapText="1"/>
    </xf>
    <xf numFmtId="9" fontId="2" fillId="27" borderId="1" xfId="0" applyNumberFormat="1" applyFont="1" applyFill="1" applyBorder="1" applyAlignment="1">
      <alignment horizontal="center" vertical="center"/>
    </xf>
    <xf numFmtId="9" fontId="10" fillId="27" borderId="1" xfId="0" applyNumberFormat="1" applyFont="1" applyFill="1" applyBorder="1" applyAlignment="1">
      <alignment horizontal="center" vertical="center"/>
    </xf>
    <xf numFmtId="0" fontId="56" fillId="0" borderId="0" xfId="0" applyFont="1"/>
    <xf numFmtId="0" fontId="43" fillId="0" borderId="1" xfId="4" applyBorder="1" applyAlignment="1">
      <alignment horizontal="center" vertical="center" wrapText="1"/>
    </xf>
    <xf numFmtId="0" fontId="43" fillId="0" borderId="1" xfId="4" applyBorder="1" applyAlignment="1">
      <alignment horizontal="center" vertical="center"/>
    </xf>
    <xf numFmtId="14" fontId="34" fillId="3" borderId="1" xfId="0" applyNumberFormat="1" applyFont="1" applyFill="1" applyBorder="1" applyAlignment="1" applyProtection="1">
      <alignment horizontal="center" vertical="center" wrapText="1"/>
      <protection locked="0"/>
    </xf>
    <xf numFmtId="164" fontId="57" fillId="0" borderId="1" xfId="0" applyNumberFormat="1" applyFont="1" applyBorder="1" applyAlignment="1" applyProtection="1">
      <alignment horizontal="center" vertical="center"/>
      <protection locked="0"/>
    </xf>
    <xf numFmtId="0" fontId="43" fillId="0" borderId="0" xfId="4" applyAlignment="1">
      <alignment horizontal="center" vertical="center"/>
    </xf>
    <xf numFmtId="0" fontId="6" fillId="3" borderId="0" xfId="0" applyFont="1" applyFill="1" applyAlignment="1">
      <alignment vertical="center"/>
    </xf>
    <xf numFmtId="0" fontId="42" fillId="0" borderId="0" xfId="0" applyFont="1" applyAlignment="1">
      <alignment vertical="center"/>
    </xf>
    <xf numFmtId="0" fontId="59" fillId="0" borderId="1" xfId="0" applyFont="1" applyBorder="1" applyAlignment="1">
      <alignment horizontal="center" vertical="center"/>
    </xf>
    <xf numFmtId="0" fontId="59" fillId="0" borderId="1" xfId="0" applyFont="1" applyBorder="1" applyAlignment="1">
      <alignment horizontal="center" vertical="center" wrapText="1"/>
    </xf>
    <xf numFmtId="0" fontId="60" fillId="0" borderId="1" xfId="0" applyFont="1" applyBorder="1" applyAlignment="1">
      <alignment horizontal="center" vertical="center"/>
    </xf>
    <xf numFmtId="0" fontId="59" fillId="3" borderId="0" xfId="0" applyFont="1" applyFill="1" applyAlignment="1">
      <alignment vertical="center"/>
    </xf>
    <xf numFmtId="0" fontId="59" fillId="0" borderId="0" xfId="0" applyFont="1" applyAlignment="1">
      <alignment vertical="center"/>
    </xf>
    <xf numFmtId="0" fontId="61" fillId="0" borderId="1" xfId="0" applyFont="1" applyBorder="1" applyAlignment="1">
      <alignment horizontal="justify" vertical="center" wrapText="1"/>
    </xf>
    <xf numFmtId="0" fontId="61" fillId="0" borderId="0" xfId="0" applyFont="1" applyAlignment="1">
      <alignment vertical="center"/>
    </xf>
    <xf numFmtId="0" fontId="62" fillId="0" borderId="0" xfId="0" applyFont="1" applyAlignment="1">
      <alignment vertical="center"/>
    </xf>
    <xf numFmtId="0" fontId="34" fillId="0" borderId="3" xfId="0" applyFont="1" applyBorder="1" applyAlignment="1">
      <alignment vertical="center" wrapText="1"/>
    </xf>
    <xf numFmtId="0" fontId="7" fillId="0" borderId="0" xfId="0" applyFont="1" applyAlignment="1">
      <alignment horizontal="center" vertical="center" wrapText="1"/>
    </xf>
    <xf numFmtId="0" fontId="64" fillId="0" borderId="0" xfId="0" applyFont="1" applyAlignment="1">
      <alignment horizontal="center"/>
    </xf>
    <xf numFmtId="0" fontId="64" fillId="0" borderId="0" xfId="0" applyFont="1" applyAlignment="1">
      <alignment horizontal="center" vertical="center"/>
    </xf>
    <xf numFmtId="0" fontId="7" fillId="3" borderId="0" xfId="0" applyFont="1" applyFill="1" applyAlignment="1">
      <alignment horizontal="center" vertical="center" wrapText="1"/>
    </xf>
    <xf numFmtId="0" fontId="34" fillId="0" borderId="3" xfId="0" applyFont="1" applyBorder="1" applyAlignment="1" applyProtection="1">
      <alignment horizontal="justify" vertical="center" wrapText="1"/>
      <protection locked="0"/>
    </xf>
    <xf numFmtId="0" fontId="34" fillId="0" borderId="2" xfId="0" applyFont="1" applyBorder="1" applyAlignment="1">
      <alignment horizontal="center" vertical="center"/>
    </xf>
    <xf numFmtId="9" fontId="34" fillId="0" borderId="10" xfId="0" applyNumberFormat="1" applyFont="1" applyBorder="1" applyAlignment="1">
      <alignment horizontal="center" vertical="center" wrapText="1"/>
    </xf>
    <xf numFmtId="0" fontId="34" fillId="3" borderId="2" xfId="0" applyFont="1" applyFill="1" applyBorder="1" applyAlignment="1" applyProtection="1">
      <alignment horizontal="justify" vertical="center" wrapText="1"/>
      <protection locked="0"/>
    </xf>
    <xf numFmtId="0" fontId="14" fillId="14" borderId="1"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34" fillId="3" borderId="4" xfId="0" applyFont="1" applyFill="1" applyBorder="1" applyAlignment="1">
      <alignment horizontal="center" vertical="center"/>
    </xf>
    <xf numFmtId="0" fontId="34" fillId="0" borderId="4" xfId="0" applyFont="1" applyBorder="1" applyAlignment="1" applyProtection="1">
      <alignment horizontal="center" vertical="center"/>
      <protection locked="0"/>
    </xf>
    <xf numFmtId="14" fontId="34" fillId="0" borderId="4" xfId="0" applyNumberFormat="1" applyFont="1" applyBorder="1" applyAlignment="1">
      <alignment horizontal="center" vertical="center" wrapText="1"/>
    </xf>
    <xf numFmtId="164" fontId="34" fillId="0" borderId="4" xfId="0" applyNumberFormat="1" applyFont="1" applyBorder="1" applyAlignment="1">
      <alignment horizontal="center" vertical="center" wrapText="1"/>
    </xf>
    <xf numFmtId="0" fontId="34" fillId="28" borderId="1" xfId="0" applyFont="1" applyFill="1" applyBorder="1" applyAlignment="1">
      <alignment vertical="center" wrapText="1"/>
    </xf>
    <xf numFmtId="0" fontId="34" fillId="28" borderId="6" xfId="0" applyFont="1" applyFill="1" applyBorder="1" applyAlignment="1">
      <alignment horizontal="center" vertical="center" wrapText="1"/>
    </xf>
    <xf numFmtId="0" fontId="34" fillId="28" borderId="6" xfId="0" applyFont="1" applyFill="1" applyBorder="1" applyAlignment="1">
      <alignment vertical="center" wrapText="1"/>
    </xf>
    <xf numFmtId="0" fontId="34" fillId="28" borderId="3" xfId="0" applyFont="1" applyFill="1" applyBorder="1" applyAlignment="1">
      <alignment vertical="center" wrapText="1"/>
    </xf>
    <xf numFmtId="0" fontId="34" fillId="28" borderId="68" xfId="0" applyFont="1" applyFill="1" applyBorder="1" applyAlignment="1">
      <alignment horizontal="center" vertical="center" wrapText="1"/>
    </xf>
    <xf numFmtId="0" fontId="34" fillId="28" borderId="68" xfId="0" applyFont="1" applyFill="1" applyBorder="1" applyAlignment="1">
      <alignment vertical="center" wrapText="1"/>
    </xf>
    <xf numFmtId="0" fontId="34" fillId="0" borderId="3" xfId="0" applyFont="1" applyBorder="1" applyAlignment="1">
      <alignment vertical="center"/>
    </xf>
    <xf numFmtId="0" fontId="34" fillId="28" borderId="3" xfId="0" applyFont="1" applyFill="1" applyBorder="1" applyAlignment="1">
      <alignment vertical="center"/>
    </xf>
    <xf numFmtId="9" fontId="34" fillId="0" borderId="1" xfId="0" applyNumberFormat="1" applyFont="1" applyBorder="1" applyAlignment="1">
      <alignment horizontal="center" vertical="center"/>
    </xf>
    <xf numFmtId="9" fontId="34" fillId="0" borderId="2" xfId="0" applyNumberFormat="1" applyFont="1" applyBorder="1" applyAlignment="1">
      <alignment horizontal="center" vertical="center"/>
    </xf>
    <xf numFmtId="9" fontId="34" fillId="0" borderId="64" xfId="0" applyNumberFormat="1" applyFont="1" applyBorder="1" applyAlignment="1">
      <alignment horizontal="center" vertical="center"/>
    </xf>
    <xf numFmtId="9" fontId="34" fillId="3" borderId="1" xfId="0" applyNumberFormat="1" applyFont="1" applyFill="1" applyBorder="1" applyAlignment="1">
      <alignment horizontal="center" vertical="center"/>
    </xf>
    <xf numFmtId="0" fontId="14"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xf>
    <xf numFmtId="0" fontId="51" fillId="0" borderId="67" xfId="4" applyFont="1" applyBorder="1" applyAlignment="1">
      <alignment horizontal="center" vertical="center" wrapText="1"/>
    </xf>
    <xf numFmtId="0" fontId="14" fillId="3" borderId="1" xfId="0" applyFont="1" applyFill="1" applyBorder="1" applyAlignment="1" applyProtection="1">
      <alignment horizontal="center" vertical="center" wrapText="1"/>
      <protection locked="0"/>
    </xf>
    <xf numFmtId="0" fontId="14" fillId="0" borderId="0" xfId="0" applyFont="1" applyAlignment="1">
      <alignment horizontal="center" vertical="center" wrapText="1"/>
    </xf>
    <xf numFmtId="0" fontId="34" fillId="0" borderId="0" xfId="0" applyFont="1" applyAlignment="1">
      <alignment vertical="center"/>
    </xf>
    <xf numFmtId="0" fontId="14" fillId="14" borderId="8" xfId="0" applyFont="1" applyFill="1" applyBorder="1" applyAlignment="1">
      <alignment horizontal="center" vertical="center" wrapText="1"/>
    </xf>
    <xf numFmtId="0" fontId="14" fillId="14" borderId="0" xfId="0" applyFont="1" applyFill="1" applyAlignment="1">
      <alignment horizontal="center" vertical="center" wrapText="1"/>
    </xf>
    <xf numFmtId="0" fontId="34" fillId="0" borderId="67" xfId="0" applyFont="1" applyBorder="1" applyAlignment="1">
      <alignment horizontal="center" vertical="center"/>
    </xf>
    <xf numFmtId="0" fontId="34" fillId="0" borderId="71" xfId="0" applyFont="1" applyBorder="1" applyAlignment="1">
      <alignment horizontal="center" vertical="center" wrapText="1"/>
    </xf>
    <xf numFmtId="0" fontId="66" fillId="0" borderId="67" xfId="4" applyFont="1" applyBorder="1" applyAlignment="1">
      <alignment horizontal="center" vertical="center"/>
    </xf>
    <xf numFmtId="0" fontId="66" fillId="0" borderId="67" xfId="4" applyFont="1" applyBorder="1" applyAlignment="1">
      <alignment horizontal="center" vertical="center" wrapText="1"/>
    </xf>
    <xf numFmtId="0" fontId="14" fillId="0" borderId="67" xfId="0" applyFont="1" applyBorder="1" applyAlignment="1">
      <alignment horizontal="center" vertical="center" wrapText="1"/>
    </xf>
    <xf numFmtId="0" fontId="66" fillId="0" borderId="67" xfId="4" applyFont="1" applyFill="1" applyBorder="1" applyAlignment="1">
      <alignment horizontal="center" vertical="center" wrapText="1"/>
    </xf>
    <xf numFmtId="0" fontId="66" fillId="3" borderId="67" xfId="4" applyFont="1" applyFill="1" applyBorder="1" applyAlignment="1">
      <alignment horizontal="center" vertical="center" wrapText="1"/>
    </xf>
    <xf numFmtId="0" fontId="51" fillId="0" borderId="67" xfId="4" applyFont="1" applyBorder="1" applyAlignment="1">
      <alignment horizontal="center" vertical="center"/>
    </xf>
    <xf numFmtId="0" fontId="14" fillId="0" borderId="2" xfId="0" applyFont="1" applyBorder="1" applyAlignment="1" applyProtection="1">
      <alignment vertical="center" wrapText="1"/>
      <protection locked="0"/>
    </xf>
    <xf numFmtId="0" fontId="67" fillId="0" borderId="67" xfId="4" applyFont="1" applyBorder="1" applyAlignment="1">
      <alignment horizontal="center" vertical="center" wrapText="1"/>
    </xf>
    <xf numFmtId="0" fontId="64" fillId="0" borderId="0" xfId="0" applyFont="1" applyAlignment="1">
      <alignment horizontal="center" vertical="center" wrapText="1"/>
    </xf>
    <xf numFmtId="0" fontId="14" fillId="0" borderId="0" xfId="0" applyFont="1" applyAlignment="1" applyProtection="1">
      <alignment horizontal="center" vertical="center" wrapText="1"/>
      <protection locked="0"/>
    </xf>
    <xf numFmtId="0" fontId="50" fillId="0" borderId="1" xfId="0" applyFont="1" applyBorder="1" applyAlignment="1" applyProtection="1">
      <alignment horizontal="justify" vertical="center" wrapText="1"/>
      <protection locked="0"/>
    </xf>
    <xf numFmtId="0" fontId="2" fillId="0" borderId="1" xfId="0" applyFont="1" applyBorder="1" applyAlignment="1" applyProtection="1">
      <alignment horizontal="center" vertical="center"/>
      <protection locked="0"/>
    </xf>
    <xf numFmtId="164" fontId="2" fillId="0" borderId="1" xfId="0" applyNumberFormat="1" applyFont="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64" fontId="57" fillId="0" borderId="2" xfId="0" applyNumberFormat="1" applyFont="1" applyBorder="1" applyAlignment="1" applyProtection="1">
      <alignment horizontal="center" vertical="center"/>
      <protection locked="0"/>
    </xf>
    <xf numFmtId="164" fontId="57" fillId="0" borderId="64" xfId="0" applyNumberFormat="1" applyFont="1" applyBorder="1" applyAlignment="1" applyProtection="1">
      <alignment horizontal="center" vertical="center"/>
      <protection locked="0"/>
    </xf>
    <xf numFmtId="164" fontId="57" fillId="0" borderId="3" xfId="0" applyNumberFormat="1" applyFont="1" applyBorder="1" applyAlignment="1" applyProtection="1">
      <alignment horizontal="center" vertical="center"/>
      <protection locked="0"/>
    </xf>
    <xf numFmtId="0" fontId="57" fillId="0" borderId="2" xfId="0" applyFont="1" applyBorder="1" applyAlignment="1" applyProtection="1">
      <alignment horizontal="center" vertical="center" wrapText="1"/>
      <protection locked="0"/>
    </xf>
    <xf numFmtId="0" fontId="57" fillId="0" borderId="64" xfId="0" applyFont="1" applyBorder="1" applyAlignment="1" applyProtection="1">
      <alignment horizontal="center" vertical="center" wrapText="1"/>
      <protection locked="0"/>
    </xf>
    <xf numFmtId="0" fontId="57" fillId="0" borderId="3" xfId="0" applyFont="1" applyBorder="1" applyAlignment="1" applyProtection="1">
      <alignment horizontal="center" vertical="center" wrapText="1"/>
      <protection locked="0"/>
    </xf>
    <xf numFmtId="0" fontId="57" fillId="0" borderId="2" xfId="0" applyFont="1" applyBorder="1" applyAlignment="1" applyProtection="1">
      <alignment horizontal="center" vertical="center"/>
      <protection locked="0"/>
    </xf>
    <xf numFmtId="0" fontId="57" fillId="0" borderId="64" xfId="0" applyFont="1" applyBorder="1" applyAlignment="1" applyProtection="1">
      <alignment horizontal="center" vertical="center"/>
      <protection locked="0"/>
    </xf>
    <xf numFmtId="0" fontId="57" fillId="0" borderId="3" xfId="0"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justify" vertical="center" wrapText="1"/>
    </xf>
    <xf numFmtId="0" fontId="8" fillId="3" borderId="1" xfId="0" applyFont="1" applyFill="1" applyBorder="1" applyAlignment="1">
      <alignment horizontal="justify"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75" xfId="0" applyFont="1" applyBorder="1" applyAlignment="1">
      <alignment horizontal="center" vertical="center" wrapText="1"/>
    </xf>
    <xf numFmtId="164" fontId="2" fillId="0" borderId="1" xfId="0" applyNumberFormat="1" applyFont="1" applyBorder="1" applyAlignment="1" applyProtection="1">
      <alignment horizontal="center" vertical="center"/>
      <protection locked="0"/>
    </xf>
    <xf numFmtId="0" fontId="63" fillId="0" borderId="1" xfId="0" applyFont="1" applyBorder="1" applyAlignment="1" applyProtection="1">
      <alignment horizontal="center" vertical="center" wrapText="1"/>
      <protection locked="0"/>
    </xf>
    <xf numFmtId="164" fontId="2" fillId="0" borderId="2" xfId="0" applyNumberFormat="1" applyFont="1" applyBorder="1" applyAlignment="1" applyProtection="1">
      <alignment horizontal="center" vertical="center" wrapText="1"/>
      <protection locked="0"/>
    </xf>
    <xf numFmtId="164" fontId="2" fillId="0" borderId="3" xfId="0" applyNumberFormat="1" applyFont="1" applyBorder="1" applyAlignment="1" applyProtection="1">
      <alignment horizontal="center" vertical="center" wrapText="1"/>
      <protection locked="0"/>
    </xf>
    <xf numFmtId="0" fontId="2" fillId="0" borderId="75" xfId="0" applyFont="1" applyBorder="1" applyAlignment="1">
      <alignment horizontal="center" vertical="center"/>
    </xf>
    <xf numFmtId="0" fontId="8" fillId="3" borderId="1" xfId="0" applyFont="1" applyFill="1" applyBorder="1" applyAlignment="1">
      <alignment horizontal="center" vertical="center"/>
    </xf>
    <xf numFmtId="0" fontId="15"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14" fontId="2" fillId="0" borderId="2" xfId="0" applyNumberFormat="1" applyFont="1" applyBorder="1" applyAlignment="1">
      <alignment horizontal="center" vertical="center"/>
    </xf>
    <xf numFmtId="9" fontId="2" fillId="0" borderId="1" xfId="2" applyFont="1" applyFill="1" applyBorder="1" applyAlignment="1" applyProtection="1">
      <alignment horizontal="center" vertical="center" wrapText="1"/>
    </xf>
    <xf numFmtId="0" fontId="10" fillId="0" borderId="1" xfId="0" applyFont="1" applyBorder="1" applyAlignment="1">
      <alignment horizontal="center" vertical="center" wrapText="1"/>
    </xf>
    <xf numFmtId="9" fontId="8" fillId="0" borderId="1" xfId="0" applyNumberFormat="1" applyFont="1" applyBorder="1" applyAlignment="1">
      <alignment horizontal="center" vertical="center"/>
    </xf>
    <xf numFmtId="0" fontId="2" fillId="3" borderId="1" xfId="0" applyFont="1" applyFill="1" applyBorder="1" applyAlignment="1" applyProtection="1">
      <alignment horizontal="justify" vertical="center" wrapText="1"/>
      <protection locked="0"/>
    </xf>
    <xf numFmtId="9" fontId="2" fillId="0" borderId="1" xfId="2" applyFont="1" applyFill="1" applyBorder="1" applyAlignment="1" applyProtection="1">
      <alignment horizontal="center" vertical="center" wrapText="1"/>
      <protection locked="0"/>
    </xf>
    <xf numFmtId="0" fontId="2" fillId="3" borderId="1" xfId="1" applyFill="1" applyBorder="1" applyAlignment="1" applyProtection="1">
      <alignment horizontal="center" vertical="center" wrapText="1"/>
      <protection locked="0"/>
    </xf>
    <xf numFmtId="0" fontId="2" fillId="3" borderId="1" xfId="0" applyFont="1" applyFill="1" applyBorder="1" applyAlignment="1" applyProtection="1">
      <alignment horizontal="left" vertical="center" wrapText="1"/>
      <protection locked="0"/>
    </xf>
    <xf numFmtId="9" fontId="2" fillId="0" borderId="1" xfId="0" applyNumberFormat="1" applyFont="1" applyBorder="1" applyAlignment="1">
      <alignment horizontal="center" vertical="center"/>
    </xf>
    <xf numFmtId="0" fontId="2" fillId="3" borderId="1" xfId="0" applyFont="1" applyFill="1" applyBorder="1" applyAlignment="1" applyProtection="1">
      <alignment vertical="center" wrapText="1"/>
      <protection locked="0"/>
    </xf>
    <xf numFmtId="164" fontId="2" fillId="3" borderId="1" xfId="0" applyNumberFormat="1"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9" fontId="10" fillId="0" borderId="1" xfId="0" applyNumberFormat="1" applyFont="1" applyBorder="1" applyAlignment="1">
      <alignment horizontal="center" vertical="center"/>
    </xf>
    <xf numFmtId="0" fontId="8" fillId="0" borderId="1" xfId="0" applyFont="1" applyBorder="1" applyAlignment="1" applyProtection="1">
      <alignment horizontal="justify" vertical="center" wrapText="1"/>
      <protection locked="0"/>
    </xf>
    <xf numFmtId="164" fontId="2" fillId="0" borderId="1" xfId="0" applyNumberFormat="1" applyFont="1" applyBorder="1" applyAlignment="1">
      <alignment horizontal="center" vertical="center"/>
    </xf>
    <xf numFmtId="9" fontId="12" fillId="27" borderId="1" xfId="0" applyNumberFormat="1" applyFont="1" applyFill="1" applyBorder="1" applyAlignment="1">
      <alignment horizontal="center" vertical="center" wrapText="1"/>
    </xf>
    <xf numFmtId="9" fontId="2" fillId="27" borderId="1" xfId="0" applyNumberFormat="1" applyFont="1" applyFill="1" applyBorder="1" applyAlignment="1">
      <alignment horizontal="center" vertical="center"/>
    </xf>
    <xf numFmtId="0" fontId="8" fillId="0" borderId="1" xfId="0" applyFont="1" applyBorder="1" applyAlignment="1">
      <alignment horizontal="center" vertical="center"/>
    </xf>
    <xf numFmtId="164" fontId="57" fillId="0" borderId="1" xfId="0" applyNumberFormat="1" applyFont="1" applyBorder="1" applyAlignment="1">
      <alignment horizontal="center" vertical="center" wrapText="1"/>
    </xf>
    <xf numFmtId="0" fontId="2" fillId="0" borderId="1" xfId="0" applyFont="1" applyBorder="1" applyAlignment="1" applyProtection="1">
      <alignment horizontal="justify" vertical="center" wrapText="1"/>
      <protection locked="0"/>
    </xf>
    <xf numFmtId="0" fontId="43" fillId="0" borderId="2" xfId="4" applyBorder="1" applyAlignment="1">
      <alignment horizontal="center" vertical="center" wrapText="1"/>
    </xf>
    <xf numFmtId="0" fontId="43" fillId="0" borderId="3" xfId="4" applyBorder="1" applyAlignment="1">
      <alignment horizontal="center" vertical="center" wrapText="1"/>
    </xf>
    <xf numFmtId="0" fontId="8" fillId="3" borderId="1" xfId="0" applyFont="1" applyFill="1" applyBorder="1" applyAlignment="1" applyProtection="1">
      <alignment horizontal="justify" vertical="center" wrapText="1"/>
      <protection locked="0"/>
    </xf>
    <xf numFmtId="0" fontId="2" fillId="24" borderId="1" xfId="1" applyFill="1" applyBorder="1" applyAlignment="1" applyProtection="1">
      <alignment horizontal="center" vertical="center" wrapText="1"/>
      <protection locked="0"/>
    </xf>
    <xf numFmtId="9" fontId="2" fillId="3" borderId="1" xfId="2"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10" fillId="24"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164" fontId="2" fillId="3" borderId="1"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0" fontId="10" fillId="3" borderId="1" xfId="0" applyFont="1" applyFill="1" applyBorder="1" applyAlignment="1">
      <alignment horizontal="center" vertical="center"/>
    </xf>
    <xf numFmtId="0" fontId="2" fillId="4" borderId="1" xfId="0" applyFont="1" applyFill="1" applyBorder="1" applyAlignment="1">
      <alignment horizontal="justify" vertical="center" wrapText="1"/>
    </xf>
    <xf numFmtId="0" fontId="2" fillId="4" borderId="1" xfId="0" applyFont="1" applyFill="1" applyBorder="1" applyAlignment="1">
      <alignment horizontal="center" vertical="center" wrapText="1"/>
    </xf>
    <xf numFmtId="164" fontId="57" fillId="0" borderId="1" xfId="0" applyNumberFormat="1" applyFont="1" applyBorder="1" applyAlignment="1" applyProtection="1">
      <alignment horizontal="center" vertical="center" wrapText="1"/>
      <protection locked="0"/>
    </xf>
    <xf numFmtId="0" fontId="58" fillId="0" borderId="1" xfId="0" applyFont="1" applyBorder="1" applyAlignment="1">
      <alignment horizontal="center" vertical="center" wrapText="1"/>
    </xf>
    <xf numFmtId="0" fontId="2" fillId="0" borderId="1" xfId="0" applyFont="1" applyBorder="1" applyAlignment="1">
      <alignment horizontal="justify" vertical="center" wrapText="1"/>
    </xf>
    <xf numFmtId="14"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protection locked="0"/>
    </xf>
    <xf numFmtId="9"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wrapText="1"/>
    </xf>
    <xf numFmtId="0" fontId="8" fillId="3" borderId="0" xfId="0" applyFont="1" applyFill="1" applyAlignment="1">
      <alignment horizontal="center"/>
    </xf>
    <xf numFmtId="0" fontId="9" fillId="3" borderId="0" xfId="0" applyFont="1" applyFill="1" applyAlignment="1">
      <alignment horizontal="justify" vertical="center"/>
    </xf>
    <xf numFmtId="0" fontId="15" fillId="3" borderId="0" xfId="0" applyFont="1" applyFill="1" applyAlignment="1">
      <alignment horizontal="right"/>
    </xf>
    <xf numFmtId="0" fontId="15" fillId="3" borderId="7" xfId="0" applyFont="1" applyFill="1" applyBorder="1" applyAlignment="1">
      <alignment horizontal="left" vertical="center" wrapText="1"/>
    </xf>
    <xf numFmtId="0" fontId="14" fillId="10"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14" borderId="1" xfId="0" applyFont="1" applyFill="1" applyBorder="1" applyAlignment="1">
      <alignment horizontal="center" vertical="center"/>
    </xf>
    <xf numFmtId="0" fontId="7" fillId="15" borderId="1" xfId="0" applyFont="1" applyFill="1" applyBorder="1" applyAlignment="1">
      <alignment horizontal="center" vertical="center"/>
    </xf>
    <xf numFmtId="0" fontId="10" fillId="17" borderId="1" xfId="0" applyFont="1" applyFill="1" applyBorder="1" applyAlignment="1">
      <alignment horizontal="center" vertical="center" wrapText="1"/>
    </xf>
    <xf numFmtId="0" fontId="6" fillId="0" borderId="1" xfId="0" applyFont="1" applyBorder="1" applyAlignment="1">
      <alignment horizontal="center"/>
    </xf>
    <xf numFmtId="0" fontId="2" fillId="23"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4" fillId="18" borderId="1" xfId="0" applyFont="1" applyFill="1" applyBorder="1" applyAlignment="1">
      <alignment horizontal="center" vertical="center" wrapText="1"/>
    </xf>
    <xf numFmtId="0" fontId="10" fillId="3" borderId="0" xfId="0" applyFont="1" applyFill="1" applyAlignment="1">
      <alignment horizontal="center" vertical="center" wrapText="1"/>
    </xf>
    <xf numFmtId="0" fontId="11" fillId="3" borderId="0" xfId="0" applyFont="1" applyFill="1" applyAlignment="1" applyProtection="1">
      <alignment horizontal="right" vertical="center"/>
      <protection locked="0"/>
    </xf>
    <xf numFmtId="0" fontId="15" fillId="3" borderId="19" xfId="0" applyFont="1" applyFill="1" applyBorder="1" applyAlignment="1">
      <alignment horizontal="right" vertical="center"/>
    </xf>
    <xf numFmtId="0" fontId="15" fillId="3" borderId="0" xfId="0" applyFont="1" applyFill="1" applyAlignment="1">
      <alignment horizontal="right" vertical="center"/>
    </xf>
    <xf numFmtId="0" fontId="7" fillId="3" borderId="7" xfId="0" applyFont="1" applyFill="1" applyBorder="1" applyAlignment="1">
      <alignment horizontal="center" vertical="center"/>
    </xf>
    <xf numFmtId="0" fontId="23" fillId="12"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10" fillId="16" borderId="1" xfId="0" applyFont="1" applyFill="1" applyBorder="1" applyAlignment="1">
      <alignment horizontal="center" vertical="center" wrapText="1"/>
    </xf>
    <xf numFmtId="9" fontId="23" fillId="16" borderId="1" xfId="2" applyFont="1" applyFill="1" applyBorder="1" applyAlignment="1">
      <alignment horizontal="center" vertical="center" wrapText="1"/>
    </xf>
    <xf numFmtId="164" fontId="2" fillId="23" borderId="1" xfId="0" applyNumberFormat="1"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10" fillId="23" borderId="1" xfId="0" applyFont="1" applyFill="1" applyBorder="1" applyAlignment="1">
      <alignment horizontal="center" vertical="center" wrapText="1"/>
    </xf>
    <xf numFmtId="0" fontId="10" fillId="14" borderId="4" xfId="0" applyFont="1" applyFill="1" applyBorder="1" applyAlignment="1">
      <alignment horizontal="center" vertical="center" wrapText="1"/>
    </xf>
    <xf numFmtId="0" fontId="10" fillId="14" borderId="5" xfId="0" applyFont="1" applyFill="1" applyBorder="1" applyAlignment="1">
      <alignment horizontal="center" vertical="center" wrapText="1"/>
    </xf>
    <xf numFmtId="0" fontId="10" fillId="14" borderId="6" xfId="0" applyFont="1" applyFill="1" applyBorder="1" applyAlignment="1">
      <alignment horizontal="center" vertical="center" wrapText="1"/>
    </xf>
    <xf numFmtId="0" fontId="6" fillId="0" borderId="1" xfId="0" applyFont="1" applyBorder="1" applyAlignment="1">
      <alignment horizontal="center" vertical="center"/>
    </xf>
    <xf numFmtId="0" fontId="7" fillId="25" borderId="1" xfId="0" applyFont="1" applyFill="1" applyBorder="1" applyAlignment="1">
      <alignment horizontal="center" vertical="center" wrapText="1"/>
    </xf>
    <xf numFmtId="0" fontId="18" fillId="17" borderId="1"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3" borderId="0" xfId="0" applyFont="1" applyFill="1" applyAlignment="1">
      <alignment horizontal="right" vertical="center" wrapText="1"/>
    </xf>
    <xf numFmtId="0" fontId="9" fillId="3" borderId="0" xfId="0" applyFont="1" applyFill="1" applyAlignment="1" applyProtection="1">
      <alignment horizontal="justify" vertical="center"/>
      <protection locked="0"/>
    </xf>
    <xf numFmtId="0" fontId="12" fillId="17" borderId="1"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4" fillId="23" borderId="1" xfId="0" applyFont="1" applyFill="1" applyBorder="1" applyAlignment="1">
      <alignment horizontal="center" vertical="center" wrapText="1"/>
    </xf>
    <xf numFmtId="0" fontId="34" fillId="23" borderId="1" xfId="0" applyFont="1" applyFill="1" applyBorder="1" applyAlignment="1">
      <alignment horizontal="center" vertical="center" wrapText="1"/>
    </xf>
    <xf numFmtId="0" fontId="34" fillId="23" borderId="4" xfId="0" applyFont="1" applyFill="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34" fillId="0" borderId="1" xfId="0" applyFont="1" applyBorder="1" applyAlignment="1">
      <alignment horizontal="center" vertical="center" wrapText="1"/>
    </xf>
    <xf numFmtId="0" fontId="34" fillId="3" borderId="1"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64" xfId="0" applyFont="1" applyBorder="1" applyAlignment="1">
      <alignment horizontal="center" vertical="center" wrapText="1"/>
    </xf>
    <xf numFmtId="0" fontId="14" fillId="0" borderId="64" xfId="0" applyFont="1" applyBorder="1" applyAlignment="1" applyProtection="1">
      <alignment horizontal="center" vertical="center" wrapText="1"/>
      <protection locked="0"/>
    </xf>
    <xf numFmtId="0" fontId="34" fillId="3" borderId="2" xfId="0" applyFont="1" applyFill="1" applyBorder="1" applyAlignment="1" applyProtection="1">
      <alignment horizontal="center" vertical="center" wrapText="1"/>
      <protection locked="0"/>
    </xf>
    <xf numFmtId="0" fontId="34" fillId="3" borderId="3" xfId="0" applyFont="1" applyFill="1" applyBorder="1" applyAlignment="1" applyProtection="1">
      <alignment horizontal="center" vertical="center" wrapText="1"/>
      <protection locked="0"/>
    </xf>
    <xf numFmtId="0" fontId="34" fillId="3" borderId="64" xfId="0" applyFont="1" applyFill="1" applyBorder="1" applyAlignment="1" applyProtection="1">
      <alignment horizontal="center" vertical="center" wrapText="1"/>
      <protection locked="0"/>
    </xf>
    <xf numFmtId="0" fontId="34" fillId="0" borderId="3" xfId="0" applyFont="1" applyBorder="1" applyAlignment="1">
      <alignment horizontal="center" vertical="center" wrapText="1"/>
    </xf>
    <xf numFmtId="0" fontId="34" fillId="3" borderId="2" xfId="0" applyFont="1" applyFill="1" applyBorder="1" applyAlignment="1">
      <alignment horizontal="center" vertical="center"/>
    </xf>
    <xf numFmtId="0" fontId="34" fillId="3" borderId="64" xfId="0" applyFont="1" applyFill="1" applyBorder="1" applyAlignment="1">
      <alignment horizontal="center" vertical="center"/>
    </xf>
    <xf numFmtId="0" fontId="34" fillId="3" borderId="3" xfId="0" applyFont="1" applyFill="1" applyBorder="1" applyAlignment="1">
      <alignment horizontal="center" vertical="center"/>
    </xf>
    <xf numFmtId="0" fontId="34" fillId="3" borderId="2" xfId="1" applyFont="1" applyFill="1" applyBorder="1" applyAlignment="1" applyProtection="1">
      <alignment horizontal="center" vertical="center" wrapText="1"/>
      <protection locked="0"/>
    </xf>
    <xf numFmtId="0" fontId="34" fillId="3" borderId="3" xfId="1" applyFont="1" applyFill="1" applyBorder="1" applyAlignment="1" applyProtection="1">
      <alignment horizontal="center" vertical="center" wrapText="1"/>
      <protection locked="0"/>
    </xf>
    <xf numFmtId="9" fontId="34" fillId="0" borderId="2" xfId="0" applyNumberFormat="1" applyFont="1" applyBorder="1" applyAlignment="1">
      <alignment horizontal="center" vertical="center"/>
    </xf>
    <xf numFmtId="9" fontId="34" fillId="0" borderId="3" xfId="0" applyNumberFormat="1"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9" fontId="34" fillId="0" borderId="2" xfId="2" applyFont="1" applyFill="1" applyBorder="1" applyAlignment="1" applyProtection="1">
      <alignment horizontal="center" vertical="center" wrapText="1"/>
      <protection locked="0"/>
    </xf>
    <xf numFmtId="9" fontId="34" fillId="0" borderId="3" xfId="2" applyFont="1" applyFill="1" applyBorder="1" applyAlignment="1" applyProtection="1">
      <alignment horizontal="center" vertical="center" wrapText="1"/>
      <protection locked="0"/>
    </xf>
    <xf numFmtId="0" fontId="34" fillId="0" borderId="66" xfId="0" applyFont="1" applyBorder="1" applyAlignment="1">
      <alignment horizontal="center" vertical="center"/>
    </xf>
    <xf numFmtId="0" fontId="34" fillId="0" borderId="3" xfId="0" applyFont="1" applyBorder="1" applyAlignment="1">
      <alignment horizontal="center" vertical="center"/>
    </xf>
    <xf numFmtId="0" fontId="34" fillId="0" borderId="66" xfId="0" applyFont="1" applyBorder="1" applyAlignment="1">
      <alignment horizontal="center" vertical="center" wrapText="1"/>
    </xf>
    <xf numFmtId="0" fontId="34" fillId="0" borderId="66" xfId="0" applyFont="1" applyBorder="1" applyAlignment="1">
      <alignment horizontal="justify" vertical="center" wrapText="1"/>
    </xf>
    <xf numFmtId="0" fontId="34" fillId="0" borderId="3" xfId="0" applyFont="1" applyBorder="1" applyAlignment="1">
      <alignment horizontal="justify" vertical="center" wrapText="1"/>
    </xf>
    <xf numFmtId="0" fontId="34" fillId="0" borderId="2" xfId="0" applyFont="1" applyBorder="1" applyAlignment="1">
      <alignment horizontal="center" vertical="center"/>
    </xf>
    <xf numFmtId="0" fontId="34" fillId="0" borderId="2" xfId="0" applyFont="1" applyBorder="1" applyAlignment="1" applyProtection="1">
      <alignment horizontal="justify" vertical="center" wrapText="1"/>
      <protection locked="0"/>
    </xf>
    <xf numFmtId="0" fontId="34" fillId="0" borderId="3" xfId="0" applyFont="1" applyBorder="1" applyAlignment="1" applyProtection="1">
      <alignment horizontal="justify" vertical="center" wrapText="1"/>
      <protection locked="0"/>
    </xf>
    <xf numFmtId="0" fontId="6" fillId="0" borderId="66" xfId="0" applyFont="1" applyBorder="1" applyAlignment="1">
      <alignment horizontal="center" vertical="center"/>
    </xf>
    <xf numFmtId="0" fontId="6" fillId="0" borderId="3" xfId="0" applyFont="1" applyBorder="1" applyAlignment="1">
      <alignment horizontal="center" vertical="center"/>
    </xf>
    <xf numFmtId="0" fontId="34" fillId="0" borderId="1" xfId="0" applyFont="1" applyBorder="1" applyAlignment="1">
      <alignment horizontal="center" vertical="center"/>
    </xf>
    <xf numFmtId="0" fontId="34" fillId="0" borderId="64" xfId="0" applyFont="1" applyBorder="1" applyAlignment="1">
      <alignment horizontal="center" vertical="center"/>
    </xf>
    <xf numFmtId="9" fontId="34" fillId="0" borderId="10" xfId="0" applyNumberFormat="1" applyFont="1" applyBorder="1" applyAlignment="1">
      <alignment horizontal="center" vertical="center" wrapText="1"/>
    </xf>
    <xf numFmtId="9" fontId="34" fillId="0" borderId="68" xfId="0" applyNumberFormat="1" applyFont="1" applyBorder="1" applyAlignment="1">
      <alignment horizontal="center" vertical="center" wrapText="1"/>
    </xf>
    <xf numFmtId="0" fontId="34" fillId="0" borderId="8" xfId="0" applyFont="1" applyBorder="1" applyAlignment="1">
      <alignment horizontal="center" vertical="center" wrapText="1"/>
    </xf>
    <xf numFmtId="0" fontId="34" fillId="0" borderId="70" xfId="0" applyFont="1" applyBorder="1" applyAlignment="1">
      <alignment horizontal="center" vertical="center" wrapText="1"/>
    </xf>
    <xf numFmtId="0" fontId="34" fillId="0" borderId="2" xfId="0" applyFont="1" applyBorder="1" applyAlignment="1" applyProtection="1">
      <alignment horizontal="center" vertical="center" wrapText="1"/>
      <protection locked="0"/>
    </xf>
    <xf numFmtId="0" fontId="34" fillId="0" borderId="64"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4" borderId="2" xfId="0" applyFont="1" applyFill="1" applyBorder="1" applyAlignment="1">
      <alignment horizontal="justify" vertical="center" wrapText="1"/>
    </xf>
    <xf numFmtId="0" fontId="34" fillId="4" borderId="64" xfId="0" applyFont="1" applyFill="1" applyBorder="1" applyAlignment="1">
      <alignment horizontal="justify" vertical="center" wrapText="1"/>
    </xf>
    <xf numFmtId="0" fontId="34" fillId="4" borderId="3" xfId="0" applyFont="1" applyFill="1" applyBorder="1" applyAlignment="1">
      <alignment horizontal="justify" vertical="center" wrapText="1"/>
    </xf>
    <xf numFmtId="0" fontId="34" fillId="3" borderId="2" xfId="0" applyFont="1" applyFill="1" applyBorder="1" applyAlignment="1">
      <alignment horizontal="justify" vertical="center" wrapText="1"/>
    </xf>
    <xf numFmtId="0" fontId="34" fillId="3" borderId="64" xfId="0" applyFont="1" applyFill="1" applyBorder="1" applyAlignment="1">
      <alignment horizontal="justify" vertical="center" wrapText="1"/>
    </xf>
    <xf numFmtId="0" fontId="34" fillId="3" borderId="3" xfId="0" applyFont="1" applyFill="1" applyBorder="1" applyAlignment="1">
      <alignment horizontal="justify" vertical="center" wrapText="1"/>
    </xf>
    <xf numFmtId="0" fontId="34" fillId="3" borderId="2" xfId="0" applyFont="1" applyFill="1" applyBorder="1" applyAlignment="1" applyProtection="1">
      <alignment horizontal="justify" vertical="center" wrapText="1"/>
      <protection locked="0"/>
    </xf>
    <xf numFmtId="0" fontId="34" fillId="3" borderId="64" xfId="0" applyFont="1" applyFill="1" applyBorder="1" applyAlignment="1" applyProtection="1">
      <alignment horizontal="justify" vertical="center" wrapText="1"/>
      <protection locked="0"/>
    </xf>
    <xf numFmtId="0" fontId="34" fillId="3" borderId="3" xfId="0" applyFont="1" applyFill="1" applyBorder="1" applyAlignment="1" applyProtection="1">
      <alignment horizontal="justify" vertical="center" wrapText="1"/>
      <protection locked="0"/>
    </xf>
    <xf numFmtId="0" fontId="6" fillId="0" borderId="2" xfId="0" applyFont="1" applyBorder="1" applyAlignment="1">
      <alignment horizontal="center" vertical="center"/>
    </xf>
    <xf numFmtId="0" fontId="14" fillId="0" borderId="64" xfId="0" applyFont="1" applyBorder="1" applyAlignment="1">
      <alignment horizontal="center" vertical="center" wrapText="1"/>
    </xf>
    <xf numFmtId="9" fontId="34" fillId="0" borderId="2" xfId="2" applyFont="1" applyFill="1" applyBorder="1" applyAlignment="1" applyProtection="1">
      <alignment horizontal="center" vertical="center" wrapText="1"/>
    </xf>
    <xf numFmtId="9" fontId="34" fillId="0" borderId="64" xfId="2" applyFont="1" applyFill="1" applyBorder="1" applyAlignment="1" applyProtection="1">
      <alignment horizontal="center" vertical="center" wrapText="1"/>
    </xf>
    <xf numFmtId="9" fontId="34" fillId="0" borderId="3" xfId="2" applyFont="1" applyFill="1" applyBorder="1" applyAlignment="1" applyProtection="1">
      <alignment horizontal="center" vertical="center" wrapText="1"/>
    </xf>
    <xf numFmtId="0" fontId="6" fillId="0" borderId="64" xfId="0" applyFont="1" applyBorder="1" applyAlignment="1">
      <alignment horizontal="center" vertical="center"/>
    </xf>
    <xf numFmtId="0" fontId="34" fillId="3" borderId="2"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34" fillId="0" borderId="2" xfId="0" applyFont="1" applyBorder="1" applyAlignment="1">
      <alignment horizontal="justify" vertical="center" wrapText="1"/>
    </xf>
    <xf numFmtId="0" fontId="34" fillId="0" borderId="64" xfId="0" applyFont="1" applyBorder="1" applyAlignment="1">
      <alignment horizontal="justify" vertical="center" wrapText="1"/>
    </xf>
    <xf numFmtId="0" fontId="34" fillId="0" borderId="1" xfId="0" applyFont="1" applyBorder="1" applyAlignment="1">
      <alignment horizontal="justify" vertical="center" wrapText="1"/>
    </xf>
    <xf numFmtId="0" fontId="34" fillId="0" borderId="1" xfId="0"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3"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64" xfId="0" applyFont="1" applyFill="1" applyBorder="1" applyAlignment="1">
      <alignment horizontal="center" vertical="center" wrapText="1"/>
    </xf>
    <xf numFmtId="0" fontId="34" fillId="3" borderId="1" xfId="0" applyFont="1" applyFill="1" applyBorder="1" applyAlignment="1" applyProtection="1">
      <alignment horizontal="center" vertical="center" wrapText="1"/>
      <protection locked="0"/>
    </xf>
    <xf numFmtId="0" fontId="14" fillId="16" borderId="2" xfId="0" applyFont="1" applyFill="1" applyBorder="1" applyAlignment="1">
      <alignment horizontal="center" vertical="center" wrapText="1"/>
    </xf>
    <xf numFmtId="0" fontId="14" fillId="16" borderId="64" xfId="0" applyFont="1" applyFill="1" applyBorder="1" applyAlignment="1">
      <alignment horizontal="center" vertical="center" wrapText="1"/>
    </xf>
    <xf numFmtId="0" fontId="47" fillId="0" borderId="0" xfId="0" applyFont="1" applyAlignment="1" applyProtection="1">
      <alignment horizontal="justify" vertical="center"/>
      <protection locked="0"/>
    </xf>
    <xf numFmtId="0" fontId="14" fillId="17" borderId="5" xfId="0" applyFont="1" applyFill="1" applyBorder="1" applyAlignment="1">
      <alignment horizontal="center" vertical="center" wrapText="1"/>
    </xf>
    <xf numFmtId="0" fontId="14" fillId="17" borderId="6" xfId="0" applyFont="1" applyFill="1" applyBorder="1" applyAlignment="1">
      <alignment horizontal="center" vertical="center" wrapText="1"/>
    </xf>
    <xf numFmtId="0" fontId="14" fillId="16" borderId="4" xfId="0" applyFont="1" applyFill="1" applyBorder="1" applyAlignment="1">
      <alignment horizontal="center" vertical="center" wrapText="1"/>
    </xf>
    <xf numFmtId="0" fontId="14" fillId="16" borderId="5" xfId="0" applyFont="1" applyFill="1" applyBorder="1" applyAlignment="1">
      <alignment horizontal="center" vertical="center" wrapText="1"/>
    </xf>
    <xf numFmtId="0" fontId="14" fillId="16" borderId="6" xfId="0" applyFont="1" applyFill="1" applyBorder="1" applyAlignment="1">
      <alignment horizontal="center" vertical="center" wrapText="1"/>
    </xf>
    <xf numFmtId="0" fontId="14" fillId="14" borderId="1" xfId="0" applyFont="1" applyFill="1" applyBorder="1" applyAlignment="1">
      <alignment horizontal="center" vertical="center" wrapText="1"/>
    </xf>
    <xf numFmtId="0" fontId="14" fillId="12" borderId="8" xfId="0" applyFont="1" applyFill="1" applyBorder="1" applyAlignment="1">
      <alignment horizontal="center" vertical="center" wrapText="1"/>
    </xf>
    <xf numFmtId="0" fontId="14" fillId="12" borderId="9"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0" xfId="0" applyFont="1" applyFill="1" applyBorder="1" applyAlignment="1">
      <alignment horizontal="center" vertical="center" wrapText="1"/>
    </xf>
    <xf numFmtId="0" fontId="7" fillId="17" borderId="64" xfId="0" applyFont="1" applyFill="1" applyBorder="1" applyAlignment="1">
      <alignment horizontal="center" vertical="center" wrapText="1"/>
    </xf>
    <xf numFmtId="0" fontId="14" fillId="17" borderId="2" xfId="0" applyFont="1" applyFill="1" applyBorder="1" applyAlignment="1">
      <alignment horizontal="center" vertical="center" wrapText="1"/>
    </xf>
    <xf numFmtId="0" fontId="14" fillId="17" borderId="64"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64"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64" xfId="0" applyFont="1" applyFill="1" applyBorder="1" applyAlignment="1">
      <alignment horizontal="center" vertical="center" wrapText="1"/>
    </xf>
    <xf numFmtId="0" fontId="14" fillId="14" borderId="6" xfId="0" applyFont="1" applyFill="1" applyBorder="1" applyAlignment="1">
      <alignment horizontal="center" vertical="center" wrapText="1"/>
    </xf>
    <xf numFmtId="0" fontId="7" fillId="0" borderId="0" xfId="0" applyFont="1" applyAlignment="1">
      <alignment horizontal="center" vertical="center" wrapText="1"/>
    </xf>
    <xf numFmtId="14" fontId="14" fillId="3" borderId="7" xfId="0" applyNumberFormat="1" applyFont="1" applyFill="1" applyBorder="1" applyAlignment="1">
      <alignment horizontal="center" vertical="center"/>
    </xf>
    <xf numFmtId="0" fontId="14" fillId="3" borderId="7" xfId="0" applyFont="1" applyFill="1" applyBorder="1" applyAlignment="1">
      <alignment horizontal="center" vertical="center"/>
    </xf>
    <xf numFmtId="0" fontId="55" fillId="17" borderId="2"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14" fillId="12" borderId="2" xfId="0" applyFont="1" applyFill="1" applyBorder="1" applyAlignment="1">
      <alignment horizontal="center" vertical="center" wrapText="1"/>
    </xf>
    <xf numFmtId="0" fontId="14" fillId="12" borderId="64" xfId="0" applyFont="1" applyFill="1" applyBorder="1" applyAlignment="1">
      <alignment horizontal="center" vertical="center" wrapText="1"/>
    </xf>
    <xf numFmtId="0" fontId="14" fillId="18" borderId="2" xfId="0" applyFont="1" applyFill="1" applyBorder="1" applyAlignment="1">
      <alignment horizontal="center" vertical="center" wrapText="1"/>
    </xf>
    <xf numFmtId="0" fontId="14" fillId="18" borderId="64" xfId="0" applyFont="1" applyFill="1" applyBorder="1" applyAlignment="1">
      <alignment horizontal="center" vertical="center" wrapText="1"/>
    </xf>
    <xf numFmtId="0" fontId="14" fillId="18" borderId="8" xfId="0" applyFont="1" applyFill="1" applyBorder="1" applyAlignment="1">
      <alignment horizontal="center" vertical="center" wrapText="1"/>
    </xf>
    <xf numFmtId="0" fontId="14" fillId="18" borderId="65" xfId="0" applyFont="1" applyFill="1" applyBorder="1" applyAlignment="1">
      <alignment horizontal="center" vertical="center" wrapText="1"/>
    </xf>
    <xf numFmtId="164" fontId="34" fillId="23" borderId="1" xfId="0" applyNumberFormat="1" applyFont="1" applyFill="1" applyBorder="1" applyAlignment="1">
      <alignment horizontal="center" vertical="center" wrapText="1"/>
    </xf>
    <xf numFmtId="0" fontId="14" fillId="14" borderId="8" xfId="0" applyFont="1" applyFill="1" applyBorder="1" applyAlignment="1">
      <alignment horizontal="center" vertical="center"/>
    </xf>
    <xf numFmtId="0" fontId="14" fillId="14" borderId="10" xfId="0" applyFont="1" applyFill="1" applyBorder="1" applyAlignment="1">
      <alignment horizontal="center" vertical="center"/>
    </xf>
    <xf numFmtId="0" fontId="14" fillId="14" borderId="64" xfId="0" applyFont="1" applyFill="1" applyBorder="1" applyAlignment="1">
      <alignment horizontal="center" vertical="center" wrapText="1"/>
    </xf>
    <xf numFmtId="0" fontId="14" fillId="14" borderId="3" xfId="0" applyFont="1" applyFill="1" applyBorder="1" applyAlignment="1">
      <alignment horizontal="center" vertical="center" wrapText="1"/>
    </xf>
    <xf numFmtId="9" fontId="14" fillId="16" borderId="2" xfId="2" applyFont="1" applyFill="1" applyBorder="1" applyAlignment="1">
      <alignment horizontal="center" vertical="center" wrapText="1"/>
    </xf>
    <xf numFmtId="9" fontId="14" fillId="16" borderId="64" xfId="2" applyFont="1" applyFill="1" applyBorder="1" applyAlignment="1">
      <alignment horizontal="center" vertical="center" wrapText="1"/>
    </xf>
    <xf numFmtId="0" fontId="34" fillId="12" borderId="2" xfId="0" applyFont="1" applyFill="1" applyBorder="1" applyAlignment="1">
      <alignment horizontal="center" vertical="center" wrapText="1"/>
    </xf>
    <xf numFmtId="0" fontId="34" fillId="12" borderId="64" xfId="0" applyFont="1" applyFill="1" applyBorder="1" applyAlignment="1">
      <alignment horizontal="center" vertical="center" wrapText="1"/>
    </xf>
    <xf numFmtId="9" fontId="34" fillId="0" borderId="64" xfId="0" applyNumberFormat="1" applyFont="1" applyBorder="1" applyAlignment="1">
      <alignment horizontal="center" vertical="center"/>
    </xf>
    <xf numFmtId="0" fontId="34" fillId="3" borderId="1" xfId="0" applyFont="1" applyFill="1" applyBorder="1" applyAlignment="1" applyProtection="1">
      <alignment horizontal="justify" vertical="center" wrapText="1"/>
      <protection locked="0"/>
    </xf>
    <xf numFmtId="0" fontId="6" fillId="3" borderId="1" xfId="0" applyFont="1" applyFill="1" applyBorder="1" applyAlignment="1" applyProtection="1">
      <alignment horizontal="justify" vertical="center" wrapText="1"/>
      <protection locked="0"/>
    </xf>
    <xf numFmtId="9" fontId="34" fillId="0" borderId="64" xfId="2" applyFont="1" applyFill="1" applyBorder="1" applyAlignment="1" applyProtection="1">
      <alignment horizontal="center" vertical="center" wrapText="1"/>
      <protection locked="0"/>
    </xf>
    <xf numFmtId="0" fontId="34" fillId="3" borderId="64" xfId="1" applyFont="1" applyFill="1" applyBorder="1" applyAlignment="1" applyProtection="1">
      <alignment horizontal="center" vertical="center" wrapText="1"/>
      <protection locked="0"/>
    </xf>
    <xf numFmtId="0" fontId="34" fillId="3" borderId="1" xfId="0" applyFont="1" applyFill="1" applyBorder="1" applyAlignment="1">
      <alignment horizontal="justify" vertical="center" wrapText="1"/>
    </xf>
    <xf numFmtId="0" fontId="7" fillId="19" borderId="1" xfId="0" applyFont="1" applyFill="1" applyBorder="1" applyAlignment="1">
      <alignment horizontal="center" vertical="center" wrapText="1"/>
    </xf>
    <xf numFmtId="0" fontId="34" fillId="0" borderId="64" xfId="0" applyFont="1" applyBorder="1" applyAlignment="1" applyProtection="1">
      <alignment horizontal="justify" vertical="center" wrapText="1"/>
      <protection locked="0"/>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54" fillId="0" borderId="4"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6" xfId="0" applyFont="1" applyBorder="1" applyAlignment="1">
      <alignment horizontal="center" vertical="center" wrapText="1"/>
    </xf>
    <xf numFmtId="0" fontId="34" fillId="0" borderId="72" xfId="0" applyFont="1" applyBorder="1" applyAlignment="1">
      <alignment horizontal="center" vertical="center" wrapText="1"/>
    </xf>
    <xf numFmtId="0" fontId="6" fillId="0" borderId="2" xfId="0" applyFont="1" applyBorder="1" applyAlignment="1">
      <alignment horizontal="justify" vertical="center" wrapText="1"/>
    </xf>
    <xf numFmtId="0" fontId="6" fillId="0" borderId="3" xfId="0" applyFont="1" applyBorder="1" applyAlignment="1">
      <alignment horizontal="justify" vertical="center" wrapText="1"/>
    </xf>
    <xf numFmtId="0" fontId="51" fillId="0" borderId="67" xfId="4" applyFont="1" applyBorder="1" applyAlignment="1">
      <alignment horizontal="center" vertical="center" wrapText="1"/>
    </xf>
    <xf numFmtId="0" fontId="34" fillId="0" borderId="1" xfId="0" applyFont="1" applyBorder="1" applyAlignment="1" applyProtection="1">
      <alignment horizontal="justify" vertical="center" wrapText="1"/>
      <protection locked="0"/>
    </xf>
    <xf numFmtId="0" fontId="34" fillId="3" borderId="10" xfId="1" applyFont="1" applyFill="1" applyBorder="1" applyAlignment="1" applyProtection="1">
      <alignment horizontal="center" vertical="center" wrapText="1"/>
      <protection locked="0"/>
    </xf>
    <xf numFmtId="0" fontId="34" fillId="3" borderId="69" xfId="1" applyFont="1" applyFill="1" applyBorder="1" applyAlignment="1" applyProtection="1">
      <alignment horizontal="center" vertical="center" wrapText="1"/>
      <protection locked="0"/>
    </xf>
    <xf numFmtId="0" fontId="34" fillId="3" borderId="68" xfId="1" applyFont="1" applyFill="1" applyBorder="1" applyAlignment="1" applyProtection="1">
      <alignment horizontal="center" vertical="center" wrapText="1"/>
      <protection locked="0"/>
    </xf>
    <xf numFmtId="0" fontId="14" fillId="14" borderId="4" xfId="0" applyFont="1" applyFill="1" applyBorder="1" applyAlignment="1">
      <alignment horizontal="center" vertical="center" wrapText="1"/>
    </xf>
    <xf numFmtId="0" fontId="14" fillId="14" borderId="5" xfId="0" applyFont="1" applyFill="1" applyBorder="1" applyAlignment="1">
      <alignment horizontal="center" vertical="center" wrapText="1"/>
    </xf>
    <xf numFmtId="0" fontId="34" fillId="26" borderId="1" xfId="0" applyFont="1" applyFill="1" applyBorder="1" applyAlignment="1">
      <alignment horizontal="justify" vertical="center" wrapText="1"/>
    </xf>
    <xf numFmtId="0" fontId="34" fillId="0" borderId="4" xfId="0" applyFont="1" applyBorder="1" applyAlignment="1">
      <alignment horizontal="center" vertical="center" wrapText="1"/>
    </xf>
    <xf numFmtId="0" fontId="66" fillId="0" borderId="67" xfId="4" applyFont="1" applyBorder="1" applyAlignment="1">
      <alignment horizontal="center" vertical="center" wrapText="1"/>
    </xf>
    <xf numFmtId="0" fontId="15" fillId="8" borderId="7"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7" fillId="0" borderId="0" xfId="0" applyFont="1" applyAlignment="1">
      <alignment horizontal="center" vertical="center"/>
    </xf>
    <xf numFmtId="0" fontId="10" fillId="0" borderId="1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8" xfId="0" applyFont="1" applyBorder="1" applyAlignment="1">
      <alignment horizontal="center" vertical="center"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20" borderId="11" xfId="0" applyFont="1" applyFill="1" applyBorder="1" applyAlignment="1">
      <alignment horizontal="center" vertical="center" wrapText="1"/>
    </xf>
    <xf numFmtId="0" fontId="10" fillId="20" borderId="13" xfId="0" applyFont="1" applyFill="1" applyBorder="1" applyAlignment="1">
      <alignment horizontal="center" vertical="center" wrapText="1"/>
    </xf>
    <xf numFmtId="0" fontId="10" fillId="0" borderId="15" xfId="0" applyFont="1" applyBorder="1" applyAlignment="1">
      <alignment horizontal="center" vertical="center" wrapText="1"/>
    </xf>
    <xf numFmtId="0" fontId="2" fillId="0" borderId="22" xfId="0" applyFont="1" applyBorder="1" applyAlignment="1">
      <alignment horizontal="justify" vertical="center" wrapText="1"/>
    </xf>
    <xf numFmtId="0" fontId="2" fillId="0" borderId="24" xfId="0" applyFont="1" applyBorder="1" applyAlignment="1">
      <alignment horizontal="justify" vertical="center" wrapText="1"/>
    </xf>
    <xf numFmtId="0" fontId="20" fillId="11" borderId="17" xfId="0" applyFont="1" applyFill="1" applyBorder="1" applyAlignment="1">
      <alignment horizontal="center" vertical="center" wrapText="1"/>
    </xf>
    <xf numFmtId="0" fontId="15" fillId="11" borderId="17"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17" fillId="0" borderId="62" xfId="0" applyFont="1" applyBorder="1" applyAlignment="1">
      <alignment horizontal="center" vertical="center" wrapText="1"/>
    </xf>
    <xf numFmtId="0" fontId="17" fillId="0" borderId="63" xfId="0" applyFont="1" applyBorder="1" applyAlignment="1">
      <alignment horizontal="center" vertical="center" wrapText="1"/>
    </xf>
    <xf numFmtId="0" fontId="7" fillId="11" borderId="57" xfId="0" applyFont="1" applyFill="1" applyBorder="1" applyAlignment="1">
      <alignment horizontal="center" vertical="center" wrapText="1"/>
    </xf>
    <xf numFmtId="0" fontId="7" fillId="11" borderId="58" xfId="0" applyFont="1" applyFill="1" applyBorder="1" applyAlignment="1">
      <alignment horizontal="center" vertical="center" wrapText="1"/>
    </xf>
    <xf numFmtId="0" fontId="17" fillId="0" borderId="1" xfId="0" applyFont="1" applyBorder="1" applyAlignment="1">
      <alignment horizontal="left" vertical="center" wrapText="1"/>
    </xf>
    <xf numFmtId="0" fontId="17" fillId="0" borderId="62" xfId="0" applyFont="1" applyBorder="1" applyAlignment="1">
      <alignment horizontal="left" vertical="center" wrapText="1"/>
    </xf>
    <xf numFmtId="0" fontId="7" fillId="0" borderId="0" xfId="0" applyFont="1" applyAlignment="1">
      <alignment horizontal="center" wrapText="1"/>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17" fillId="0" borderId="57" xfId="0" applyFont="1" applyBorder="1" applyAlignment="1">
      <alignment horizontal="left" vertical="center" wrapText="1"/>
    </xf>
    <xf numFmtId="0" fontId="7" fillId="11" borderId="14"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7" fillId="11" borderId="17"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60" xfId="0" applyFont="1" applyBorder="1" applyAlignment="1">
      <alignment horizontal="center" vertical="center" wrapText="1"/>
    </xf>
    <xf numFmtId="0" fontId="19" fillId="0" borderId="0" xfId="0" applyFont="1" applyAlignment="1">
      <alignment horizontal="center"/>
    </xf>
    <xf numFmtId="0" fontId="22" fillId="11" borderId="17" xfId="0" applyFont="1" applyFill="1" applyBorder="1" applyAlignment="1">
      <alignment horizontal="center" vertical="center" wrapText="1"/>
    </xf>
    <xf numFmtId="0" fontId="34" fillId="0" borderId="17" xfId="0" applyFont="1" applyBorder="1" applyAlignment="1">
      <alignment horizontal="center" vertical="center" wrapText="1"/>
    </xf>
    <xf numFmtId="0" fontId="15" fillId="9" borderId="12" xfId="0" applyFont="1" applyFill="1" applyBorder="1" applyAlignment="1">
      <alignment horizontal="center" vertical="center" wrapText="1"/>
    </xf>
    <xf numFmtId="0" fontId="15" fillId="9" borderId="13" xfId="0" applyFont="1" applyFill="1" applyBorder="1" applyAlignment="1">
      <alignment horizontal="center" vertical="center" wrapText="1"/>
    </xf>
    <xf numFmtId="0" fontId="40" fillId="0" borderId="23" xfId="0" applyFont="1" applyBorder="1" applyAlignment="1">
      <alignment vertical="center" wrapText="1"/>
    </xf>
    <xf numFmtId="0" fontId="40" fillId="0" borderId="55" xfId="0" applyFont="1" applyBorder="1" applyAlignment="1">
      <alignment vertical="center" wrapText="1"/>
    </xf>
    <xf numFmtId="0" fontId="40" fillId="0" borderId="18" xfId="0" applyFont="1" applyBorder="1" applyAlignment="1">
      <alignment vertical="center" wrapText="1"/>
    </xf>
    <xf numFmtId="0" fontId="7" fillId="0" borderId="0" xfId="0" applyFont="1" applyAlignment="1">
      <alignment horizontal="center"/>
    </xf>
    <xf numFmtId="0" fontId="10" fillId="0" borderId="14" xfId="0" applyFont="1" applyBorder="1" applyAlignment="1">
      <alignment horizontal="left" vertical="center" wrapText="1" indent="2"/>
    </xf>
    <xf numFmtId="0" fontId="10" fillId="0" borderId="16" xfId="0" applyFont="1" applyBorder="1" applyAlignment="1">
      <alignment horizontal="left" vertical="center" wrapText="1" indent="2"/>
    </xf>
    <xf numFmtId="0" fontId="15" fillId="0" borderId="14" xfId="0" applyFont="1" applyBorder="1" applyAlignment="1">
      <alignment horizontal="left" vertical="center" wrapText="1"/>
    </xf>
    <xf numFmtId="0" fontId="15" fillId="0" borderId="16" xfId="0" applyFont="1" applyBorder="1" applyAlignment="1">
      <alignment horizontal="left" vertical="center" wrapText="1"/>
    </xf>
    <xf numFmtId="0" fontId="27" fillId="0" borderId="22" xfId="0" applyFont="1" applyBorder="1" applyAlignment="1">
      <alignment vertical="center" wrapText="1"/>
    </xf>
    <xf numFmtId="0" fontId="27" fillId="0" borderId="20" xfId="0" applyFont="1" applyBorder="1" applyAlignment="1">
      <alignment vertical="center" wrapText="1"/>
    </xf>
    <xf numFmtId="0" fontId="27" fillId="0" borderId="24" xfId="0" applyFont="1" applyBorder="1" applyAlignment="1">
      <alignment vertical="center" wrapText="1"/>
    </xf>
    <xf numFmtId="0" fontId="27" fillId="0" borderId="19" xfId="0" applyFont="1" applyBorder="1" applyAlignment="1">
      <alignment vertical="center" wrapText="1"/>
    </xf>
    <xf numFmtId="0" fontId="27" fillId="0" borderId="0" xfId="0" applyFont="1" applyAlignment="1">
      <alignment vertical="center" wrapText="1"/>
    </xf>
    <xf numFmtId="0" fontId="27" fillId="0" borderId="21" xfId="0" applyFont="1" applyBorder="1" applyAlignment="1">
      <alignment vertical="center" wrapText="1"/>
    </xf>
    <xf numFmtId="0" fontId="15" fillId="0" borderId="14" xfId="0" applyFont="1" applyBorder="1" applyAlignment="1">
      <alignment horizontal="left" vertical="center" wrapText="1" indent="2"/>
    </xf>
    <xf numFmtId="0" fontId="15" fillId="0" borderId="16" xfId="0" applyFont="1" applyBorder="1" applyAlignment="1">
      <alignment horizontal="left" vertical="center" wrapText="1" indent="2"/>
    </xf>
    <xf numFmtId="0" fontId="8" fillId="0" borderId="14" xfId="0" applyFont="1" applyBorder="1" applyAlignment="1">
      <alignment horizontal="justify" vertical="center" wrapText="1"/>
    </xf>
    <xf numFmtId="0" fontId="8" fillId="0" borderId="16" xfId="0" applyFont="1" applyBorder="1" applyAlignment="1">
      <alignment horizontal="justify" vertical="center" wrapText="1"/>
    </xf>
    <xf numFmtId="0" fontId="15" fillId="0" borderId="15" xfId="0" applyFont="1" applyBorder="1" applyAlignment="1">
      <alignment horizontal="left" vertical="center" wrapText="1" indent="2"/>
    </xf>
    <xf numFmtId="0" fontId="8" fillId="4" borderId="17" xfId="0" applyFont="1" applyFill="1" applyBorder="1" applyAlignment="1">
      <alignment horizontal="center" vertical="center" wrapText="1"/>
    </xf>
    <xf numFmtId="0" fontId="35" fillId="4" borderId="17" xfId="0" applyFont="1" applyFill="1" applyBorder="1" applyAlignment="1">
      <alignment horizontal="center" vertical="center" wrapText="1"/>
    </xf>
    <xf numFmtId="0" fontId="36" fillId="4" borderId="17" xfId="0" applyFont="1" applyFill="1" applyBorder="1" applyAlignment="1">
      <alignment horizontal="center" vertical="center" wrapText="1"/>
    </xf>
    <xf numFmtId="0" fontId="7" fillId="13" borderId="43"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7" fillId="13" borderId="39"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7" fillId="13" borderId="45"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15" fillId="20" borderId="17" xfId="0" applyFont="1" applyFill="1" applyBorder="1" applyAlignment="1">
      <alignment horizontal="center" vertical="center" wrapText="1"/>
    </xf>
    <xf numFmtId="0" fontId="16" fillId="20" borderId="17"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7" fillId="3" borderId="1" xfId="0" applyFont="1" applyFill="1" applyBorder="1" applyAlignment="1">
      <alignment horizontal="center" vertical="center" wrapText="1"/>
    </xf>
    <xf numFmtId="0" fontId="53" fillId="0" borderId="1" xfId="0" applyFont="1" applyBorder="1" applyAlignment="1">
      <alignment horizontal="center" vertical="center" wrapText="1"/>
    </xf>
    <xf numFmtId="0" fontId="2" fillId="0" borderId="1" xfId="0" applyFont="1" applyFill="1" applyBorder="1" applyAlignment="1" applyProtection="1">
      <alignment horizontal="justify" vertical="center" wrapText="1"/>
      <protection locked="0"/>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pplyProtection="1">
      <alignment horizontal="center" vertical="center" wrapText="1"/>
      <protection locked="0"/>
    </xf>
    <xf numFmtId="0" fontId="43" fillId="0" borderId="2" xfId="4" applyFill="1" applyBorder="1" applyAlignment="1" applyProtection="1">
      <alignment horizontal="center" vertical="center" wrapText="1"/>
      <protection locked="0"/>
    </xf>
    <xf numFmtId="0" fontId="43" fillId="0" borderId="3" xfId="4" applyFill="1" applyBorder="1" applyAlignment="1" applyProtection="1">
      <alignment horizontal="center" vertical="center" wrapText="1"/>
      <protection locked="0"/>
    </xf>
    <xf numFmtId="0" fontId="2" fillId="0" borderId="1" xfId="0" applyFont="1" applyFill="1" applyBorder="1" applyAlignment="1" applyProtection="1">
      <alignment horizontal="justify" vertical="center" wrapText="1"/>
      <protection locked="0"/>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pplyProtection="1">
      <alignment horizontal="center" vertical="center" wrapText="1"/>
      <protection locked="0"/>
    </xf>
    <xf numFmtId="0" fontId="43" fillId="0" borderId="1" xfId="4" applyFill="1" applyBorder="1" applyAlignment="1" applyProtection="1">
      <alignment horizontal="center" vertical="center" wrapText="1"/>
      <protection locked="0"/>
    </xf>
    <xf numFmtId="0" fontId="57" fillId="3" borderId="1" xfId="0" applyFont="1" applyFill="1" applyBorder="1" applyAlignment="1" applyProtection="1">
      <alignment horizontal="justify" vertical="center" wrapText="1"/>
      <protection locked="0"/>
    </xf>
    <xf numFmtId="0" fontId="2" fillId="0" borderId="1" xfId="0" applyFont="1" applyBorder="1" applyAlignment="1" applyProtection="1">
      <alignment horizontal="justify" vertical="center"/>
      <protection locked="0"/>
    </xf>
    <xf numFmtId="164" fontId="2" fillId="0" borderId="1" xfId="0" applyNumberFormat="1" applyFont="1" applyBorder="1" applyAlignment="1" applyProtection="1">
      <alignment horizontal="justify" vertical="center" wrapText="1"/>
      <protection locked="0"/>
    </xf>
    <xf numFmtId="0" fontId="57" fillId="0" borderId="1" xfId="0" applyFont="1" applyBorder="1" applyAlignment="1">
      <alignment horizontal="justify" vertical="center" wrapText="1"/>
    </xf>
    <xf numFmtId="0" fontId="57" fillId="0" borderId="1" xfId="0" applyFont="1" applyBorder="1" applyAlignment="1">
      <alignment horizontal="justify" vertical="center" wrapText="1"/>
    </xf>
    <xf numFmtId="0" fontId="57" fillId="0" borderId="1" xfId="0" applyFont="1" applyBorder="1" applyAlignment="1" applyProtection="1">
      <alignment horizontal="justify" vertical="center" wrapText="1"/>
      <protection locked="0"/>
    </xf>
    <xf numFmtId="164" fontId="2" fillId="0" borderId="1" xfId="0" applyNumberFormat="1" applyFont="1" applyBorder="1" applyAlignment="1">
      <alignment horizontal="justify" vertical="center" wrapText="1"/>
    </xf>
    <xf numFmtId="0" fontId="34" fillId="3" borderId="4" xfId="0" applyFont="1" applyFill="1" applyBorder="1" applyAlignment="1">
      <alignment horizontal="justify" vertical="center" wrapText="1"/>
    </xf>
    <xf numFmtId="0" fontId="34" fillId="3" borderId="8" xfId="0" applyFont="1" applyFill="1" applyBorder="1" applyAlignment="1">
      <alignment horizontal="justify" vertical="center" wrapText="1"/>
    </xf>
    <xf numFmtId="0" fontId="34" fillId="3" borderId="65" xfId="0" applyFont="1" applyFill="1" applyBorder="1" applyAlignment="1">
      <alignment horizontal="justify" vertical="center" wrapText="1"/>
    </xf>
    <xf numFmtId="0" fontId="34" fillId="3" borderId="70" xfId="0" applyFont="1" applyFill="1" applyBorder="1" applyAlignment="1">
      <alignment horizontal="justify" vertical="center" wrapText="1"/>
    </xf>
    <xf numFmtId="0" fontId="34" fillId="0" borderId="4" xfId="0" applyFont="1" applyBorder="1" applyAlignment="1" applyProtection="1">
      <alignment horizontal="justify" vertical="center" wrapText="1"/>
      <protection locked="0"/>
    </xf>
    <xf numFmtId="0" fontId="34" fillId="3" borderId="8" xfId="0" applyFont="1" applyFill="1" applyBorder="1" applyAlignment="1" applyProtection="1">
      <alignment horizontal="justify" vertical="center"/>
      <protection locked="0"/>
    </xf>
    <xf numFmtId="0" fontId="34" fillId="3" borderId="8" xfId="0" applyFont="1" applyFill="1" applyBorder="1" applyAlignment="1" applyProtection="1">
      <alignment horizontal="justify" vertical="center" wrapText="1"/>
      <protection locked="0"/>
    </xf>
    <xf numFmtId="0" fontId="34" fillId="3" borderId="70" xfId="0" applyFont="1" applyFill="1" applyBorder="1" applyAlignment="1" applyProtection="1">
      <alignment horizontal="justify" vertical="center" wrapText="1"/>
      <protection locked="0"/>
    </xf>
    <xf numFmtId="0" fontId="34" fillId="3" borderId="65" xfId="0" applyFont="1" applyFill="1" applyBorder="1" applyAlignment="1" applyProtection="1">
      <alignment horizontal="justify" vertical="center"/>
      <protection locked="0"/>
    </xf>
    <xf numFmtId="0" fontId="34" fillId="3" borderId="70" xfId="0" applyFont="1" applyFill="1" applyBorder="1" applyAlignment="1" applyProtection="1">
      <alignment horizontal="justify" vertical="center"/>
      <protection locked="0"/>
    </xf>
    <xf numFmtId="0" fontId="34" fillId="3" borderId="4" xfId="0" applyFont="1" applyFill="1" applyBorder="1" applyAlignment="1" applyProtection="1">
      <alignment horizontal="justify" vertical="center" wrapText="1"/>
      <protection locked="0"/>
    </xf>
    <xf numFmtId="0" fontId="34" fillId="0" borderId="1" xfId="0" applyFont="1" applyBorder="1" applyAlignment="1">
      <alignment horizontal="justify" vertical="center"/>
    </xf>
    <xf numFmtId="0" fontId="34" fillId="0" borderId="4" xfId="0" applyFont="1" applyBorder="1" applyAlignment="1" applyProtection="1">
      <alignment horizontal="justify" vertical="center"/>
      <protection locked="0"/>
    </xf>
    <xf numFmtId="0" fontId="34" fillId="3" borderId="4" xfId="0" applyFont="1" applyFill="1" applyBorder="1" applyAlignment="1" applyProtection="1">
      <alignment horizontal="justify" vertical="center"/>
      <protection locked="0"/>
    </xf>
    <xf numFmtId="0" fontId="48" fillId="0" borderId="4" xfId="4" applyFont="1" applyBorder="1" applyAlignment="1" applyProtection="1">
      <alignment horizontal="justify" vertical="center" wrapText="1"/>
      <protection locked="0"/>
    </xf>
    <xf numFmtId="0" fontId="48" fillId="0" borderId="4" xfId="4" applyFont="1" applyFill="1" applyBorder="1" applyAlignment="1" applyProtection="1">
      <alignment horizontal="justify" vertical="center"/>
      <protection locked="0"/>
    </xf>
    <xf numFmtId="0" fontId="48" fillId="0" borderId="4" xfId="4" applyFont="1" applyFill="1" applyBorder="1" applyAlignment="1" applyProtection="1">
      <alignment horizontal="justify" vertical="center" wrapText="1"/>
      <protection locked="0"/>
    </xf>
    <xf numFmtId="14" fontId="34" fillId="0" borderId="4" xfId="0" applyNumberFormat="1" applyFont="1" applyBorder="1" applyAlignment="1">
      <alignment horizontal="justify" vertical="center" wrapText="1"/>
    </xf>
    <xf numFmtId="14" fontId="34" fillId="3" borderId="4" xfId="0" applyNumberFormat="1" applyFont="1" applyFill="1" applyBorder="1" applyAlignment="1">
      <alignment horizontal="justify" vertical="center" wrapText="1"/>
    </xf>
    <xf numFmtId="0" fontId="48" fillId="0" borderId="4" xfId="4" applyFont="1" applyBorder="1" applyAlignment="1" applyProtection="1">
      <alignment horizontal="justify" vertical="center"/>
      <protection locked="0"/>
    </xf>
    <xf numFmtId="0" fontId="48" fillId="0" borderId="4" xfId="4" applyFont="1" applyBorder="1" applyAlignment="1">
      <alignment horizontal="justify" vertical="center" wrapText="1"/>
    </xf>
    <xf numFmtId="0" fontId="48" fillId="0" borderId="0" xfId="4" applyFont="1" applyAlignment="1">
      <alignment horizontal="justify" vertical="center"/>
    </xf>
    <xf numFmtId="14" fontId="34" fillId="0" borderId="8" xfId="0" applyNumberFormat="1" applyFont="1" applyBorder="1" applyAlignment="1">
      <alignment horizontal="justify" vertical="center" wrapText="1"/>
    </xf>
    <xf numFmtId="14" fontId="34" fillId="0" borderId="65" xfId="0" applyNumberFormat="1" applyFont="1" applyBorder="1" applyAlignment="1">
      <alignment horizontal="justify" vertical="center" wrapText="1"/>
    </xf>
    <xf numFmtId="14" fontId="34" fillId="0" borderId="70" xfId="0" applyNumberFormat="1" applyFont="1" applyBorder="1" applyAlignment="1">
      <alignment horizontal="justify" vertical="center" wrapText="1"/>
    </xf>
    <xf numFmtId="0" fontId="34" fillId="3" borderId="1" xfId="0" applyFont="1" applyFill="1" applyBorder="1" applyAlignment="1" applyProtection="1">
      <alignment horizontal="justify" vertical="center"/>
      <protection locked="0"/>
    </xf>
    <xf numFmtId="14" fontId="34" fillId="0" borderId="1" xfId="0" applyNumberFormat="1" applyFont="1" applyBorder="1" applyAlignment="1">
      <alignment horizontal="justify" vertical="center" wrapText="1"/>
    </xf>
    <xf numFmtId="14" fontId="34" fillId="3" borderId="1" xfId="0" applyNumberFormat="1" applyFont="1" applyFill="1" applyBorder="1" applyAlignment="1">
      <alignment horizontal="justify" vertical="center" wrapText="1"/>
    </xf>
    <xf numFmtId="0" fontId="34" fillId="28" borderId="6" xfId="0" applyFont="1" applyFill="1" applyBorder="1" applyAlignment="1">
      <alignment horizontal="justify" vertical="center" wrapText="1"/>
    </xf>
    <xf numFmtId="0" fontId="34" fillId="28" borderId="68" xfId="0" applyFont="1" applyFill="1" applyBorder="1" applyAlignment="1">
      <alignment horizontal="justify" vertical="center" wrapText="1"/>
    </xf>
    <xf numFmtId="0" fontId="34" fillId="3" borderId="73" xfId="0" applyFont="1" applyFill="1" applyBorder="1" applyAlignment="1" applyProtection="1">
      <alignment horizontal="justify" vertical="center" wrapText="1"/>
      <protection locked="0"/>
    </xf>
    <xf numFmtId="0" fontId="34" fillId="3" borderId="74" xfId="0" applyFont="1" applyFill="1" applyBorder="1" applyAlignment="1" applyProtection="1">
      <alignment horizontal="justify" vertical="center" wrapText="1"/>
      <protection locked="0"/>
    </xf>
    <xf numFmtId="0" fontId="34" fillId="0" borderId="1" xfId="0" applyFont="1" applyBorder="1" applyAlignment="1" applyProtection="1">
      <alignment horizontal="justify" vertical="center"/>
      <protection locked="0"/>
    </xf>
  </cellXfs>
  <cellStyles count="5">
    <cellStyle name="Hipervínculo" xfId="4" builtinId="8"/>
    <cellStyle name="Millares [0] 2" xfId="3" xr:uid="{8F9A2EF2-6F74-4BB9-9CC3-462B1B948613}"/>
    <cellStyle name="Normal" xfId="0" builtinId="0"/>
    <cellStyle name="Normal 2" xfId="1" xr:uid="{00000000-0005-0000-0000-000001000000}"/>
    <cellStyle name="Porcentaje" xfId="2" builtinId="5"/>
  </cellStyles>
  <dxfs count="3967">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theme="1"/>
      </font>
      <fill>
        <patternFill>
          <bgColor rgb="FFFFFF99"/>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ont>
        <color theme="1"/>
      </font>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99"/>
      <color rgb="FFFF00FF"/>
      <color rgb="FFCCFFFF"/>
      <color rgb="FFFFE599"/>
      <color rgb="FFFFFF99"/>
      <color rgb="FFFFFF00"/>
      <color rgb="FF92D050"/>
      <color rgb="FFFFFFCC"/>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microsoft.com/office/2017/10/relationships/person" Target="persons/person.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5</xdr:col>
      <xdr:colOff>0</xdr:colOff>
      <xdr:row>63</xdr:row>
      <xdr:rowOff>0</xdr:rowOff>
    </xdr:from>
    <xdr:ext cx="304800" cy="304800"/>
    <xdr:sp macro="" textlink="">
      <xdr:nvSpPr>
        <xdr:cNvPr id="2" name="avatar">
          <a:extLst>
            <a:ext uri="{FF2B5EF4-FFF2-40B4-BE49-F238E27FC236}">
              <a16:creationId xmlns:a16="http://schemas.microsoft.com/office/drawing/2014/main" id="{17CF348D-EE98-4DB1-8DAC-10B16953680B}"/>
            </a:ext>
          </a:extLst>
        </xdr:cNvPr>
        <xdr:cNvSpPr>
          <a:spLocks noChangeAspect="1" noChangeArrowheads="1"/>
        </xdr:cNvSpPr>
      </xdr:nvSpPr>
      <xdr:spPr bwMode="auto">
        <a:xfrm>
          <a:off x="7353300" y="21928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63</xdr:row>
      <xdr:rowOff>0</xdr:rowOff>
    </xdr:from>
    <xdr:ext cx="304800" cy="304800"/>
    <xdr:sp macro="" textlink="">
      <xdr:nvSpPr>
        <xdr:cNvPr id="3" name="avatar">
          <a:extLst>
            <a:ext uri="{FF2B5EF4-FFF2-40B4-BE49-F238E27FC236}">
              <a16:creationId xmlns:a16="http://schemas.microsoft.com/office/drawing/2014/main" id="{B717E965-4CC1-41C9-A131-FBBE2CCA6528}"/>
            </a:ext>
          </a:extLst>
        </xdr:cNvPr>
        <xdr:cNvSpPr>
          <a:spLocks noChangeAspect="1" noChangeArrowheads="1"/>
        </xdr:cNvSpPr>
      </xdr:nvSpPr>
      <xdr:spPr bwMode="auto">
        <a:xfrm>
          <a:off x="7353300" y="21928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8</xdr:col>
      <xdr:colOff>0</xdr:colOff>
      <xdr:row>32</xdr:row>
      <xdr:rowOff>0</xdr:rowOff>
    </xdr:from>
    <xdr:to>
      <xdr:col>8</xdr:col>
      <xdr:colOff>0</xdr:colOff>
      <xdr:row>33</xdr:row>
      <xdr:rowOff>418988</xdr:rowOff>
    </xdr:to>
    <xdr:sp macro="" textlink="">
      <xdr:nvSpPr>
        <xdr:cNvPr id="4" name="Text Box 214">
          <a:extLst>
            <a:ext uri="{FF2B5EF4-FFF2-40B4-BE49-F238E27FC236}">
              <a16:creationId xmlns:a16="http://schemas.microsoft.com/office/drawing/2014/main" id="{89065D13-96D1-4C99-85DB-7EC0068081E7}"/>
            </a:ext>
          </a:extLst>
        </xdr:cNvPr>
        <xdr:cNvSpPr txBox="1">
          <a:spLocks noChangeArrowheads="1"/>
        </xdr:cNvSpPr>
      </xdr:nvSpPr>
      <xdr:spPr bwMode="auto">
        <a:xfrm rot="-1090354">
          <a:off x="12147550" y="873823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32</xdr:row>
      <xdr:rowOff>0</xdr:rowOff>
    </xdr:from>
    <xdr:to>
      <xdr:col>8</xdr:col>
      <xdr:colOff>0</xdr:colOff>
      <xdr:row>33</xdr:row>
      <xdr:rowOff>418988</xdr:rowOff>
    </xdr:to>
    <xdr:sp macro="" textlink="">
      <xdr:nvSpPr>
        <xdr:cNvPr id="5" name="Text Box 215">
          <a:extLst>
            <a:ext uri="{FF2B5EF4-FFF2-40B4-BE49-F238E27FC236}">
              <a16:creationId xmlns:a16="http://schemas.microsoft.com/office/drawing/2014/main" id="{6C38F79F-CC47-41A4-85DA-E89426C2B59C}"/>
            </a:ext>
          </a:extLst>
        </xdr:cNvPr>
        <xdr:cNvSpPr txBox="1">
          <a:spLocks noChangeArrowheads="1"/>
        </xdr:cNvSpPr>
      </xdr:nvSpPr>
      <xdr:spPr bwMode="auto">
        <a:xfrm rot="-1090354">
          <a:off x="12147550" y="873823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32</xdr:row>
      <xdr:rowOff>0</xdr:rowOff>
    </xdr:from>
    <xdr:to>
      <xdr:col>8</xdr:col>
      <xdr:colOff>0</xdr:colOff>
      <xdr:row>32</xdr:row>
      <xdr:rowOff>769938</xdr:rowOff>
    </xdr:to>
    <xdr:sp macro="" textlink="">
      <xdr:nvSpPr>
        <xdr:cNvPr id="6" name="Text Box 214">
          <a:extLst>
            <a:ext uri="{FF2B5EF4-FFF2-40B4-BE49-F238E27FC236}">
              <a16:creationId xmlns:a16="http://schemas.microsoft.com/office/drawing/2014/main" id="{F1348608-F0D1-4A70-AB01-8D32E9272096}"/>
            </a:ext>
          </a:extLst>
        </xdr:cNvPr>
        <xdr:cNvSpPr txBox="1">
          <a:spLocks noChangeArrowheads="1"/>
        </xdr:cNvSpPr>
      </xdr:nvSpPr>
      <xdr:spPr bwMode="auto">
        <a:xfrm rot="-1090354">
          <a:off x="12147550" y="896239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32</xdr:row>
      <xdr:rowOff>0</xdr:rowOff>
    </xdr:from>
    <xdr:to>
      <xdr:col>8</xdr:col>
      <xdr:colOff>0</xdr:colOff>
      <xdr:row>32</xdr:row>
      <xdr:rowOff>769938</xdr:rowOff>
    </xdr:to>
    <xdr:sp macro="" textlink="">
      <xdr:nvSpPr>
        <xdr:cNvPr id="7" name="Text Box 215">
          <a:extLst>
            <a:ext uri="{FF2B5EF4-FFF2-40B4-BE49-F238E27FC236}">
              <a16:creationId xmlns:a16="http://schemas.microsoft.com/office/drawing/2014/main" id="{FE56D363-9E5D-4873-9D44-308BCFDF14EA}"/>
            </a:ext>
          </a:extLst>
        </xdr:cNvPr>
        <xdr:cNvSpPr txBox="1">
          <a:spLocks noChangeArrowheads="1"/>
        </xdr:cNvSpPr>
      </xdr:nvSpPr>
      <xdr:spPr bwMode="auto">
        <a:xfrm rot="-1090354">
          <a:off x="12147550" y="896239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1</xdr:col>
      <xdr:colOff>658814</xdr:colOff>
      <xdr:row>0</xdr:row>
      <xdr:rowOff>63500</xdr:rowOff>
    </xdr:from>
    <xdr:to>
      <xdr:col>2</xdr:col>
      <xdr:colOff>2165326</xdr:colOff>
      <xdr:row>0</xdr:row>
      <xdr:rowOff>1066800</xdr:rowOff>
    </xdr:to>
    <xdr:pic>
      <xdr:nvPicPr>
        <xdr:cNvPr id="8" name="Imagen 2" descr="Logo MinCIT_Mesa de trabajo 1">
          <a:extLst>
            <a:ext uri="{FF2B5EF4-FFF2-40B4-BE49-F238E27FC236}">
              <a16:creationId xmlns:a16="http://schemas.microsoft.com/office/drawing/2014/main" id="{2791D3B4-DB56-42DD-9E59-D884E609D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814" y="63500"/>
          <a:ext cx="2459012"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0</xdr:colOff>
      <xdr:row>216</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216</xdr:row>
      <xdr:rowOff>0</xdr:rowOff>
    </xdr:from>
    <xdr:ext cx="304800" cy="304800"/>
    <xdr:sp macro="" textlink="">
      <xdr:nvSpPr>
        <xdr:cNvPr id="4" name="avatar">
          <a:extLst>
            <a:ext uri="{FF2B5EF4-FFF2-40B4-BE49-F238E27FC236}">
              <a16:creationId xmlns:a16="http://schemas.microsoft.com/office/drawing/2014/main" id="{A4137583-E483-49C8-98F4-DDA7FDD1FDB7}"/>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94</xdr:row>
      <xdr:rowOff>0</xdr:rowOff>
    </xdr:from>
    <xdr:to>
      <xdr:col>9</xdr:col>
      <xdr:colOff>0</xdr:colOff>
      <xdr:row>94</xdr:row>
      <xdr:rowOff>1187454</xdr:rowOff>
    </xdr:to>
    <xdr:sp macro="" textlink="">
      <xdr:nvSpPr>
        <xdr:cNvPr id="6" name="Text Box 214">
          <a:extLst>
            <a:ext uri="{FF2B5EF4-FFF2-40B4-BE49-F238E27FC236}">
              <a16:creationId xmlns:a16="http://schemas.microsoft.com/office/drawing/2014/main" i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94</xdr:row>
      <xdr:rowOff>0</xdr:rowOff>
    </xdr:from>
    <xdr:to>
      <xdr:col>9</xdr:col>
      <xdr:colOff>0</xdr:colOff>
      <xdr:row>94</xdr:row>
      <xdr:rowOff>1187454</xdr:rowOff>
    </xdr:to>
    <xdr:sp macro="" textlink="">
      <xdr:nvSpPr>
        <xdr:cNvPr id="7" name="Text Box 215">
          <a:extLst>
            <a:ext uri="{FF2B5EF4-FFF2-40B4-BE49-F238E27FC236}">
              <a16:creationId xmlns:a16="http://schemas.microsoft.com/office/drawing/2014/main" id="{268F5994-F429-4F47-98B5-E9E2FF45FB09}"/>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94</xdr:row>
      <xdr:rowOff>0</xdr:rowOff>
    </xdr:from>
    <xdr:to>
      <xdr:col>9</xdr:col>
      <xdr:colOff>0</xdr:colOff>
      <xdr:row>94</xdr:row>
      <xdr:rowOff>766241</xdr:rowOff>
    </xdr:to>
    <xdr:sp macro="" textlink="">
      <xdr:nvSpPr>
        <xdr:cNvPr id="8" name="Text Box 214">
          <a:extLst>
            <a:ext uri="{FF2B5EF4-FFF2-40B4-BE49-F238E27FC236}">
              <a16:creationId xmlns:a16="http://schemas.microsoft.com/office/drawing/2014/main" i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94</xdr:row>
      <xdr:rowOff>0</xdr:rowOff>
    </xdr:from>
    <xdr:to>
      <xdr:col>9</xdr:col>
      <xdr:colOff>0</xdr:colOff>
      <xdr:row>94</xdr:row>
      <xdr:rowOff>766241</xdr:rowOff>
    </xdr:to>
    <xdr:sp macro="" textlink="">
      <xdr:nvSpPr>
        <xdr:cNvPr id="9" name="Text Box 215">
          <a:extLst>
            <a:ext uri="{FF2B5EF4-FFF2-40B4-BE49-F238E27FC236}">
              <a16:creationId xmlns:a16="http://schemas.microsoft.com/office/drawing/2014/main" id="{32A518E0-0A3E-44AC-8068-4736AE21644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29</xdr:row>
      <xdr:rowOff>0</xdr:rowOff>
    </xdr:from>
    <xdr:to>
      <xdr:col>9</xdr:col>
      <xdr:colOff>0</xdr:colOff>
      <xdr:row>30</xdr:row>
      <xdr:rowOff>298758</xdr:rowOff>
    </xdr:to>
    <xdr:sp macro="" textlink="">
      <xdr:nvSpPr>
        <xdr:cNvPr id="5" name="Text Box 214">
          <a:extLst>
            <a:ext uri="{FF2B5EF4-FFF2-40B4-BE49-F238E27FC236}">
              <a16:creationId xmlns:a16="http://schemas.microsoft.com/office/drawing/2014/main" id="{A14CFD1E-E668-4EB4-B4BB-29660DC50911}"/>
            </a:ext>
          </a:extLst>
        </xdr:cNvPr>
        <xdr:cNvSpPr txBox="1">
          <a:spLocks noChangeArrowheads="1"/>
        </xdr:cNvSpPr>
      </xdr:nvSpPr>
      <xdr:spPr bwMode="auto">
        <a:xfrm rot="-1090354">
          <a:off x="16002000" y="6426200"/>
          <a:ext cx="0" cy="1405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1962149</xdr:colOff>
      <xdr:row>29</xdr:row>
      <xdr:rowOff>0</xdr:rowOff>
    </xdr:from>
    <xdr:to>
      <xdr:col>10</xdr:col>
      <xdr:colOff>88634</xdr:colOff>
      <xdr:row>30</xdr:row>
      <xdr:rowOff>299579</xdr:rowOff>
    </xdr:to>
    <xdr:sp macro="" textlink="">
      <xdr:nvSpPr>
        <xdr:cNvPr id="10" name="Text Box 215">
          <a:extLst>
            <a:ext uri="{FF2B5EF4-FFF2-40B4-BE49-F238E27FC236}">
              <a16:creationId xmlns:a16="http://schemas.microsoft.com/office/drawing/2014/main" id="{A960E2F3-49F8-45A3-8E28-16EBE9E6257C}"/>
            </a:ext>
          </a:extLst>
        </xdr:cNvPr>
        <xdr:cNvSpPr txBox="1">
          <a:spLocks noChangeArrowheads="1"/>
        </xdr:cNvSpPr>
      </xdr:nvSpPr>
      <xdr:spPr bwMode="auto">
        <a:xfrm rot="-1090354">
          <a:off x="16001999" y="6426200"/>
          <a:ext cx="2164" cy="1406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29</xdr:row>
      <xdr:rowOff>0</xdr:rowOff>
    </xdr:from>
    <xdr:to>
      <xdr:col>9</xdr:col>
      <xdr:colOff>0</xdr:colOff>
      <xdr:row>29</xdr:row>
      <xdr:rowOff>766389</xdr:rowOff>
    </xdr:to>
    <xdr:sp macro="" textlink="">
      <xdr:nvSpPr>
        <xdr:cNvPr id="11" name="Text Box 214">
          <a:extLst>
            <a:ext uri="{FF2B5EF4-FFF2-40B4-BE49-F238E27FC236}">
              <a16:creationId xmlns:a16="http://schemas.microsoft.com/office/drawing/2014/main" id="{8C948A14-6EAC-423F-9888-D7FB5A555F57}"/>
            </a:ext>
          </a:extLst>
        </xdr:cNvPr>
        <xdr:cNvSpPr txBox="1">
          <a:spLocks noChangeArrowheads="1"/>
        </xdr:cNvSpPr>
      </xdr:nvSpPr>
      <xdr:spPr bwMode="auto">
        <a:xfrm rot="-1090354">
          <a:off x="16002000" y="6426200"/>
          <a:ext cx="0" cy="769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29</xdr:row>
      <xdr:rowOff>0</xdr:rowOff>
    </xdr:from>
    <xdr:to>
      <xdr:col>9</xdr:col>
      <xdr:colOff>0</xdr:colOff>
      <xdr:row>29</xdr:row>
      <xdr:rowOff>766389</xdr:rowOff>
    </xdr:to>
    <xdr:sp macro="" textlink="">
      <xdr:nvSpPr>
        <xdr:cNvPr id="12" name="Text Box 215">
          <a:extLst>
            <a:ext uri="{FF2B5EF4-FFF2-40B4-BE49-F238E27FC236}">
              <a16:creationId xmlns:a16="http://schemas.microsoft.com/office/drawing/2014/main" id="{50124DBF-E869-47D2-A693-48097016D9E9}"/>
            </a:ext>
          </a:extLst>
        </xdr:cNvPr>
        <xdr:cNvSpPr txBox="1">
          <a:spLocks noChangeArrowheads="1"/>
        </xdr:cNvSpPr>
      </xdr:nvSpPr>
      <xdr:spPr bwMode="auto">
        <a:xfrm rot="-1090354">
          <a:off x="16002000" y="6426200"/>
          <a:ext cx="0" cy="769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oneCellAnchor>
    <xdr:from>
      <xdr:col>7</xdr:col>
      <xdr:colOff>0</xdr:colOff>
      <xdr:row>86</xdr:row>
      <xdr:rowOff>0</xdr:rowOff>
    </xdr:from>
    <xdr:ext cx="0" cy="1365249"/>
    <xdr:sp macro="" textlink="">
      <xdr:nvSpPr>
        <xdr:cNvPr id="3" name="Text Box 214">
          <a:extLst>
            <a:ext uri="{FF2B5EF4-FFF2-40B4-BE49-F238E27FC236}">
              <a16:creationId xmlns:a16="http://schemas.microsoft.com/office/drawing/2014/main" id="{28489E82-E299-47B0-A402-1E5EDDBFF684}"/>
            </a:ext>
            <a:ext uri="{147F2762-F138-4A5C-976F-8EAC2B608ADB}">
              <a16:predDERef xmlns:a16="http://schemas.microsoft.com/office/drawing/2014/main" pred="{3EC92917-D031-48ED-A8A9-5B616BBDA9D9}"/>
            </a:ext>
          </a:extLst>
        </xdr:cNvPr>
        <xdr:cNvSpPr txBox="1">
          <a:spLocks noChangeArrowheads="1"/>
        </xdr:cNvSpPr>
      </xdr:nvSpPr>
      <xdr:spPr bwMode="auto">
        <a:xfrm rot="-1090354">
          <a:off x="8864600" y="977900"/>
          <a:ext cx="0" cy="136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86</xdr:row>
      <xdr:rowOff>0</xdr:rowOff>
    </xdr:from>
    <xdr:ext cx="0" cy="1365249"/>
    <xdr:sp macro="" textlink="">
      <xdr:nvSpPr>
        <xdr:cNvPr id="14" name="Text Box 215">
          <a:extLst>
            <a:ext uri="{FF2B5EF4-FFF2-40B4-BE49-F238E27FC236}">
              <a16:creationId xmlns:a16="http://schemas.microsoft.com/office/drawing/2014/main" id="{D372C415-A14F-4C3E-A34F-D3E05058583B}"/>
            </a:ext>
            <a:ext uri="{147F2762-F138-4A5C-976F-8EAC2B608ADB}">
              <a16:predDERef xmlns:a16="http://schemas.microsoft.com/office/drawing/2014/main" pred="{50E6CF69-B004-4F41-A6FC-7DDC0BB5D7C3}"/>
            </a:ext>
          </a:extLst>
        </xdr:cNvPr>
        <xdr:cNvSpPr txBox="1">
          <a:spLocks noChangeArrowheads="1"/>
        </xdr:cNvSpPr>
      </xdr:nvSpPr>
      <xdr:spPr bwMode="auto">
        <a:xfrm rot="-1090354">
          <a:off x="8864600" y="977900"/>
          <a:ext cx="0" cy="136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86</xdr:row>
      <xdr:rowOff>0</xdr:rowOff>
    </xdr:from>
    <xdr:ext cx="0" cy="777875"/>
    <xdr:sp macro="" textlink="">
      <xdr:nvSpPr>
        <xdr:cNvPr id="15" name="Text Box 214">
          <a:extLst>
            <a:ext uri="{FF2B5EF4-FFF2-40B4-BE49-F238E27FC236}">
              <a16:creationId xmlns:a16="http://schemas.microsoft.com/office/drawing/2014/main" id="{A9A6C8B7-93ED-4709-92B9-D4140CCD78E1}"/>
            </a:ext>
            <a:ext uri="{147F2762-F138-4A5C-976F-8EAC2B608ADB}">
              <a16:predDERef xmlns:a16="http://schemas.microsoft.com/office/drawing/2014/main" pred="{0B703BCF-6189-448E-8A0A-A17D7305EF8C}"/>
            </a:ext>
          </a:extLst>
        </xdr:cNvPr>
        <xdr:cNvSpPr txBox="1">
          <a:spLocks noChangeArrowheads="1"/>
        </xdr:cNvSpPr>
      </xdr:nvSpPr>
      <xdr:spPr bwMode="auto">
        <a:xfrm rot="-1090354">
          <a:off x="8864600" y="977900"/>
          <a:ext cx="0"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86</xdr:row>
      <xdr:rowOff>0</xdr:rowOff>
    </xdr:from>
    <xdr:ext cx="0" cy="777875"/>
    <xdr:sp macro="" textlink="">
      <xdr:nvSpPr>
        <xdr:cNvPr id="16" name="Text Box 215">
          <a:extLst>
            <a:ext uri="{FF2B5EF4-FFF2-40B4-BE49-F238E27FC236}">
              <a16:creationId xmlns:a16="http://schemas.microsoft.com/office/drawing/2014/main" id="{788C8452-0797-4851-9C63-CD48EC7D6485}"/>
            </a:ext>
            <a:ext uri="{147F2762-F138-4A5C-976F-8EAC2B608ADB}">
              <a16:predDERef xmlns:a16="http://schemas.microsoft.com/office/drawing/2014/main" pred="{CB7D50A9-E95D-4D74-A8D5-926429BCBDF9}"/>
            </a:ext>
          </a:extLst>
        </xdr:cNvPr>
        <xdr:cNvSpPr txBox="1">
          <a:spLocks noChangeArrowheads="1"/>
        </xdr:cNvSpPr>
      </xdr:nvSpPr>
      <xdr:spPr bwMode="auto">
        <a:xfrm rot="-1090354">
          <a:off x="8864600" y="977900"/>
          <a:ext cx="0"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86</xdr:row>
      <xdr:rowOff>0</xdr:rowOff>
    </xdr:from>
    <xdr:ext cx="0" cy="1365249"/>
    <xdr:sp macro="" textlink="">
      <xdr:nvSpPr>
        <xdr:cNvPr id="17" name="Text Box 214">
          <a:extLst>
            <a:ext uri="{FF2B5EF4-FFF2-40B4-BE49-F238E27FC236}">
              <a16:creationId xmlns:a16="http://schemas.microsoft.com/office/drawing/2014/main" id="{D0C12571-2EC8-440B-B905-525985408D15}"/>
            </a:ext>
            <a:ext uri="{147F2762-F138-4A5C-976F-8EAC2B608ADB}">
              <a16:predDERef xmlns:a16="http://schemas.microsoft.com/office/drawing/2014/main" pred="{3EC92917-D031-48ED-A8A9-5B616BBDA9D9}"/>
            </a:ext>
          </a:extLst>
        </xdr:cNvPr>
        <xdr:cNvSpPr txBox="1">
          <a:spLocks noChangeArrowheads="1"/>
        </xdr:cNvSpPr>
      </xdr:nvSpPr>
      <xdr:spPr bwMode="auto">
        <a:xfrm rot="-1090354">
          <a:off x="8864600" y="977900"/>
          <a:ext cx="0" cy="136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86</xdr:row>
      <xdr:rowOff>0</xdr:rowOff>
    </xdr:from>
    <xdr:ext cx="0" cy="1365249"/>
    <xdr:sp macro="" textlink="">
      <xdr:nvSpPr>
        <xdr:cNvPr id="18" name="Text Box 215">
          <a:extLst>
            <a:ext uri="{FF2B5EF4-FFF2-40B4-BE49-F238E27FC236}">
              <a16:creationId xmlns:a16="http://schemas.microsoft.com/office/drawing/2014/main" id="{B6FB8CD8-ED37-4139-9798-7203C157427B}"/>
            </a:ext>
            <a:ext uri="{147F2762-F138-4A5C-976F-8EAC2B608ADB}">
              <a16:predDERef xmlns:a16="http://schemas.microsoft.com/office/drawing/2014/main" pred="{50E6CF69-B004-4F41-A6FC-7DDC0BB5D7C3}"/>
            </a:ext>
          </a:extLst>
        </xdr:cNvPr>
        <xdr:cNvSpPr txBox="1">
          <a:spLocks noChangeArrowheads="1"/>
        </xdr:cNvSpPr>
      </xdr:nvSpPr>
      <xdr:spPr bwMode="auto">
        <a:xfrm rot="-1090354">
          <a:off x="8864600" y="977900"/>
          <a:ext cx="0" cy="136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86</xdr:row>
      <xdr:rowOff>0</xdr:rowOff>
    </xdr:from>
    <xdr:ext cx="0" cy="777875"/>
    <xdr:sp macro="" textlink="">
      <xdr:nvSpPr>
        <xdr:cNvPr id="19" name="Text Box 214">
          <a:extLst>
            <a:ext uri="{FF2B5EF4-FFF2-40B4-BE49-F238E27FC236}">
              <a16:creationId xmlns:a16="http://schemas.microsoft.com/office/drawing/2014/main" id="{6B266412-2512-4F0C-B66A-445CD032D174}"/>
            </a:ext>
            <a:ext uri="{147F2762-F138-4A5C-976F-8EAC2B608ADB}">
              <a16:predDERef xmlns:a16="http://schemas.microsoft.com/office/drawing/2014/main" pred="{0B703BCF-6189-448E-8A0A-A17D7305EF8C}"/>
            </a:ext>
          </a:extLst>
        </xdr:cNvPr>
        <xdr:cNvSpPr txBox="1">
          <a:spLocks noChangeArrowheads="1"/>
        </xdr:cNvSpPr>
      </xdr:nvSpPr>
      <xdr:spPr bwMode="auto">
        <a:xfrm rot="-1090354">
          <a:off x="8864600" y="977900"/>
          <a:ext cx="0"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twoCellAnchor editAs="oneCell">
    <xdr:from>
      <xdr:col>23</xdr:col>
      <xdr:colOff>1962149</xdr:colOff>
      <xdr:row>29</xdr:row>
      <xdr:rowOff>0</xdr:rowOff>
    </xdr:from>
    <xdr:to>
      <xdr:col>24</xdr:col>
      <xdr:colOff>91016</xdr:colOff>
      <xdr:row>30</xdr:row>
      <xdr:rowOff>299579</xdr:rowOff>
    </xdr:to>
    <xdr:sp macro="" textlink="">
      <xdr:nvSpPr>
        <xdr:cNvPr id="13" name="Text Box 215">
          <a:extLst>
            <a:ext uri="{FF2B5EF4-FFF2-40B4-BE49-F238E27FC236}">
              <a16:creationId xmlns:a16="http://schemas.microsoft.com/office/drawing/2014/main" id="{7D1D7AC7-3353-45B8-AE30-E53F949F423F}"/>
            </a:ext>
            <a:ext uri="{147F2762-F138-4A5C-976F-8EAC2B608ADB}">
              <a16:predDERef xmlns:a16="http://schemas.microsoft.com/office/drawing/2014/main" pred="{6B266412-2512-4F0C-B66A-445CD032D174}"/>
            </a:ext>
          </a:extLst>
        </xdr:cNvPr>
        <xdr:cNvSpPr txBox="1">
          <a:spLocks noChangeArrowheads="1"/>
        </xdr:cNvSpPr>
      </xdr:nvSpPr>
      <xdr:spPr bwMode="auto">
        <a:xfrm rot="-1090354">
          <a:off x="13611225" y="25736550"/>
          <a:ext cx="91016" cy="138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0</xdr:col>
      <xdr:colOff>785812</xdr:colOff>
      <xdr:row>0</xdr:row>
      <xdr:rowOff>83344</xdr:rowOff>
    </xdr:from>
    <xdr:to>
      <xdr:col>2</xdr:col>
      <xdr:colOff>673865</xdr:colOff>
      <xdr:row>0</xdr:row>
      <xdr:rowOff>1342902</xdr:rowOff>
    </xdr:to>
    <xdr:pic>
      <xdr:nvPicPr>
        <xdr:cNvPr id="20" name="Imagen 2" descr="Logo MinCIT_Mesa de trabajo 1">
          <a:extLst>
            <a:ext uri="{FF2B5EF4-FFF2-40B4-BE49-F238E27FC236}">
              <a16:creationId xmlns:a16="http://schemas.microsoft.com/office/drawing/2014/main" id="{88332A69-2374-410C-8BA6-3FFD7AA8DC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5812" y="83344"/>
          <a:ext cx="2221678" cy="1259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mincitco-my.sharepoint.com/Users/jhon%20montes/Documents/MINISTERIO%20CIT/RIESGOS/Seguimiento%20de%20Riesgos/Seguimiento%20Riesgos%20Proyectos%20de%20Inversi&#243;n%2031122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citco-my.sharepoint.com/Users/EXITO/Desktop/Informaci&#243;n%20Yamith/Seguimiento%20Riesgos%20de%20Gesti&#243;n%20primer%20corte%20abril%20%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incitco-my.sharepoint.com/Users/jhon%20montes/Documents/MINISTERIO%20CIT/RIESGOS/Seguimiento%20de%20Riesgos/Riesgos%20de%20Gesti&#243;n/1er.%20Seguimiento%20Riesgos%20de%20Gesti&#243;n/Matriz%20Riesgos%20Sistemas%20de%20Gesti&#243;n%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LILIANA\TRABAJO\MINISTERIO%20CIT\RIESGOS\Matriz%20de%20Riesgos\Copia%20de%20Matriz%20Riesgo%20Fortalecimiento%20de%20la%20Compet.%20y%20Prom.%20Turismo%20202....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https://mincitco-my.sharepoint.com/Users/jhon%20montes/Documents/MINISTERIO%20CIT/RIESGOS/Seguimiento%20de%20Riesgos/Riesgos%20de%20Gesti&#243;n/1er.%20Seguimiento%20Riesgos%20de%20Gesti&#243;n/Matriz%20de%20riesgos%20con%20Direccionamiento%20Estrategico%20V2.xlsx?10538024" TargetMode="External"/><Relationship Id="rId1" Type="http://schemas.openxmlformats.org/officeDocument/2006/relationships/externalLinkPath" Target="file:///\\10538024\Matriz%20de%20riesgos%20con%20Direccionamiento%20Estrategico%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incitco-my.sharepoint.com/Users/jhon%20montes/Documents/MINISTERIO%20CIT/RIESGOS/Seguimiento%20de%20Riesgos/Riesgos%20de%20Gesti&#243;n/1er.%20Seguimiento%20Riesgos%20de%20Gesti&#243;n/Matriz%20de%20Riesgos%20Gesti&#243;n%20Jur&#237;dica%20V2.xlsx"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https://mincitco-my.sharepoint.com/Users/jhon%20montes/Documents/MINISTERIO%20CIT/RIESGOS/Seguimiento%20de%20Riesgos/Riesgos%20de%20Gesti&#243;n/1er.%20Seguimiento%20Riesgos%20de%20Gesti&#243;n/Matriz%20Riesgos%20Facilitaci&#243;n.%20Com.%20y%20Def.%20Comercial%20V2.xlsx?10538024" TargetMode="External"/><Relationship Id="rId1" Type="http://schemas.openxmlformats.org/officeDocument/2006/relationships/externalLinkPath" Target="file:///\\10538024\Matriz%20Riesgos%20Facilitaci&#243;n.%20Com.%20y%20Def.%20Comercial%20V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mincitco-my.sharepoint.com/Users/jhon%20montes/Documents/MINISTERIO%20CIT/RIESGOS/Seguimiento%20de%20Riesgos/Riesgos%20de%20Gesti&#243;n/1er.%20Seguimiento%20Riesgos%20de%20Gesti&#243;n/Matriz%20Riesgos%20Desarrollo%20Empresarial%20V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mincitco-my.sharepoint.com/Users/jhon%20montes/Documents/MINISTERIO%20CIT/RIESGOS/Seguimiento%20de%20Riesgos/Riesgos%20de%20Gesti&#243;n/1er.%20Seguimiento%20Riesgos%20de%20Gesti&#243;n/Matriz%20Riesgos%20Gestion%20Documental%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K6" t="str">
            <v>Prevenir</v>
          </cell>
          <cell r="L6">
            <v>0.25</v>
          </cell>
          <cell r="M6" t="str">
            <v>Automático</v>
          </cell>
          <cell r="N6">
            <v>0.25</v>
          </cell>
        </row>
        <row r="7">
          <cell r="C7" t="str">
            <v>BAJA</v>
          </cell>
          <cell r="D7">
            <v>0.4</v>
          </cell>
          <cell r="K7" t="str">
            <v>Detectar</v>
          </cell>
          <cell r="L7">
            <v>0.15</v>
          </cell>
          <cell r="M7" t="str">
            <v>Manual</v>
          </cell>
          <cell r="N7">
            <v>0.15</v>
          </cell>
        </row>
        <row r="8">
          <cell r="C8" t="str">
            <v>MEDIA</v>
          </cell>
          <cell r="D8">
            <v>0.6</v>
          </cell>
          <cell r="K8" t="str">
            <v>Corregir</v>
          </cell>
          <cell r="L8">
            <v>0.1</v>
          </cell>
        </row>
        <row r="9">
          <cell r="C9" t="str">
            <v>ALTA</v>
          </cell>
          <cell r="D9">
            <v>0.8</v>
          </cell>
        </row>
        <row r="10">
          <cell r="C10" t="str">
            <v>MUY ALTA</v>
          </cell>
          <cell r="D10">
            <v>1</v>
          </cell>
        </row>
      </sheetData>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Johana Alexandra Chaparro Sanchez" id="{BB9DB13C-ED6B-4BA1-A312-E5378D2EE729}" userId="S::jchaparro@mincit.gov.co::59ebaa6b-cc8c-4925-8037-62dbcd63dbc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B22" dT="2025-07-28T19:49:28.14" personId="{BB9DB13C-ED6B-4BA1-A312-E5378D2EE729}" id="{EEF3EC42-D9F0-466B-A7F1-8D6B04E5153B}">
    <text>Revisar</text>
  </threadedComment>
  <threadedComment ref="R76" dT="2025-07-30T21:38:48.74" personId="{BB9DB13C-ED6B-4BA1-A312-E5378D2EE729}" id="{17E5130D-723B-4544-AE14-6DF99F703FB4}">
    <text>control duplicado</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f:/g/personal/jchaparro_mincit_gov_co/ElS5cvSdpoVLtBAl8ljzufABzHvjrOycAc9k847fT-Qcug" TargetMode="External"/><Relationship Id="rId18" Type="http://schemas.openxmlformats.org/officeDocument/2006/relationships/hyperlink" Target="../../../../../../../../../../:f:/g/personal/jchaparro_mincit_gov_co/Eiq7lYv3aWZJkjWLpj9Au6QB72mHk9AnUScyTyTAvdu9PA?e=AqxlKg" TargetMode="External"/><Relationship Id="rId26" Type="http://schemas.openxmlformats.org/officeDocument/2006/relationships/hyperlink" Target="../../../../../../../../../../:f:/g/personal/jchaparro_mincit_gov_co/EsJ3nQYb2HZGvSRSy5wBchMBuunQxP9i1OCUD-LYuOECMA?e=jxOEiE" TargetMode="External"/><Relationship Id="rId39" Type="http://schemas.openxmlformats.org/officeDocument/2006/relationships/hyperlink" Target="../../../../../../../../../../:f:/g/personal/jchaparro_mincit_gov_co/EtAn0XzSYuhDlYMuuBvxlq8Bnzega9Jwh3ak8GvOauEUNg?e=lItdDH" TargetMode="External"/><Relationship Id="rId21" Type="http://schemas.openxmlformats.org/officeDocument/2006/relationships/hyperlink" Target="../../../../../../../../../../:f:/g/personal/jchaparro_mincit_gov_co/EiRPX4IFKgJAq1ohp7S3V4wBqX2ZznjJKGXFOHXgnUW4Qw?e=PUDHVa" TargetMode="External"/><Relationship Id="rId34" Type="http://schemas.openxmlformats.org/officeDocument/2006/relationships/hyperlink" Target="../../../../../../../../../../:f:/g/personal/jchaparro_mincit_gov_co/EhgAwcv2jihAsr_vqdV30A8BbKHX2lRK0zXfHgAjkqZv6A?e=RXd13n" TargetMode="External"/><Relationship Id="rId42" Type="http://schemas.openxmlformats.org/officeDocument/2006/relationships/hyperlink" Target="../../../../../../../../../../:f:/g/personal/jchaparro_mincit_gov_co/Em8w8AJ3LBVMq0UB-6Io5tcBojZTpfHc7qt23HmA8jwEJw?e=caMSTf" TargetMode="External"/><Relationship Id="rId47" Type="http://schemas.openxmlformats.org/officeDocument/2006/relationships/hyperlink" Target="../../../../../../../../../../:f:/g/personal/jchaparro_mincit_gov_co/Er7RylU3DidIsXT6sMiKH7YBj_oCOgSHsx4eoqSRujRVwg?e=ZyWTsO" TargetMode="External"/><Relationship Id="rId50" Type="http://schemas.openxmlformats.org/officeDocument/2006/relationships/drawing" Target="../drawings/drawing1.xml"/><Relationship Id="rId7" Type="http://schemas.openxmlformats.org/officeDocument/2006/relationships/hyperlink" Target="../../../../../../../../../../:f:/g/personal/jchaparro_mincit_gov_co/EmTtrs4zNHhAml5ai7hTdrMBoue5aglpM-KCwIq0w0xzzg?e=ZTHdaA" TargetMode="External"/><Relationship Id="rId2" Type="http://schemas.openxmlformats.org/officeDocument/2006/relationships/hyperlink" Target="../../../../../../../../../../:f:/g/personal/jchaparro_mincit_gov_co/EhFndC4IykZCuiWoDQtFACwBgdlv2UhvcpHp3ze2fiXscg?e=pog6Jg" TargetMode="External"/><Relationship Id="rId16" Type="http://schemas.openxmlformats.org/officeDocument/2006/relationships/hyperlink" Target="../../../../../../../../../../:f:/g/personal/jchaparro_mincit_gov_co/Eq7P-YdxH7BLjpKvg1RCRn4BkJmhN_9Rab-l42UpjalB9w?e=XNNUzc" TargetMode="External"/><Relationship Id="rId29" Type="http://schemas.openxmlformats.org/officeDocument/2006/relationships/hyperlink" Target="../../../../../../../../../../:f:/g/personal/jchaparro_mincit_gov_co/EuLD2kYrbYROpyf0sMilMvcBLB2ImYbETk2SuFhyjZ3kWA?e=KznycE" TargetMode="External"/><Relationship Id="rId11" Type="http://schemas.openxmlformats.org/officeDocument/2006/relationships/hyperlink" Target="../../../../../../../../../../:f:/g/personal/jchaparro_mincit_gov_co/EmGes2vCys9KpDgIHZ2_j2sBH7Mzg_ztXCX6VGN32lBE-w?e=rXsJKg" TargetMode="External"/><Relationship Id="rId24" Type="http://schemas.openxmlformats.org/officeDocument/2006/relationships/hyperlink" Target="../../../../../../../../../../:f:/g/personal/jchaparro_mincit_gov_co/EpNxrQz7959Fk4Nsif8J7dMBQSpb3Vm3m-aVasjqfITrKA?e=a9fRlS" TargetMode="External"/><Relationship Id="rId32" Type="http://schemas.openxmlformats.org/officeDocument/2006/relationships/hyperlink" Target="../../../../../../../../../../:f:/g/personal/jchaparro_mincit_gov_co/EtgyEQ5Vb85HsqoedV4n-eoB_FHLz_taJxIsCd5J62DC4Q?e=PNxwWK" TargetMode="External"/><Relationship Id="rId37" Type="http://schemas.openxmlformats.org/officeDocument/2006/relationships/hyperlink" Target="../../../../../../../../../../:f:/g/personal/jchaparro_mincit_gov_co/EmEl3zgt61dGu9co-8Tz0jwB8XXxXy0JrLYMvT9-9yx33w?e=Hp6hLN" TargetMode="External"/><Relationship Id="rId40" Type="http://schemas.openxmlformats.org/officeDocument/2006/relationships/hyperlink" Target="../../../../../../../../../../:f:/g/personal/jchaparro_mincit_gov_co/Eu4K-axZbWpNmbZVAUwOW0UBNPTvaAzfl4ZAxx3KTF4Tfw?e=HEhdsg" TargetMode="External"/><Relationship Id="rId45" Type="http://schemas.openxmlformats.org/officeDocument/2006/relationships/hyperlink" Target="../../../../../../../../../../:f:/g/personal/jchaparro_mincit_gov_co/Eu9lErrxSRJMo2MMmHnLm7MBQALZwsVequfq2ixjDg2Ngg?e=QixeiB" TargetMode="External"/><Relationship Id="rId5" Type="http://schemas.openxmlformats.org/officeDocument/2006/relationships/hyperlink" Target="../../../../../../../../../../:f:/g/personal/jchaparro_mincit_gov_co/EndQkOtovJJEvrBSCpaiJ1sBnjUQ58mOHmJxRWXzv7Tyzw?e=zes0B3" TargetMode="External"/><Relationship Id="rId15" Type="http://schemas.openxmlformats.org/officeDocument/2006/relationships/hyperlink" Target="../../../../../../../../../../:f:/g/personal/jchaparro_mincit_gov_co/EjVDrRXIhWZPpL2YVR1S-aMB4WbtH13yYHYQ3enEVyx0tw?e=u3Quh4" TargetMode="External"/><Relationship Id="rId23" Type="http://schemas.openxmlformats.org/officeDocument/2006/relationships/hyperlink" Target="../../../../../../../../../../:f:/g/personal/jchaparro_mincit_gov_co/EncCupCcN5RLrci2nhaCpNcBauoRMZJHM7QtKUCWPe22ZA?e=KgmPgX" TargetMode="External"/><Relationship Id="rId28" Type="http://schemas.openxmlformats.org/officeDocument/2006/relationships/hyperlink" Target="../../../../../../../../../../:f:/g/personal/jchaparro_mincit_gov_co/Eh4wFTg21UlAiGtV9odf62IBrMG11X3DuDmeJmDJnq8xvw?e=FOZl7J" TargetMode="External"/><Relationship Id="rId36" Type="http://schemas.openxmlformats.org/officeDocument/2006/relationships/hyperlink" Target="../../../../../../../../../../:f:/g/personal/jchaparro_mincit_gov_co/EswvqhJbglpHna6vhj7gu3kBBc5sFqfVycZXhPJ4K_KO5Q?e=EDUxqB" TargetMode="External"/><Relationship Id="rId49" Type="http://schemas.openxmlformats.org/officeDocument/2006/relationships/hyperlink" Target="../../../../../../../../../../:f:/g/personal/jchaparro_mincit_gov_co/EmXRGzMmZfZIn29iqRh96_YBoVHlJDEPIZsmljniqStDjA" TargetMode="External"/><Relationship Id="rId10" Type="http://schemas.openxmlformats.org/officeDocument/2006/relationships/hyperlink" Target="../../../../../../../../../../:f:/g/personal/jchaparro_mincit_gov_co/EpfymjFPbmVEuKnM0fE9ib4Bk-han7fjDeK0QoX-f8Ilug?e=FET0WT" TargetMode="External"/><Relationship Id="rId19" Type="http://schemas.openxmlformats.org/officeDocument/2006/relationships/hyperlink" Target="../../../../../../../../../../:f:/g/personal/jchaparro_mincit_gov_co/Es8JHA8gjY5LnMXqpNqCkhoBm9tNXI3qpLC9sfX1d5MAbQ?e=sQZSM9" TargetMode="External"/><Relationship Id="rId31" Type="http://schemas.openxmlformats.org/officeDocument/2006/relationships/hyperlink" Target="../../../../../../../../../../:f:/g/personal/jchaparro_mincit_gov_co/Ep-j1MrqNEhMgFKKu97pwrgBjiLZEidXbK6HzKkfsOHH5A?e=lFnPdR" TargetMode="External"/><Relationship Id="rId44" Type="http://schemas.openxmlformats.org/officeDocument/2006/relationships/hyperlink" Target="../../../../../../../../../../:f:/g/personal/jchaparro_mincit_gov_co/EnDCHXUIcTlJiY8bW4KPL_sBGpeU0kyP8h5hG_iN1YeNcg?e=6CdTFI" TargetMode="External"/><Relationship Id="rId52" Type="http://schemas.openxmlformats.org/officeDocument/2006/relationships/comments" Target="../comments1.xml"/><Relationship Id="rId4" Type="http://schemas.openxmlformats.org/officeDocument/2006/relationships/hyperlink" Target="../../../../../../../../../../:f:/g/personal/jchaparro_mincit_gov_co/Evn03IJz3nNFkJo0FlCaKCEBqt1AmGwt_Q7BRBjnwoZEnA?e=JrymCs" TargetMode="External"/><Relationship Id="rId9" Type="http://schemas.openxmlformats.org/officeDocument/2006/relationships/hyperlink" Target="../../../../../../../../../../:f:/g/personal/jchaparro_mincit_gov_co/EoQHbjAIEipEs4riHJhYR5IB9EOzC2AH0nd1U2csMIlWOA?e=UkYNTD" TargetMode="External"/><Relationship Id="rId14" Type="http://schemas.openxmlformats.org/officeDocument/2006/relationships/hyperlink" Target="../../../../../../../../../../:f:/g/personal/jchaparro_mincit_gov_co/EmwhbM-j8OVLnClHtIPXSSQBaNNKoQL0OWoMrxeRAziB5A?e=p2GZbZ" TargetMode="External"/><Relationship Id="rId22" Type="http://schemas.openxmlformats.org/officeDocument/2006/relationships/hyperlink" Target="../../../../../../../../../../:f:/g/personal/jchaparro_mincit_gov_co/EjFz6_Y1D9pJocZq-GRItMYBpkx9E9yINRx_jXjak2yORA?e=AUNUQ0" TargetMode="External"/><Relationship Id="rId27" Type="http://schemas.openxmlformats.org/officeDocument/2006/relationships/hyperlink" Target="../../../../../../../../../../:f:/g/personal/jchaparro_mincit_gov_co/EsL7dNU028hDjUD_ptlcAcsBMYFNCj7frOf656RQllmRrg?e=s3LF5C" TargetMode="External"/><Relationship Id="rId30" Type="http://schemas.openxmlformats.org/officeDocument/2006/relationships/hyperlink" Target="../../../../../../../../../../:f:/g/personal/jchaparro_mincit_gov_co/EuZ9QxnbDiFBgMX1AjeXkqoBr_PQWTo_HOi_UicdGuzUFg?e=JdxeYp" TargetMode="External"/><Relationship Id="rId35" Type="http://schemas.openxmlformats.org/officeDocument/2006/relationships/hyperlink" Target="../../../../../../../../../../:f:/g/personal/jchaparro_mincit_gov_co/EvYF97xhpTZGrdYQZ29PSNoBKbf6t_KVwhoZBliLrObyuA?e=GYEsJV" TargetMode="External"/><Relationship Id="rId43" Type="http://schemas.openxmlformats.org/officeDocument/2006/relationships/hyperlink" Target="../../../../../../../../../../:f:/g/personal/jchaparro_mincit_gov_co/Ev_aKg2YuPlKrT7-VJ0d5B4BmkiA6icG8DKeLvKjVfzNbw?e=fJWRue" TargetMode="External"/><Relationship Id="rId48" Type="http://schemas.openxmlformats.org/officeDocument/2006/relationships/hyperlink" Target="../../../../../../../../../../:f:/g/personal/jchaparro_mincit_gov_co/Eoe1RgwNyLdMmbLeCmqnUigBj2nUbyc-SiUDGKIFYJt9JQ?e=hMiZpH" TargetMode="External"/><Relationship Id="rId8" Type="http://schemas.openxmlformats.org/officeDocument/2006/relationships/hyperlink" Target="../../../../../../../../../../:f:/g/personal/jchaparro_mincit_gov_co/EjIdIpQ98JpGm0WXPBk40HAB-PgiBev_5_1iNynl5yqlgg?e=w9tXLH" TargetMode="External"/><Relationship Id="rId51" Type="http://schemas.openxmlformats.org/officeDocument/2006/relationships/vmlDrawing" Target="../drawings/vmlDrawing1.vml"/><Relationship Id="rId3" Type="http://schemas.openxmlformats.org/officeDocument/2006/relationships/hyperlink" Target="../../../../../../../../../../:f:/g/personal/jchaparro_mincit_gov_co/EtfdOR2OVxNKqPFw5Uaj34cBDWaWgcf-mJ3SqzlAdtjiXg?e=fYgg51" TargetMode="External"/><Relationship Id="rId12" Type="http://schemas.openxmlformats.org/officeDocument/2006/relationships/hyperlink" Target="../../../../../../../../../../:f:/g/personal/jchaparro_mincit_gov_co/EmGes2vCys9KpDgIHZ2_j2sBH7Mzg_ztXCX6VGN32lBE-w?e=rXsJKg" TargetMode="External"/><Relationship Id="rId17" Type="http://schemas.openxmlformats.org/officeDocument/2006/relationships/hyperlink" Target="../../../../../../../../../../:f:/g/personal/jchaparro_mincit_gov_co/EgWBrjHFcJpNrgGL_dsclCwBH-nW089jzaofE1pp6Be7Sw?e=rnGD0u" TargetMode="External"/><Relationship Id="rId25" Type="http://schemas.openxmlformats.org/officeDocument/2006/relationships/hyperlink" Target="../../../../../../../../../../:f:/g/personal/jchaparro_mincit_gov_co/Ev_KY2gZKxVOp-0SCYz6QGEBYACOw1fjRV9NNIQbGz1wgw?e=2YHTue" TargetMode="External"/><Relationship Id="rId33" Type="http://schemas.openxmlformats.org/officeDocument/2006/relationships/hyperlink" Target="../../../../../../../../../../:f:/g/personal/jchaparro_mincit_gov_co/EnQz_1pyoFhFkzFsC1m8mkQBbeVlC4Q9PQ_-_fFgtEUbPA?e=1YhrVp" TargetMode="External"/><Relationship Id="rId38" Type="http://schemas.openxmlformats.org/officeDocument/2006/relationships/hyperlink" Target="../../../../../../../../../../:f:/g/personal/jchaparro_mincit_gov_co/EiE5MmPk41xMjqluIUsZN9wBH4w54ORUz0gbtLoLPVeF9w?e=UVcwUq" TargetMode="External"/><Relationship Id="rId46" Type="http://schemas.openxmlformats.org/officeDocument/2006/relationships/hyperlink" Target="../../../../../../../../../../:f:/g/personal/jchaparro_mincit_gov_co/EvXUTRJMFsRBlOzKPDo2e6MBTHAPNdrUFMgidSLjtthfiA?e=YCKNN7" TargetMode="External"/><Relationship Id="rId20" Type="http://schemas.openxmlformats.org/officeDocument/2006/relationships/hyperlink" Target="../../../../../../../../../../:f:/g/personal/jchaparro_mincit_gov_co/EqnEySwzQZBJtlxRjKEgvgkBOGMd_AkpUYGYgLqRcY9KPw?e=A3iyQ1" TargetMode="External"/><Relationship Id="rId41" Type="http://schemas.openxmlformats.org/officeDocument/2006/relationships/hyperlink" Target="../../../../../../../../../../:f:/g/personal/jchaparro_mincit_gov_co/EspAHKt0c6xCh_pt7WXNBQ4BtcjDeI196IyDtjXt-ilbdA?e=mKUAmP" TargetMode="External"/><Relationship Id="rId1" Type="http://schemas.openxmlformats.org/officeDocument/2006/relationships/hyperlink" Target="../../../../../../../../../../:f:/g/personal/jchaparro_mincit_gov_co/Epc18YdGnnZAtErRVj9dDEcB7S1Q3t1hl0L6VwRbnlFlyQ?e=gsIFzZ" TargetMode="External"/><Relationship Id="rId6" Type="http://schemas.openxmlformats.org/officeDocument/2006/relationships/hyperlink" Target="../../../../../../../../../../:f:/g/personal/jchaparro_mincit_gov_co/ErKY7GxCpbxEjr3ftnBurQoBH8ae0HXM0Uc2-77KqIcLCA?e=ar04fH"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f:/g/personal/jchaparro_mincit_gov_co/EjQVlXxoznZDoEMWnsOubr8BjjJnAe5F_7PLjP1no3MubA?e=nOZg0K" TargetMode="External"/><Relationship Id="rId21" Type="http://schemas.openxmlformats.org/officeDocument/2006/relationships/hyperlink" Target="../../../../../../../../../../:f:/g/personal/jchaparro_mincit_gov_co/EhjAo7zy5UtCo_3Wpgzdf_AB3F6IMRiMzgX_gbtjGb3xYw?e=FZqAeB" TargetMode="External"/><Relationship Id="rId42" Type="http://schemas.openxmlformats.org/officeDocument/2006/relationships/hyperlink" Target="../../../../../../../../../../:f:/g/personal/jchaparro_mincit_gov_co/EtOU8trkkgdOsVtzC7Nf8o8ByPdqhYcGIHYbcgNtRjOe_A?e=Gv33lx" TargetMode="External"/><Relationship Id="rId47" Type="http://schemas.openxmlformats.org/officeDocument/2006/relationships/hyperlink" Target="../../../../../../../../../../:f:/g/personal/jchaparro_mincit_gov_co/Eov7uygqXuZGgNSbelNz4pMBRkCdoN5UQWwX822jWF-nQQ?e=P0tdsc" TargetMode="External"/><Relationship Id="rId63" Type="http://schemas.openxmlformats.org/officeDocument/2006/relationships/hyperlink" Target="../../../../../../../../../../:f:/g/personal/jchaparro_mincit_gov_co/EjViJrRedudLrA-wVJk2up0B1Db8PVYGgxUAYJf2XnqFRg?e=er4WqT" TargetMode="External"/><Relationship Id="rId68" Type="http://schemas.openxmlformats.org/officeDocument/2006/relationships/hyperlink" Target="../../../../../../../../../../:f:/g/personal/jchaparro_mincit_gov_co/EgwRg-fAYqlMnsCiUXw1-84B9DyClbcCXQDIt13CheHjJA?e=GldYug" TargetMode="External"/><Relationship Id="rId84" Type="http://schemas.openxmlformats.org/officeDocument/2006/relationships/hyperlink" Target="https://mincitco-my.sharepoint.com/:f:/g/personal/jchaparro_mincit_gov_co/Emd3O2JQiHhBuftzCRwcVqAB0NG9ZjFrs3HH87XhHLJZaA?e=L9Z0t3" TargetMode="External"/><Relationship Id="rId89" Type="http://schemas.openxmlformats.org/officeDocument/2006/relationships/hyperlink" Target="../../../../../../../../../../:f:/g/personal/jchaparro_mincit_gov_co/EgOsADTT_-xMjBwW5L5hMp8BKOuCn29TaSqq1iJQuIXKvg?e=wDfrM2" TargetMode="External"/><Relationship Id="rId16" Type="http://schemas.openxmlformats.org/officeDocument/2006/relationships/hyperlink" Target="../../../../../../../../../../:f:/g/personal/jchaparro_mincit_gov_co/EmvO03LFXdxLkU2IRd4INYMBxP-a-IKRzSHD6cO7nHZA0A?e=pzp39h" TargetMode="External"/><Relationship Id="rId107" Type="http://schemas.microsoft.com/office/2017/10/relationships/threadedComment" Target="../threadedComments/threadedComment1.xml"/><Relationship Id="rId11" Type="http://schemas.openxmlformats.org/officeDocument/2006/relationships/hyperlink" Target="../../../../../../../../../../:f:/g/personal/jchaparro_mincit_gov_co/EiSU5YP2ZDtOvGKXI4bScZ4Bn_b_5ZjlEsRVuxhOgcGXlA?e=QhuCR7" TargetMode="External"/><Relationship Id="rId32" Type="http://schemas.openxmlformats.org/officeDocument/2006/relationships/hyperlink" Target="../../../../../../../../../../:f:/g/personal/jchaparro_mincit_gov_co/EkYOul4MI1dIorF-ea0Cy08BTjwCDL0IeakRXGVPUAfbQA?e=oI75a1" TargetMode="External"/><Relationship Id="rId37" Type="http://schemas.openxmlformats.org/officeDocument/2006/relationships/hyperlink" Target="../../../../../../../../../../:f:/g/personal/jchaparro_mincit_gov_co/EjSAWgN6Y5ZBn2gQDMlAKSEBt3X2CNXTaixrps4XUAKlSw?e=YPql4y" TargetMode="External"/><Relationship Id="rId53" Type="http://schemas.openxmlformats.org/officeDocument/2006/relationships/hyperlink" Target="../../../../../../../../../../:f:/g/personal/jchaparro_mincit_gov_co/Egfo3ioopc9NgQGSBXq2k3gBage44pGLdwXJlvTTjLCOCQ?e=LIwabl" TargetMode="External"/><Relationship Id="rId58" Type="http://schemas.openxmlformats.org/officeDocument/2006/relationships/hyperlink" Target="../../../../../../../../../../:f:/g/personal/jchaparro_mincit_gov_co/EpWU7t1ZiARBlC2newkRu5wBX5zd23BegWzE9tKutuIXGA?e=saeskm" TargetMode="External"/><Relationship Id="rId74" Type="http://schemas.openxmlformats.org/officeDocument/2006/relationships/hyperlink" Target="https://mincitco-my.sharepoint.com/:f:/g/personal/jchaparro_mincit_gov_co/EhDZ3dYZSH5LtE5kaf7PKr4BrlBeVHXgaVE6qDfShtAKLA?e=XWa7Sh" TargetMode="External"/><Relationship Id="rId79" Type="http://schemas.openxmlformats.org/officeDocument/2006/relationships/hyperlink" Target="https://mincitco-my.sharepoint.com/:f:/g/personal/jchaparro_mincit_gov_co/EtyENQ7YTiBEoF57zj_StM4B_AvCh7un50MTpD0mA4F9rg?e=FtrYI3" TargetMode="External"/><Relationship Id="rId102" Type="http://schemas.openxmlformats.org/officeDocument/2006/relationships/printerSettings" Target="../printerSettings/printerSettings1.bin"/><Relationship Id="rId5" Type="http://schemas.openxmlformats.org/officeDocument/2006/relationships/hyperlink" Target="../../../../../../../../../../:f:/g/personal/jchaparro_mincit_gov_co/EtC69bQTtGhLodJlAP5moUcBLaTDhoEayQLk2p6OmoTJrg?e=Gzm4XE" TargetMode="External"/><Relationship Id="rId90" Type="http://schemas.openxmlformats.org/officeDocument/2006/relationships/hyperlink" Target="https://mincitco-my.sharepoint.com/:f:/g/personal/jchaparro_mincit_gov_co/Ep67U8zXF4FOqrzGmSuTBRgBIEOEnhWQSv6LAfREtyVQNw?e=fjBkIj" TargetMode="External"/><Relationship Id="rId95" Type="http://schemas.openxmlformats.org/officeDocument/2006/relationships/hyperlink" Target="../../../../../../../../../../:f:/g/personal/jchaparro_mincit_gov_co/Ejm10tszQ0FLoddTvgxslZkBoTE8HyqT00gvRfvvcEAKVQ" TargetMode="External"/><Relationship Id="rId22" Type="http://schemas.openxmlformats.org/officeDocument/2006/relationships/hyperlink" Target="../../../../../../../../../../:f:/g/personal/jchaparro_mincit_gov_co/Ei9gfkOSZBZBkzavp5oNcbcBPlvmT2s5JFpvRmNd9Jxr8w?e=vRPYtf" TargetMode="External"/><Relationship Id="rId27" Type="http://schemas.openxmlformats.org/officeDocument/2006/relationships/hyperlink" Target="../../../../../../../../../../:f:/g/personal/jchaparro_mincit_gov_co/EitywfTFakFGrcEppn3fTPwBDK6ZecAt69WbffVyr2tEuA?e=cxfZoX" TargetMode="External"/><Relationship Id="rId43" Type="http://schemas.openxmlformats.org/officeDocument/2006/relationships/hyperlink" Target="../../../../../../../../../../:f:/g/personal/jchaparro_mincit_gov_co/EhkEWdVn64FJjBl57ne6jGMBjmUJdPaYU-AJDKcozsVakg?e=FoBfLL" TargetMode="External"/><Relationship Id="rId48" Type="http://schemas.openxmlformats.org/officeDocument/2006/relationships/hyperlink" Target="../../../../../../../../../../:f:/g/personal/jchaparro_mincit_gov_co/Ej-Az42wnM5GlPqI4byU5mgBzphMA8Re4VVfI9WDNfHWfg" TargetMode="External"/><Relationship Id="rId64" Type="http://schemas.openxmlformats.org/officeDocument/2006/relationships/hyperlink" Target="../../../../../../../../../../:f:/g/personal/jchaparro_mincit_gov_co/Eh-1TU9QFfNCkFyPEzaMVCwBLdLrvTtuWPnAWCJGbZyjnw?e=px874h" TargetMode="External"/><Relationship Id="rId69" Type="http://schemas.openxmlformats.org/officeDocument/2006/relationships/hyperlink" Target="../../../../../../../../../../:f:/g/personal/jchaparro_mincit_gov_co/Eut1UI0FeShNpnmzkUh5uPYB3Y3y9rrp-79eorVpkmvYQA?e=FxcP78" TargetMode="External"/><Relationship Id="rId80" Type="http://schemas.openxmlformats.org/officeDocument/2006/relationships/hyperlink" Target="https://mincitco-my.sharepoint.com/:f:/g/personal/jchaparro_mincit_gov_co/EsGhzNDjRytPp7A2vB3GqFIB_eJfwD4wbkNVGfUoA6pfxA?e=XSgFdA" TargetMode="External"/><Relationship Id="rId85" Type="http://schemas.openxmlformats.org/officeDocument/2006/relationships/hyperlink" Target="../../../../../../../../../../:f:/g/personal/jchaparro_mincit_gov_co/EvQoocDAjjFHqASDzE3ImksBYDtBMc59_It2TGOkwyZu_A?e=UbBasq" TargetMode="External"/><Relationship Id="rId12" Type="http://schemas.openxmlformats.org/officeDocument/2006/relationships/hyperlink" Target="../../../../../../../../../../:f:/g/personal/jchaparro_mincit_gov_co/EjAuo852t7ZPgSdAu3xaLLYBu5lgjFlCjTkMtON9M4_myw?e=FmfEEq" TargetMode="External"/><Relationship Id="rId17" Type="http://schemas.openxmlformats.org/officeDocument/2006/relationships/hyperlink" Target="../../../../../../../../../../:f:/g/personal/jchaparro_mincit_gov_co/Eha91ng5rFZMhC7cwBT2fkIBbG-9CzdKrOZQzdYE0RJftQ?e=nZrWEe" TargetMode="External"/><Relationship Id="rId33" Type="http://schemas.openxmlformats.org/officeDocument/2006/relationships/hyperlink" Target="../../../../../../../../../../:f:/g/personal/jchaparro_mincit_gov_co/EoIpPOANADNMu8rrFYxwm-UBKY7iolpcP5BOjiljkNOJAA?e=jZmhdU" TargetMode="External"/><Relationship Id="rId38" Type="http://schemas.openxmlformats.org/officeDocument/2006/relationships/hyperlink" Target="../../../../../../../../../../:f:/g/personal/jchaparro_mincit_gov_co/Ek9_-MyouhxFjuql8dgllMIBfhtaY-1HxhHettsSOaKt1A?e=cvFje9" TargetMode="External"/><Relationship Id="rId59" Type="http://schemas.openxmlformats.org/officeDocument/2006/relationships/hyperlink" Target="../../../../../../../../../../:f:/g/personal/jchaparro_mincit_gov_co/Eg6wHjVx9PNEogbT6cTYpkABbCLMTEPVKNceW9XIoYN-jA?e=peSc3R" TargetMode="External"/><Relationship Id="rId103" Type="http://schemas.openxmlformats.org/officeDocument/2006/relationships/drawing" Target="../drawings/drawing2.xml"/><Relationship Id="rId20" Type="http://schemas.openxmlformats.org/officeDocument/2006/relationships/hyperlink" Target="../../../../../../../../../../:f:/g/personal/jchaparro_mincit_gov_co/EjbZcSIDFA1PovEBR0BJbtsBcrkHtqUegcxRVjIADRPGeA?e=GycO8N" TargetMode="External"/><Relationship Id="rId41" Type="http://schemas.openxmlformats.org/officeDocument/2006/relationships/hyperlink" Target="../../../../../../../../../../:f:/g/personal/jchaparro_mincit_gov_co/Eh2wFrns0SNMhUMYF55NucIBTZ6RSOU_CL3sgrp1gyq7_g?e=5gaApq" TargetMode="External"/><Relationship Id="rId54" Type="http://schemas.openxmlformats.org/officeDocument/2006/relationships/hyperlink" Target="../../../../../../../../../../:f:/g/personal/jchaparro_mincit_gov_co/Enz7AD9fXZZGgXOrq8SyJ88BUQq9badr7bAfTxhp8tSKVg?e=K3SpEK" TargetMode="External"/><Relationship Id="rId62" Type="http://schemas.openxmlformats.org/officeDocument/2006/relationships/hyperlink" Target="../../../../../../../../../../:f:/g/personal/jchaparro_mincit_gov_co/EtAcR5bccz9Aoqdoo-qWF_MBLs1JMCUuGEhawGPYT6Tq5Q?e=6a5B82" TargetMode="External"/><Relationship Id="rId70" Type="http://schemas.openxmlformats.org/officeDocument/2006/relationships/hyperlink" Target="../../../../../../../../../../:f:/g/personal/jchaparro_mincit_gov_co/EnfNZTnkKk5Ct9hyYczNON0BCsMloEtllFwQFOVV_aulBQ?e=RV7Y0E" TargetMode="External"/><Relationship Id="rId75" Type="http://schemas.openxmlformats.org/officeDocument/2006/relationships/hyperlink" Target="https://mincitco-my.sharepoint.com/:f:/g/personal/jchaparro_mincit_gov_co/Emzc_qeCzU5Cj4FLTwbxr3sBlKXn1cYvJ0trHcGpHsA7gg?e=EHpO0V" TargetMode="External"/><Relationship Id="rId83" Type="http://schemas.openxmlformats.org/officeDocument/2006/relationships/hyperlink" Target="https://mincitco-my.sharepoint.com/:f:/g/personal/jchaparro_mincit_gov_co/Epdch_aIV3RPtBGMHoylTSEB8elh3f_ZkEQiA6gSHCxqAA?e=GoshTU" TargetMode="External"/><Relationship Id="rId88" Type="http://schemas.openxmlformats.org/officeDocument/2006/relationships/hyperlink" Target="../../../../../../../../../../:f:/g/personal/jchaparro_mincit_gov_co/EkaLiVkuMOtFkCMZnJmYSqMB1rQtKy12XI6rkINY7Ko2uA?e=BB5Cie" TargetMode="External"/><Relationship Id="rId91" Type="http://schemas.openxmlformats.org/officeDocument/2006/relationships/hyperlink" Target="https://mincitco-my.sharepoint.com/:f:/g/personal/jchaparro_mincit_gov_co/EohPQess6slJh7Q8y_6SUckBgY32vvJKGUQk2IK-bjYElQ?e=sDRtH7" TargetMode="External"/><Relationship Id="rId96" Type="http://schemas.openxmlformats.org/officeDocument/2006/relationships/hyperlink" Target="../../../../../../../../../../:f:/g/personal/jchaparro_mincit_gov_co/EpgArvX_9RJHivvjpGOIijcB44cY7qjJdsmuan5ZnznUJw" TargetMode="External"/><Relationship Id="rId1" Type="http://schemas.openxmlformats.org/officeDocument/2006/relationships/hyperlink" Target="../../../../../../../../../../:f:/g/personal/jchaparro_mincit_gov_co/EgliYyyAYTVHnI3TbNSwHMoBMP58hAmT1mbdl3IeLzE5ig?e=1pGp7Z" TargetMode="External"/><Relationship Id="rId6" Type="http://schemas.openxmlformats.org/officeDocument/2006/relationships/hyperlink" Target="../../../../../../../../../../:f:/g/personal/jchaparro_mincit_gov_co/Eqgw6TzhrJxHuzK2nvSDjrUB_a4JdqUEoSK0ejyqG_FDsA?e=JrSXJN" TargetMode="External"/><Relationship Id="rId15" Type="http://schemas.openxmlformats.org/officeDocument/2006/relationships/hyperlink" Target="../../../../../../../../../../:f:/g/personal/jchaparro_mincit_gov_co/EqF552iw4tlKsED86rG4HoYB1bST1fjv5uMm_3WmVTr2Yw?e=Lj9u6m" TargetMode="External"/><Relationship Id="rId23" Type="http://schemas.openxmlformats.org/officeDocument/2006/relationships/hyperlink" Target="../../../../../../../../../../:f:/g/personal/jchaparro_mincit_gov_co/EsL1yt4-4mZMlISppN-WQzIBsfv1iFJzrwsnO0HeAo8ywA?e=brwqQE" TargetMode="External"/><Relationship Id="rId28" Type="http://schemas.openxmlformats.org/officeDocument/2006/relationships/hyperlink" Target="../../../../../../../../../../:f:/g/personal/jchaparro_mincit_gov_co/EomT7Z4xvdRCkumIj0rp0aEBgA6EUbPCanEHavZ4302WSQ?e=U0i2J4" TargetMode="External"/><Relationship Id="rId36" Type="http://schemas.openxmlformats.org/officeDocument/2006/relationships/hyperlink" Target="../../../../../../../../../../:f:/g/personal/jchaparro_mincit_gov_co/EiYU53N-kUVPoZG_8neRvOcB9hDsIOTmmFGeAM9X-Dwnsw?e=xr1Pwc" TargetMode="External"/><Relationship Id="rId49" Type="http://schemas.openxmlformats.org/officeDocument/2006/relationships/hyperlink" Target="../../../../../../../../../../:f:/g/personal/jchaparro_mincit_gov_co/EsgA6PQkzRVLvQUORKsjtRUBeTPP1IDTz8xUlsYPGN4FPA" TargetMode="External"/><Relationship Id="rId57" Type="http://schemas.openxmlformats.org/officeDocument/2006/relationships/hyperlink" Target="../../../../../../../../../../:f:/g/personal/jchaparro_mincit_gov_co/EshYKF01MxxAthMN2TZck_0B_NP4OestpQoV3xmrJYBDDA?e=p7CTkC" TargetMode="External"/><Relationship Id="rId106" Type="http://schemas.openxmlformats.org/officeDocument/2006/relationships/comments" Target="../comments2.xml"/><Relationship Id="rId10" Type="http://schemas.openxmlformats.org/officeDocument/2006/relationships/hyperlink" Target="../../../../../../../../../../:f:/g/personal/jchaparro_mincit_gov_co/Eo__VRhFsVNLuMMmIQORri0Bg8MbHJ7hkbXTAvcSbgqbDg?e=lf8oGJ" TargetMode="External"/><Relationship Id="rId31" Type="http://schemas.openxmlformats.org/officeDocument/2006/relationships/hyperlink" Target="../../../../../../../../../../:f:/g/personal/jchaparro_mincit_gov_co/EuEOULhshwpPu5PmgaDQGLkBgqAiOBqqbcImXUjUINhYjA?e=CiFYSS" TargetMode="External"/><Relationship Id="rId44" Type="http://schemas.openxmlformats.org/officeDocument/2006/relationships/hyperlink" Target="../../../../../../../../../../:f:/g/personal/jchaparro_mincit_gov_co/Ejm_KNXesXhAkQXzVM0XGmcBhWmrcoTXt8uiOlFUzyRVDA?e=1ihKas" TargetMode="External"/><Relationship Id="rId52" Type="http://schemas.openxmlformats.org/officeDocument/2006/relationships/hyperlink" Target="../../../../../../../../../../:f:/g/personal/jchaparro_mincit_gov_co/EnlW065ZV9xEvc-TGP0g2UgBBuJjriRtQ9Bb6rSyteqWXw?e=pcxhjl" TargetMode="External"/><Relationship Id="rId60" Type="http://schemas.openxmlformats.org/officeDocument/2006/relationships/hyperlink" Target="../../../../../../../../../../:f:/g/personal/jchaparro_mincit_gov_co/Ekvqnwe6bOZDmtBZYssDz0cBLM4yjYKCDvUagbT70zgnDw?e=vgY0kK" TargetMode="External"/><Relationship Id="rId65" Type="http://schemas.openxmlformats.org/officeDocument/2006/relationships/hyperlink" Target="../../../../../../../../../../:f:/g/personal/jchaparro_mincit_gov_co/EqlEjj49hj5CuYTTOZNgPYwByEsuCr4RJ6IimzxhbNzUuw?e=c47STs" TargetMode="External"/><Relationship Id="rId73" Type="http://schemas.openxmlformats.org/officeDocument/2006/relationships/hyperlink" Target="../../../../../../../../../../:f:/g/personal/jchaparro_mincit_gov_co/Ej7nEuCvallJo_Ck7vZB1Z4B3MTtv3P8xaUbKrPWaQ9mQg?e=YWwGpa" TargetMode="External"/><Relationship Id="rId78" Type="http://schemas.openxmlformats.org/officeDocument/2006/relationships/hyperlink" Target="https://mincitco-my.sharepoint.com/:f:/g/personal/jchaparro_mincit_gov_co/Er_TJ0FYlrVKvo88FIc-c4UB65WvD3a_WxgGabbApkG5xQ?e=3fnBmg" TargetMode="External"/><Relationship Id="rId81" Type="http://schemas.openxmlformats.org/officeDocument/2006/relationships/hyperlink" Target="https://mincitco-my.sharepoint.com/:f:/g/personal/jchaparro_mincit_gov_co/EktPBBNHHdxKju9maXhvUzcBI8CedhGYigF8afS0AtJlsQ?e=BeEJqf" TargetMode="External"/><Relationship Id="rId86" Type="http://schemas.openxmlformats.org/officeDocument/2006/relationships/hyperlink" Target="../../../../../../../../../../:f:/g/personal/jchaparro_mincit_gov_co/ElfLBsREtqpBjx7BUhhDwQ0BoD_gBxiHOX7szymSm7lw7Q?e=7K0fGu" TargetMode="External"/><Relationship Id="rId94" Type="http://schemas.openxmlformats.org/officeDocument/2006/relationships/hyperlink" Target="https://mincitco-my.sharepoint.com/:f:/g/personal/jchaparro_mincit_gov_co/Em5GI3oDeZdPhwYzM6wo1VgBQ_Y8bHInw6BoRm5vyoj6Bg?e=xsgGwc" TargetMode="External"/><Relationship Id="rId99" Type="http://schemas.openxmlformats.org/officeDocument/2006/relationships/hyperlink" Target="../../../../../../../../../../:f:/g/personal/mrchacon_mincit_gov_co/Evu7tH55x81Av3Syyr1QH7QBz9pIWfLlp8Vg4Fg3RMCVvQ?e=qAT6OC" TargetMode="External"/><Relationship Id="rId101" Type="http://schemas.openxmlformats.org/officeDocument/2006/relationships/hyperlink" Target="https://mincitco-my.sharepoint.com/:f:/g/personal/mrchacon_mincit_gov_co/EjTC05C6tDxIlaTHUvhzDnQBiuKqQ56DLRuw4DoV_tVFVA?e=lErEwg" TargetMode="External"/><Relationship Id="rId4" Type="http://schemas.openxmlformats.org/officeDocument/2006/relationships/hyperlink" Target="../../../../../../../../../../:f:/g/personal/jchaparro_mincit_gov_co/EpZ5IEPVvXJGsITIqiWbq8EBNjD-QfgGJ5tKSOlxTI4xiw?e=FRw1BL" TargetMode="External"/><Relationship Id="rId9" Type="http://schemas.openxmlformats.org/officeDocument/2006/relationships/hyperlink" Target="../../../../../../../../../../:f:/g/personal/jchaparro_mincit_gov_co/EnxTt6pnMBtMpmKOjXE43e0BhBqJB1jORnq-ile6rKmfgg?e=h9vm0r" TargetMode="External"/><Relationship Id="rId13" Type="http://schemas.openxmlformats.org/officeDocument/2006/relationships/hyperlink" Target="../../../../../../../../../../:f:/g/personal/jchaparro_mincit_gov_co/EvTF69U4EdtKmKDhMI7fmDcBRexABOHzKoLh2dl3oOholQ?e=dfyHhb" TargetMode="External"/><Relationship Id="rId18" Type="http://schemas.openxmlformats.org/officeDocument/2006/relationships/hyperlink" Target="../../../../../../../../../../:f:/g/personal/jchaparro_mincit_gov_co/El3aQRYsTbtLq1kOeFT4HNwBMyHyMUMT7ROGINbAS_NYXQ?e=LO44kt" TargetMode="External"/><Relationship Id="rId39" Type="http://schemas.openxmlformats.org/officeDocument/2006/relationships/hyperlink" Target="../../../../../../../../../../:f:/g/personal/jchaparro_mincit_gov_co/Ev3A_XSn9MNBuCKVlo6-SAQBSKTlGXUm0ae2nkC4fzNvpQ?e=GKBVZT" TargetMode="External"/><Relationship Id="rId34" Type="http://schemas.openxmlformats.org/officeDocument/2006/relationships/hyperlink" Target="../../../../../../../../../../:f:/g/personal/jchaparro_mincit_gov_co/Etnlp1w6zeNKmX1_9fuhhCgB02H5AzH6ZS081eot8oCOqQ?e=Rhmm9f" TargetMode="External"/><Relationship Id="rId50" Type="http://schemas.openxmlformats.org/officeDocument/2006/relationships/hyperlink" Target="../../../../../../../../../../:f:/g/personal/jchaparro_mincit_gov_co/EtJgdPTI7ntBrd-FkpxVPTEBXy4OUaXivlGLLFqUlESB7w?e=ipfERL" TargetMode="External"/><Relationship Id="rId55" Type="http://schemas.openxmlformats.org/officeDocument/2006/relationships/hyperlink" Target="../../../../../../../../../../:f:/g/personal/jchaparro_mincit_gov_co/EqkpWlz4zI1GonODR00CP8kBpdcfIPv1c9prUy566ksH_Q?e=wYYBMs" TargetMode="External"/><Relationship Id="rId76" Type="http://schemas.openxmlformats.org/officeDocument/2006/relationships/hyperlink" Target="https://mincitco-my.sharepoint.com/:f:/g/personal/jchaparro_mincit_gov_co/Eg_ml1Aj7DtMrM0LmhOhWAgBjoaNZtDXbLXiFhBJjUTxlA?e=zEWmz9" TargetMode="External"/><Relationship Id="rId97" Type="http://schemas.openxmlformats.org/officeDocument/2006/relationships/hyperlink" Target="../../../../../../../../../../:f:/g/personal/mrchacon_mincit_gov_co/EtltJh3nHw9BlRH_If2X8cEBtg58tcV0OB14Gxvy44HGmA?e=Z6jUdl" TargetMode="External"/><Relationship Id="rId104" Type="http://schemas.openxmlformats.org/officeDocument/2006/relationships/vmlDrawing" Target="../drawings/vmlDrawing2.vml"/><Relationship Id="rId7" Type="http://schemas.openxmlformats.org/officeDocument/2006/relationships/hyperlink" Target="../../../../../../../../../../:f:/g/personal/jchaparro_mincit_gov_co/EkohTt6vKApGlEOhQ9XSwLEBvH3idb1c5Ow1hGXf8gJ-xg?e=HsoeZa" TargetMode="External"/><Relationship Id="rId71" Type="http://schemas.openxmlformats.org/officeDocument/2006/relationships/hyperlink" Target="https://mincitco-my.sharepoint.com/:f:/g/personal/jchaparro_mincit_gov_co/Epvr93W0hnZJtMBtBqYPzPIBfI5RCR_V5JV0Hwvaq73PFw?e=whGrQO" TargetMode="External"/><Relationship Id="rId92" Type="http://schemas.openxmlformats.org/officeDocument/2006/relationships/hyperlink" Target="https://mincitco-my.sharepoint.com/:f:/g/personal/jchaparro_mincit_gov_co/Emlw9w9AMShKlhQBT8L7Q9wBCUCL5elnibLLlibg9F0s5Q?e=roYk4m" TargetMode="External"/><Relationship Id="rId2" Type="http://schemas.openxmlformats.org/officeDocument/2006/relationships/hyperlink" Target="../../../../../../../../../../:f:/g/personal/jchaparro_mincit_gov_co/EpCuoR5-BeFFsoc5ImdsrzYBfLT6LrGsyVtLpfA4zuFcLw?e=x0R610" TargetMode="External"/><Relationship Id="rId29" Type="http://schemas.openxmlformats.org/officeDocument/2006/relationships/hyperlink" Target="../../../../../../../../../../:f:/g/personal/jchaparro_mincit_gov_co/EhVwo9Qupj1DsnwZ1khOwUABuoBFKvmI5gXcUcU2fAMYsA?e=bihlF8" TargetMode="External"/><Relationship Id="rId24" Type="http://schemas.openxmlformats.org/officeDocument/2006/relationships/hyperlink" Target="../../../../../../../../../../:f:/g/personal/jchaparro_mincit_gov_co/EimMdETv99VFoBMfAwarWjcBGaR0vdpRR4N7vw85iw4bCA?e=BK0bpe" TargetMode="External"/><Relationship Id="rId40" Type="http://schemas.openxmlformats.org/officeDocument/2006/relationships/hyperlink" Target="../../../../../../../../../../:f:/g/personal/jchaparro_mincit_gov_co/EnNnPTU_F6NPtn3pwMpsXhUBMrWjH6YCDKHjieJkeY1Lwg?e=VZJkQI" TargetMode="External"/><Relationship Id="rId45" Type="http://schemas.openxmlformats.org/officeDocument/2006/relationships/hyperlink" Target="../../../../../../../../../../:f:/g/personal/jchaparro_mincit_gov_co/Eih48iAQW3VEuBFFbE8DTRsBxdek5dU5lH34MBCPYkLRtQ?e=M4G1TP" TargetMode="External"/><Relationship Id="rId66" Type="http://schemas.openxmlformats.org/officeDocument/2006/relationships/hyperlink" Target="../../../../../../../../../../:f:/g/personal/jchaparro_mincit_gov_co/EjaNStkEzfJCmysa-yuvaiYB3GO2fbKxir9vemvGy1iqQA?e=1Ozra6" TargetMode="External"/><Relationship Id="rId87" Type="http://schemas.openxmlformats.org/officeDocument/2006/relationships/hyperlink" Target="../../../../../../../../../../:f:/g/personal/jchaparro_mincit_gov_co/EhGD9ov8jDNEnVI0BxvIX6MBFp7_BsG_f2YZf3XjI0jLEw?e=0sOMns" TargetMode="External"/><Relationship Id="rId61" Type="http://schemas.openxmlformats.org/officeDocument/2006/relationships/hyperlink" Target="../../../../../../../../../../:f:/g/personal/jchaparro_mincit_gov_co/Eu6_HRN4OUpLhK5Bqqn4ZzsBZ3z9Pql6vQLoHPYEET_iRg?e=q0v2NQ" TargetMode="External"/><Relationship Id="rId82" Type="http://schemas.openxmlformats.org/officeDocument/2006/relationships/hyperlink" Target="https://mincitco-my.sharepoint.com/:f:/g/personal/jchaparro_mincit_gov_co/EnAiUsooSyZGuhj5BqWfV8kBCWKbqQf83Uf4ZVjfSWX94w?e=EnRHaa" TargetMode="External"/><Relationship Id="rId19" Type="http://schemas.openxmlformats.org/officeDocument/2006/relationships/hyperlink" Target="../../../../../../../../../../:f:/g/personal/jchaparro_mincit_gov_co/EkjKeAD2lEtPiSFlvuqBjHgB9ZrwD726ZJoQvFMNeFTrqQ" TargetMode="External"/><Relationship Id="rId14" Type="http://schemas.openxmlformats.org/officeDocument/2006/relationships/hyperlink" Target="../../../../../../../../../../:f:/g/personal/jchaparro_mincit_gov_co/Eif4mceo6rRFgli_R9rGZHwBo6ucDetYuteZbr-g83uLvQ?e=CqrM3q" TargetMode="External"/><Relationship Id="rId30" Type="http://schemas.openxmlformats.org/officeDocument/2006/relationships/hyperlink" Target="../../../../../../../../../../:f:/g/personal/jchaparro_mincit_gov_co/Eh_ePklE0hxOk5w2NTcrGFkBvJK1FoTOeaOGEejmZlcWAg?e=EYIvBI" TargetMode="External"/><Relationship Id="rId35" Type="http://schemas.openxmlformats.org/officeDocument/2006/relationships/hyperlink" Target="../../../../../../../../../../:f:/g/personal/jchaparro_mincit_gov_co/En3iB2oUgghHqNE8GjB-G14BW-UMaqgo6B4aZMfYOG4h0w?e=Qfffr9" TargetMode="External"/><Relationship Id="rId56" Type="http://schemas.openxmlformats.org/officeDocument/2006/relationships/hyperlink" Target="../../../../../../../../../../:f:/g/personal/jchaparro_mincit_gov_co/EmDWOQeSAqFPpQ_VmeEs7QcBJTtgmiQmJGiKESJXbYdb3A?e=tr9cU0" TargetMode="External"/><Relationship Id="rId77" Type="http://schemas.openxmlformats.org/officeDocument/2006/relationships/hyperlink" Target="https://mincitco-my.sharepoint.com/:f:/g/personal/jchaparro_mincit_gov_co/Eq_NtxEZ3uBEnIVBkgNHWSoB5-uZQM5U86uYAJGq1I2Flw?e=lr6mh3" TargetMode="External"/><Relationship Id="rId100" Type="http://schemas.openxmlformats.org/officeDocument/2006/relationships/hyperlink" Target="https://mincitco-my.sharepoint.com/:f:/g/personal/jchaparro_mincit_gov_co/EhepIh9LLERDhLjJuXTCHaMBnp2sduTjmstPe_VbeiK0zw?e=OM8ARn" TargetMode="External"/><Relationship Id="rId105" Type="http://schemas.openxmlformats.org/officeDocument/2006/relationships/vmlDrawing" Target="../drawings/vmlDrawing3.vml"/><Relationship Id="rId8" Type="http://schemas.openxmlformats.org/officeDocument/2006/relationships/hyperlink" Target="../../../../../../../../../../:f:/g/personal/jchaparro_mincit_gov_co/EqQi2HoIDXJPp9OhwYgzsncBl3LfEefjTApiXR4nsSAc0A?e=z4uaLw" TargetMode="External"/><Relationship Id="rId51" Type="http://schemas.openxmlformats.org/officeDocument/2006/relationships/hyperlink" Target="../../../../../../../../../../:f:/g/personal/jchaparro_mincit_gov_co/EmYCrg07MGhEs41ctfprp8ABxO0ujQ9FmNPXEi6HB6oQ_Q?e=a9o5P9" TargetMode="External"/><Relationship Id="rId72" Type="http://schemas.openxmlformats.org/officeDocument/2006/relationships/hyperlink" Target="../../../../../../../../../../:f:/g/personal/jchaparro_mincit_gov_co/EjAbiUcnzolOsn7PCEhNVg8BiUo0jZ0laMldXmX6BiQnxQ?e=eOUZgt" TargetMode="External"/><Relationship Id="rId93" Type="http://schemas.openxmlformats.org/officeDocument/2006/relationships/hyperlink" Target="https://mincitco-my.sharepoint.com/:f:/g/personal/jchaparro_mincit_gov_co/EpdYI65TCtpKqS2v_9Twuo4BVL4zfx2fbS8lb3g6k9J7xw?e=U3TLzf" TargetMode="External"/><Relationship Id="rId98" Type="http://schemas.openxmlformats.org/officeDocument/2006/relationships/hyperlink" Target="../../../../../../../../../../:f:/g/personal/mrchacon_mincit_gov_co/EihvHAvRHxpImXafMl0umYwBGmV0glhsqjQTKhjYC_Izww?e=5FJUNC" TargetMode="External"/><Relationship Id="rId3" Type="http://schemas.openxmlformats.org/officeDocument/2006/relationships/hyperlink" Target="../../../../../../../../../../:f:/g/personal/jchaparro_mincit_gov_co/Em1rPDwkyslMrNjexMuf_VIBDTA39EF04eVRDh4HsvOBng?e=5Jkr1K" TargetMode="External"/><Relationship Id="rId25" Type="http://schemas.openxmlformats.org/officeDocument/2006/relationships/hyperlink" Target="../../../../../../../../../../:f:/g/personal/jchaparro_mincit_gov_co/Et6Yzh6YiFNFm_NwMpAi0MUBEJB48Un4WfUL0EHb5MmF_Q?e=L41Eyy" TargetMode="External"/><Relationship Id="rId46" Type="http://schemas.openxmlformats.org/officeDocument/2006/relationships/hyperlink" Target="../../../../../../../../../../:f:/g/personal/jchaparro_mincit_gov_co/Eih48iAQW3VEuBFFbE8DTRsBxdek5dU5lH34MBCPYkLRtQ?e=M4G1TP" TargetMode="External"/><Relationship Id="rId67" Type="http://schemas.openxmlformats.org/officeDocument/2006/relationships/hyperlink" Target="../../../../../../../../../../:f:/g/personal/jchaparro_mincit_gov_co/EiT_iAUQ3cJKqyNdURv0fOwBD3uM8MnsJ_9htab9K5dIiQ?e=LKwUJi"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635AF-5417-444B-A565-AAD0CA0F31AC}">
  <sheetPr>
    <tabColor rgb="FFFFFF00"/>
  </sheetPr>
  <dimension ref="A1:BI66"/>
  <sheetViews>
    <sheetView showGridLines="0" zoomScale="50" zoomScaleNormal="50" workbookViewId="0">
      <pane xSplit="8" ySplit="11" topLeftCell="BF12" activePane="bottomRight" state="frozen"/>
      <selection pane="topRight" activeCell="I1" sqref="I1"/>
      <selection pane="bottomLeft" activeCell="A12" sqref="A12"/>
      <selection pane="bottomRight" activeCell="E1" sqref="E1:BH1"/>
    </sheetView>
  </sheetViews>
  <sheetFormatPr baseColWidth="10" defaultColWidth="11.453125" defaultRowHeight="14" x14ac:dyDescent="0.3"/>
  <cols>
    <col min="1" max="1" width="10.81640625" style="146" customWidth="1"/>
    <col min="2" max="2" width="13.54296875" style="6" customWidth="1"/>
    <col min="3" max="3" width="33.7265625" style="55" customWidth="1"/>
    <col min="4" max="4" width="21.1796875" style="6" customWidth="1"/>
    <col min="5" max="5" width="21.453125" style="55" customWidth="1"/>
    <col min="6" max="6" width="15.81640625" style="31" customWidth="1"/>
    <col min="7" max="7" width="43.453125" style="6" customWidth="1"/>
    <col min="8" max="8" width="9.81640625" style="55" customWidth="1"/>
    <col min="9" max="9" width="38.54296875" style="55" customWidth="1"/>
    <col min="10" max="10" width="26.54296875" style="55" customWidth="1"/>
    <col min="11" max="11" width="33" style="55" customWidth="1"/>
    <col min="12" max="12" width="22.453125" style="55" customWidth="1"/>
    <col min="13" max="13" width="18.81640625" style="61" hidden="1" customWidth="1"/>
    <col min="14" max="14" width="22.7265625" style="55" customWidth="1"/>
    <col min="15" max="15" width="11.54296875" style="62" hidden="1" customWidth="1"/>
    <col min="16" max="16" width="44.453125" style="6" customWidth="1"/>
    <col min="17" max="17" width="20.453125" style="55" customWidth="1"/>
    <col min="18" max="18" width="49" style="6" customWidth="1"/>
    <col min="19" max="19" width="14.453125" style="6" customWidth="1"/>
    <col min="20" max="20" width="36.453125" style="55" customWidth="1"/>
    <col min="21" max="21" width="21.1796875" style="6" customWidth="1"/>
    <col min="22" max="22" width="34.81640625" style="6" customWidth="1"/>
    <col min="23" max="23" width="4.81640625" style="61" hidden="1" customWidth="1"/>
    <col min="24" max="24" width="31.1796875" style="6" customWidth="1"/>
    <col min="25" max="25" width="5.26953125" style="61" hidden="1" customWidth="1"/>
    <col min="26" max="26" width="28.1796875" style="6" customWidth="1"/>
    <col min="27" max="27" width="64.26953125" style="120" customWidth="1"/>
    <col min="28" max="28" width="17.81640625" style="55" customWidth="1"/>
    <col min="29" max="29" width="41.81640625" style="4" customWidth="1"/>
    <col min="30" max="30" width="24.1796875" style="4" bestFit="1" customWidth="1"/>
    <col min="31" max="31" width="16.1796875" style="6" hidden="1" customWidth="1"/>
    <col min="32" max="32" width="20.26953125" style="55" customWidth="1"/>
    <col min="33" max="33" width="15" style="6" hidden="1" customWidth="1"/>
    <col min="34" max="34" width="16" style="6" customWidth="1"/>
    <col min="35" max="35" width="14.453125" style="6" hidden="1" customWidth="1"/>
    <col min="36" max="36" width="25.54296875" style="6" customWidth="1"/>
    <col min="37" max="37" width="20.26953125" style="6" customWidth="1"/>
    <col min="38" max="38" width="14" style="6" customWidth="1"/>
    <col min="39" max="39" width="24.26953125" style="6" customWidth="1"/>
    <col min="40" max="40" width="18.1796875" style="136" customWidth="1"/>
    <col min="41" max="41" width="30.7265625" style="137" customWidth="1"/>
    <col min="42" max="43" width="5.7265625" style="138" customWidth="1"/>
    <col min="44" max="44" width="39" style="137" customWidth="1"/>
    <col min="45" max="46" width="5.7265625" style="138" customWidth="1"/>
    <col min="47" max="47" width="55.54296875" style="150" customWidth="1"/>
    <col min="48" max="49" width="5.7265625" style="138" customWidth="1"/>
    <col min="50" max="50" width="30.7265625" style="137" customWidth="1"/>
    <col min="51" max="52" width="5.7265625" style="138" customWidth="1"/>
    <col min="53" max="53" width="39.1796875" style="137" customWidth="1"/>
    <col min="54" max="55" width="5.7265625" style="138" customWidth="1"/>
    <col min="56" max="56" width="30.7265625" style="137" customWidth="1"/>
    <col min="57" max="58" width="5.7265625" style="138" customWidth="1"/>
    <col min="59" max="59" width="41.1796875" style="5" customWidth="1"/>
    <col min="60" max="60" width="30.7265625" style="138" customWidth="1"/>
    <col min="61" max="61" width="83.26953125" style="6" customWidth="1"/>
    <col min="62" max="16384" width="11.453125" style="6"/>
  </cols>
  <sheetData>
    <row r="1" spans="1:61" ht="90.75" customHeight="1" x14ac:dyDescent="0.3">
      <c r="A1" s="459"/>
      <c r="B1" s="459"/>
      <c r="C1" s="459"/>
      <c r="D1" s="459"/>
      <c r="E1" s="738" t="s">
        <v>0</v>
      </c>
      <c r="F1" s="738"/>
      <c r="G1" s="738"/>
      <c r="H1" s="738"/>
      <c r="I1" s="738"/>
      <c r="J1" s="738"/>
      <c r="K1" s="738"/>
      <c r="L1" s="738"/>
      <c r="M1" s="738"/>
      <c r="N1" s="738"/>
      <c r="O1" s="738"/>
      <c r="P1" s="738"/>
      <c r="Q1" s="738"/>
      <c r="R1" s="738"/>
      <c r="S1" s="738"/>
      <c r="T1" s="738"/>
      <c r="U1" s="738"/>
      <c r="V1" s="738"/>
      <c r="W1" s="738"/>
      <c r="X1" s="738"/>
      <c r="Y1" s="738"/>
      <c r="Z1" s="738"/>
      <c r="AA1" s="738"/>
      <c r="AB1" s="738"/>
      <c r="AC1" s="738"/>
      <c r="AD1" s="738"/>
      <c r="AE1" s="738"/>
      <c r="AF1" s="738"/>
      <c r="AG1" s="738"/>
      <c r="AH1" s="738"/>
      <c r="AI1" s="738"/>
      <c r="AJ1" s="738"/>
      <c r="AK1" s="738"/>
      <c r="AL1" s="738"/>
      <c r="AM1" s="738"/>
      <c r="AN1" s="738"/>
      <c r="AO1" s="738"/>
      <c r="AP1" s="738"/>
      <c r="AQ1" s="738"/>
      <c r="AR1" s="738"/>
      <c r="AS1" s="738"/>
      <c r="AT1" s="738"/>
      <c r="AU1" s="738"/>
      <c r="AV1" s="738"/>
      <c r="AW1" s="738"/>
      <c r="AX1" s="738"/>
      <c r="AY1" s="738"/>
      <c r="AZ1" s="738"/>
      <c r="BA1" s="738"/>
      <c r="BB1" s="738"/>
      <c r="BC1" s="738"/>
      <c r="BD1" s="738"/>
      <c r="BE1" s="738"/>
      <c r="BF1" s="738"/>
      <c r="BG1" s="738"/>
      <c r="BH1" s="738"/>
      <c r="BI1" s="737" t="s">
        <v>1</v>
      </c>
    </row>
    <row r="2" spans="1:61" s="3" customFormat="1" ht="15.75" customHeight="1" thickBot="1" x14ac:dyDescent="0.3">
      <c r="A2" s="129"/>
      <c r="B2" s="129"/>
      <c r="C2" s="129"/>
      <c r="D2" s="450"/>
      <c r="E2" s="450"/>
      <c r="F2" s="450"/>
      <c r="G2" s="450"/>
      <c r="H2" s="450"/>
      <c r="I2" s="129"/>
      <c r="J2" s="152"/>
      <c r="K2" s="129"/>
      <c r="L2" s="152"/>
      <c r="M2" s="153"/>
      <c r="N2" s="152"/>
      <c r="O2" s="154"/>
      <c r="P2" s="129"/>
      <c r="Q2" s="152"/>
      <c r="R2" s="129"/>
      <c r="S2" s="129"/>
      <c r="T2" s="129"/>
      <c r="U2" s="129"/>
      <c r="V2" s="129"/>
      <c r="W2" s="153"/>
      <c r="X2" s="451"/>
      <c r="Y2" s="451"/>
      <c r="Z2" s="451"/>
      <c r="AA2" s="451"/>
      <c r="AB2" s="451"/>
      <c r="AC2" s="451"/>
      <c r="AD2" s="451"/>
      <c r="AE2" s="451"/>
      <c r="AF2" s="451"/>
      <c r="AG2" s="451"/>
      <c r="AH2" s="451"/>
      <c r="AI2" s="451"/>
      <c r="AJ2" s="451"/>
      <c r="AK2" s="451"/>
      <c r="AL2" s="152"/>
      <c r="AM2" s="129"/>
      <c r="AN2" s="152"/>
      <c r="AO2" s="155"/>
      <c r="AP2" s="155"/>
      <c r="AQ2" s="155"/>
      <c r="AR2" s="60"/>
      <c r="AS2" s="60"/>
      <c r="AT2" s="155"/>
      <c r="AU2" s="152"/>
      <c r="AV2" s="129"/>
      <c r="AW2" s="152"/>
      <c r="AX2" s="60"/>
      <c r="AY2" s="60"/>
      <c r="AZ2" s="156"/>
      <c r="BA2" s="152"/>
      <c r="BB2" s="152"/>
      <c r="BC2" s="129"/>
      <c r="BD2" s="129"/>
      <c r="BE2" s="152"/>
      <c r="BF2" s="129"/>
      <c r="BG2" s="156"/>
      <c r="BH2" s="152"/>
      <c r="BI2" s="129"/>
    </row>
    <row r="3" spans="1:61" s="3" customFormat="1" ht="20.25" customHeight="1" thickBot="1" x14ac:dyDescent="0.3">
      <c r="A3" s="129"/>
      <c r="B3" s="129"/>
      <c r="C3" s="464" t="s">
        <v>2</v>
      </c>
      <c r="D3" s="465" t="s">
        <v>3</v>
      </c>
      <c r="E3" s="465"/>
      <c r="F3" s="159" t="s">
        <v>4</v>
      </c>
      <c r="G3" s="466" t="s">
        <v>5</v>
      </c>
      <c r="H3" s="467"/>
      <c r="I3" s="468" t="s">
        <v>6</v>
      </c>
      <c r="J3" s="468"/>
      <c r="K3" s="468"/>
      <c r="L3" s="161"/>
      <c r="M3" s="162"/>
      <c r="N3" s="161"/>
      <c r="O3" s="163"/>
      <c r="P3" s="164"/>
      <c r="Q3" s="161"/>
      <c r="R3" s="164"/>
      <c r="S3" s="129"/>
      <c r="T3" s="164"/>
      <c r="U3" s="164"/>
      <c r="V3" s="165"/>
      <c r="W3" s="166"/>
      <c r="X3" s="167"/>
      <c r="Y3" s="168"/>
      <c r="Z3" s="167"/>
      <c r="AA3" s="169"/>
      <c r="AB3" s="170"/>
      <c r="AC3" s="170"/>
      <c r="AD3" s="170"/>
      <c r="AE3" s="167"/>
      <c r="AF3" s="152"/>
      <c r="AG3" s="164"/>
      <c r="AH3" s="164"/>
      <c r="AI3" s="164"/>
      <c r="AJ3" s="164"/>
      <c r="AK3" s="167"/>
      <c r="AL3" s="60"/>
      <c r="AM3" s="60"/>
      <c r="AN3" s="60"/>
      <c r="AO3" s="155"/>
      <c r="AP3" s="155"/>
      <c r="AQ3" s="155"/>
      <c r="AR3" s="60"/>
      <c r="AS3" s="60"/>
      <c r="AT3" s="155"/>
      <c r="AU3" s="60"/>
      <c r="AV3" s="60"/>
      <c r="AW3" s="60"/>
      <c r="AX3" s="60"/>
      <c r="AY3" s="60"/>
      <c r="AZ3" s="156"/>
      <c r="BA3" s="60"/>
      <c r="BB3" s="60"/>
      <c r="BC3" s="60"/>
      <c r="BD3" s="60"/>
      <c r="BE3" s="60"/>
      <c r="BF3" s="60"/>
      <c r="BG3" s="156"/>
      <c r="BH3" s="152"/>
      <c r="BI3" s="129"/>
    </row>
    <row r="4" spans="1:61" s="3" customFormat="1" ht="33.75" hidden="1" customHeight="1" x14ac:dyDescent="0.3">
      <c r="A4" s="129"/>
      <c r="B4" s="129"/>
      <c r="C4" s="464"/>
      <c r="D4" s="158"/>
      <c r="E4" s="158"/>
      <c r="F4" s="171"/>
      <c r="G4" s="452" t="s">
        <v>7</v>
      </c>
      <c r="H4" s="452"/>
      <c r="I4" s="453"/>
      <c r="J4" s="453"/>
      <c r="K4" s="453"/>
      <c r="L4" s="453"/>
      <c r="M4" s="453"/>
      <c r="N4" s="453"/>
      <c r="O4" s="453"/>
      <c r="P4" s="453"/>
      <c r="Q4" s="161"/>
      <c r="R4" s="164"/>
      <c r="S4" s="129"/>
      <c r="T4" s="164"/>
      <c r="U4" s="164"/>
      <c r="V4" s="165"/>
      <c r="W4" s="166"/>
      <c r="X4" s="172"/>
      <c r="Y4" s="173"/>
      <c r="Z4" s="172"/>
      <c r="AA4" s="169"/>
      <c r="AB4" s="170"/>
      <c r="AC4" s="170"/>
      <c r="AD4" s="170"/>
      <c r="AE4" s="172"/>
      <c r="AF4" s="170"/>
      <c r="AG4" s="172"/>
      <c r="AH4" s="129"/>
      <c r="AI4" s="164"/>
      <c r="AJ4" s="164"/>
      <c r="AK4" s="172"/>
      <c r="AL4" s="60"/>
      <c r="AM4" s="60"/>
      <c r="AN4" s="60"/>
      <c r="AO4" s="155"/>
      <c r="AP4" s="155"/>
      <c r="AQ4" s="155"/>
      <c r="AR4" s="60"/>
      <c r="AS4" s="60"/>
      <c r="AT4" s="155"/>
      <c r="AU4" s="60"/>
      <c r="AV4" s="60"/>
      <c r="AW4" s="60"/>
      <c r="AX4" s="60"/>
      <c r="AY4" s="60"/>
      <c r="AZ4" s="156"/>
      <c r="BA4" s="60"/>
      <c r="BB4" s="60"/>
      <c r="BC4" s="60"/>
      <c r="BD4" s="60"/>
      <c r="BE4" s="60"/>
      <c r="BF4" s="60"/>
      <c r="BG4" s="156"/>
      <c r="BH4" s="152"/>
      <c r="BI4" s="129"/>
    </row>
    <row r="5" spans="1:61" s="3" customFormat="1" ht="12.75" customHeight="1" x14ac:dyDescent="0.25">
      <c r="A5" s="129"/>
      <c r="B5" s="129"/>
      <c r="C5" s="464"/>
      <c r="D5" s="158"/>
      <c r="E5" s="158"/>
      <c r="F5" s="171"/>
      <c r="G5" s="167"/>
      <c r="H5" s="160"/>
      <c r="I5" s="152"/>
      <c r="J5" s="152"/>
      <c r="K5" s="164"/>
      <c r="L5" s="161"/>
      <c r="M5" s="162"/>
      <c r="N5" s="161"/>
      <c r="O5" s="163"/>
      <c r="P5" s="164"/>
      <c r="Q5" s="161"/>
      <c r="R5" s="164"/>
      <c r="S5" s="129"/>
      <c r="T5" s="164"/>
      <c r="U5" s="164"/>
      <c r="V5" s="165"/>
      <c r="W5" s="166"/>
      <c r="X5" s="172"/>
      <c r="Y5" s="173"/>
      <c r="Z5" s="172"/>
      <c r="AA5" s="169"/>
      <c r="AB5" s="170"/>
      <c r="AC5" s="170"/>
      <c r="AD5" s="170"/>
      <c r="AE5" s="172"/>
      <c r="AF5" s="152"/>
      <c r="AG5" s="164"/>
      <c r="AH5" s="164"/>
      <c r="AI5" s="164"/>
      <c r="AJ5" s="164"/>
      <c r="AK5" s="172"/>
      <c r="AL5" s="60"/>
      <c r="AM5" s="60"/>
      <c r="AN5" s="60"/>
      <c r="AO5" s="155"/>
      <c r="AP5" s="155"/>
      <c r="AQ5" s="155"/>
      <c r="AR5" s="60"/>
      <c r="AS5" s="60"/>
      <c r="AT5" s="155"/>
      <c r="AU5" s="60"/>
      <c r="AV5" s="60"/>
      <c r="AW5" s="60"/>
      <c r="AX5" s="60"/>
      <c r="AY5" s="60"/>
      <c r="AZ5" s="156"/>
      <c r="BA5" s="60"/>
      <c r="BB5" s="60"/>
      <c r="BC5" s="60"/>
      <c r="BD5" s="60"/>
      <c r="BE5" s="60"/>
      <c r="BF5" s="60"/>
      <c r="BG5" s="156"/>
      <c r="BH5" s="152"/>
      <c r="BI5" s="129"/>
    </row>
    <row r="6" spans="1:61" s="3" customFormat="1" ht="13.5" customHeight="1" x14ac:dyDescent="0.25">
      <c r="A6" s="129"/>
      <c r="B6" s="129"/>
      <c r="C6" s="178"/>
      <c r="D6" s="167"/>
      <c r="E6" s="167"/>
      <c r="F6" s="170"/>
      <c r="G6" s="167"/>
      <c r="H6" s="167"/>
      <c r="I6" s="59"/>
      <c r="J6" s="157"/>
      <c r="K6" s="179"/>
      <c r="L6" s="174"/>
      <c r="M6" s="180"/>
      <c r="N6" s="174"/>
      <c r="O6" s="181"/>
      <c r="P6" s="179"/>
      <c r="Q6" s="174"/>
      <c r="R6" s="179"/>
      <c r="S6" s="179"/>
      <c r="T6" s="179"/>
      <c r="U6" s="179"/>
      <c r="V6" s="174"/>
      <c r="W6" s="181"/>
      <c r="X6" s="167"/>
      <c r="Y6" s="168"/>
      <c r="Z6" s="167"/>
      <c r="AA6" s="169"/>
      <c r="AB6" s="170"/>
      <c r="AC6" s="170"/>
      <c r="AD6" s="170"/>
      <c r="AE6" s="167"/>
      <c r="AF6" s="174"/>
      <c r="AG6" s="179"/>
      <c r="AH6" s="179"/>
      <c r="AI6" s="179"/>
      <c r="AJ6" s="179"/>
      <c r="AK6" s="167"/>
      <c r="AL6" s="174"/>
      <c r="AM6" s="174"/>
      <c r="AN6" s="174"/>
      <c r="AO6" s="175"/>
      <c r="AP6" s="175"/>
      <c r="AQ6" s="175"/>
      <c r="AR6" s="174"/>
      <c r="AS6" s="174"/>
      <c r="AT6" s="175"/>
      <c r="AU6" s="176"/>
      <c r="AV6" s="176"/>
      <c r="AW6" s="176"/>
      <c r="AX6" s="176"/>
      <c r="AY6" s="176"/>
      <c r="AZ6" s="177"/>
      <c r="BA6" s="176"/>
      <c r="BB6" s="176"/>
      <c r="BC6" s="176"/>
      <c r="BD6" s="176"/>
      <c r="BE6" s="176"/>
      <c r="BF6" s="129"/>
      <c r="BG6" s="156"/>
      <c r="BH6" s="152"/>
      <c r="BI6" s="129"/>
    </row>
    <row r="7" spans="1:61" s="3" customFormat="1" ht="15" customHeight="1" x14ac:dyDescent="0.3">
      <c r="A7" s="129"/>
      <c r="B7" s="129"/>
      <c r="C7" s="182" t="s">
        <v>8</v>
      </c>
      <c r="D7" s="182"/>
      <c r="E7" s="182"/>
      <c r="F7" s="144">
        <v>45838</v>
      </c>
      <c r="G7" s="485" t="s">
        <v>9</v>
      </c>
      <c r="H7" s="485"/>
      <c r="I7" s="147">
        <v>16</v>
      </c>
      <c r="J7" s="152"/>
      <c r="K7" s="183"/>
      <c r="L7" s="174"/>
      <c r="M7" s="184"/>
      <c r="N7" s="174"/>
      <c r="O7" s="181"/>
      <c r="P7" s="183"/>
      <c r="Q7" s="174"/>
      <c r="R7" s="183"/>
      <c r="S7" s="179"/>
      <c r="T7" s="179"/>
      <c r="U7" s="174"/>
      <c r="V7" s="486"/>
      <c r="W7" s="486"/>
      <c r="X7" s="486"/>
      <c r="Y7" s="486"/>
      <c r="Z7" s="486"/>
      <c r="AA7" s="486"/>
      <c r="AB7" s="486"/>
      <c r="AC7" s="486"/>
      <c r="AD7" s="486"/>
      <c r="AE7" s="486"/>
      <c r="AF7" s="486"/>
      <c r="AG7" s="486"/>
      <c r="AH7" s="486"/>
      <c r="AI7" s="486"/>
      <c r="AJ7" s="486"/>
      <c r="AK7" s="174"/>
      <c r="AL7" s="174"/>
      <c r="AM7" s="174"/>
      <c r="AN7" s="174"/>
      <c r="AO7" s="175"/>
      <c r="AP7" s="175"/>
      <c r="AQ7" s="175"/>
      <c r="AR7" s="174"/>
      <c r="AS7" s="174"/>
      <c r="AT7" s="175"/>
      <c r="AU7" s="176"/>
      <c r="AV7" s="176"/>
      <c r="AW7" s="176"/>
      <c r="AX7" s="176"/>
      <c r="AY7" s="176"/>
      <c r="AZ7" s="177"/>
      <c r="BA7" s="176"/>
      <c r="BB7" s="176"/>
      <c r="BC7" s="176"/>
      <c r="BD7" s="176"/>
      <c r="BE7" s="152"/>
      <c r="BF7" s="129"/>
      <c r="BG7" s="156"/>
      <c r="BH7" s="152"/>
      <c r="BI7" s="129"/>
    </row>
    <row r="8" spans="1:61" s="3" customFormat="1" ht="13" x14ac:dyDescent="0.25">
      <c r="A8" s="129"/>
      <c r="B8" s="129"/>
      <c r="C8" s="182"/>
      <c r="D8" s="155"/>
      <c r="E8" s="174"/>
      <c r="F8" s="174"/>
      <c r="G8" s="174"/>
      <c r="H8" s="174"/>
      <c r="I8" s="174"/>
      <c r="J8" s="174"/>
      <c r="K8" s="174"/>
      <c r="L8" s="174"/>
      <c r="M8" s="181"/>
      <c r="N8" s="174"/>
      <c r="O8" s="181"/>
      <c r="P8" s="174"/>
      <c r="Q8" s="174"/>
      <c r="R8" s="174"/>
      <c r="S8" s="174"/>
      <c r="T8" s="174"/>
      <c r="U8" s="174"/>
      <c r="V8" s="174"/>
      <c r="W8" s="181"/>
      <c r="X8" s="174"/>
      <c r="Y8" s="181"/>
      <c r="Z8" s="174"/>
      <c r="AA8" s="175"/>
      <c r="AB8" s="174"/>
      <c r="AC8" s="174"/>
      <c r="AD8" s="174"/>
      <c r="AE8" s="174"/>
      <c r="AF8" s="174"/>
      <c r="AG8" s="174"/>
      <c r="AH8" s="174"/>
      <c r="AI8" s="174"/>
      <c r="AJ8" s="174"/>
      <c r="AK8" s="174"/>
      <c r="AL8" s="174"/>
      <c r="AM8" s="174"/>
      <c r="AN8" s="174"/>
      <c r="AO8" s="175"/>
      <c r="AP8" s="175"/>
      <c r="AQ8" s="175"/>
      <c r="AR8" s="174"/>
      <c r="AS8" s="174"/>
      <c r="AT8" s="175"/>
      <c r="AU8" s="176"/>
      <c r="AV8" s="176"/>
      <c r="AW8" s="176"/>
      <c r="AX8" s="176"/>
      <c r="AY8" s="176"/>
      <c r="AZ8" s="177"/>
      <c r="BA8" s="176"/>
      <c r="BB8" s="176"/>
      <c r="BC8" s="176"/>
      <c r="BD8" s="176"/>
      <c r="BE8" s="152"/>
      <c r="BF8" s="129"/>
      <c r="BG8" s="156"/>
      <c r="BH8" s="152"/>
      <c r="BI8" s="129"/>
    </row>
    <row r="9" spans="1:61" ht="55.5" customHeight="1" x14ac:dyDescent="0.3">
      <c r="A9" s="487" t="s">
        <v>10</v>
      </c>
      <c r="B9" s="487"/>
      <c r="C9" s="487"/>
      <c r="D9" s="487"/>
      <c r="E9" s="487"/>
      <c r="F9" s="487"/>
      <c r="G9" s="487"/>
      <c r="H9" s="487"/>
      <c r="I9" s="487"/>
      <c r="J9" s="487"/>
      <c r="K9" s="487"/>
      <c r="L9" s="488" t="s">
        <v>11</v>
      </c>
      <c r="M9" s="488"/>
      <c r="N9" s="488"/>
      <c r="O9" s="488"/>
      <c r="P9" s="488"/>
      <c r="Q9" s="488"/>
      <c r="R9" s="489" t="s">
        <v>12</v>
      </c>
      <c r="S9" s="489"/>
      <c r="T9" s="489"/>
      <c r="U9" s="489"/>
      <c r="V9" s="489"/>
      <c r="W9" s="489"/>
      <c r="X9" s="489"/>
      <c r="Y9" s="489"/>
      <c r="Z9" s="489"/>
      <c r="AA9" s="489"/>
      <c r="AB9" s="489"/>
      <c r="AC9" s="489"/>
      <c r="AD9" s="489"/>
      <c r="AE9" s="489"/>
      <c r="AF9" s="490" t="s">
        <v>13</v>
      </c>
      <c r="AG9" s="490"/>
      <c r="AH9" s="490"/>
      <c r="AI9" s="490"/>
      <c r="AJ9" s="490"/>
      <c r="AK9" s="490"/>
      <c r="AL9" s="476" t="s">
        <v>14</v>
      </c>
      <c r="AM9" s="476" t="s">
        <v>15</v>
      </c>
      <c r="AN9" s="477" t="s">
        <v>16</v>
      </c>
      <c r="AO9" s="477"/>
      <c r="AP9" s="477"/>
      <c r="AQ9" s="477"/>
      <c r="AR9" s="477"/>
      <c r="AS9" s="477"/>
      <c r="AT9" s="477"/>
      <c r="AU9" s="477"/>
      <c r="AV9" s="477"/>
      <c r="AW9" s="477"/>
      <c r="AX9" s="477"/>
      <c r="AY9" s="477"/>
      <c r="AZ9" s="477"/>
      <c r="BA9" s="477"/>
      <c r="BB9" s="477"/>
      <c r="BC9" s="477"/>
      <c r="BD9" s="477"/>
      <c r="BE9" s="477"/>
      <c r="BF9" s="477"/>
      <c r="BG9" s="477"/>
      <c r="BH9" s="477"/>
      <c r="BI9" s="482" t="s">
        <v>17</v>
      </c>
    </row>
    <row r="10" spans="1:61" ht="32.5" customHeight="1" x14ac:dyDescent="0.3">
      <c r="A10" s="483" t="s">
        <v>18</v>
      </c>
      <c r="B10" s="483"/>
      <c r="C10" s="484" t="s">
        <v>19</v>
      </c>
      <c r="D10" s="458" t="s">
        <v>20</v>
      </c>
      <c r="E10" s="458" t="s">
        <v>21</v>
      </c>
      <c r="F10" s="458" t="s">
        <v>22</v>
      </c>
      <c r="G10" s="458" t="s">
        <v>23</v>
      </c>
      <c r="H10" s="457" t="s">
        <v>24</v>
      </c>
      <c r="I10" s="458" t="s">
        <v>25</v>
      </c>
      <c r="J10" s="458" t="s">
        <v>26</v>
      </c>
      <c r="K10" s="458" t="s">
        <v>27</v>
      </c>
      <c r="L10" s="472" t="s">
        <v>28</v>
      </c>
      <c r="M10" s="473" t="s">
        <v>29</v>
      </c>
      <c r="N10" s="472" t="s">
        <v>30</v>
      </c>
      <c r="O10" s="473" t="s">
        <v>31</v>
      </c>
      <c r="P10" s="472" t="s">
        <v>32</v>
      </c>
      <c r="Q10" s="454" t="s">
        <v>33</v>
      </c>
      <c r="R10" s="455" t="s">
        <v>34</v>
      </c>
      <c r="S10" s="456" t="s">
        <v>35</v>
      </c>
      <c r="T10" s="456"/>
      <c r="U10" s="455" t="s">
        <v>36</v>
      </c>
      <c r="V10" s="455" t="s">
        <v>37</v>
      </c>
      <c r="W10" s="455"/>
      <c r="X10" s="455" t="s">
        <v>38</v>
      </c>
      <c r="Y10" s="455"/>
      <c r="Z10" s="455" t="s">
        <v>39</v>
      </c>
      <c r="AA10" s="455"/>
      <c r="AB10" s="478" t="s">
        <v>40</v>
      </c>
      <c r="AC10" s="479"/>
      <c r="AD10" s="480"/>
      <c r="AE10" s="471" t="s">
        <v>41</v>
      </c>
      <c r="AF10" s="462" t="s">
        <v>28</v>
      </c>
      <c r="AG10" s="461" t="s">
        <v>29</v>
      </c>
      <c r="AH10" s="462" t="s">
        <v>30</v>
      </c>
      <c r="AI10" s="469" t="s">
        <v>31</v>
      </c>
      <c r="AJ10" s="470" t="s">
        <v>42</v>
      </c>
      <c r="AK10" s="463" t="s">
        <v>43</v>
      </c>
      <c r="AL10" s="476"/>
      <c r="AM10" s="476"/>
      <c r="AN10" s="474" t="s">
        <v>44</v>
      </c>
      <c r="AO10" s="460" t="s">
        <v>45</v>
      </c>
      <c r="AP10" s="460" t="s">
        <v>46</v>
      </c>
      <c r="AQ10" s="460"/>
      <c r="AR10" s="460"/>
      <c r="AS10" s="460" t="s">
        <v>47</v>
      </c>
      <c r="AT10" s="460"/>
      <c r="AU10" s="460"/>
      <c r="AV10" s="460" t="s">
        <v>48</v>
      </c>
      <c r="AW10" s="460"/>
      <c r="AX10" s="460"/>
      <c r="AY10" s="460" t="s">
        <v>49</v>
      </c>
      <c r="AZ10" s="460"/>
      <c r="BA10" s="460"/>
      <c r="BB10" s="460" t="s">
        <v>50</v>
      </c>
      <c r="BC10" s="460"/>
      <c r="BD10" s="460"/>
      <c r="BE10" s="460" t="s">
        <v>51</v>
      </c>
      <c r="BF10" s="460"/>
      <c r="BG10" s="460"/>
      <c r="BH10" s="460" t="s">
        <v>52</v>
      </c>
      <c r="BI10" s="482"/>
    </row>
    <row r="11" spans="1:61" s="31" customFormat="1" ht="44.5" customHeight="1" x14ac:dyDescent="0.35">
      <c r="A11" s="267" t="s">
        <v>53</v>
      </c>
      <c r="B11" s="267" t="s">
        <v>54</v>
      </c>
      <c r="C11" s="484"/>
      <c r="D11" s="458"/>
      <c r="E11" s="458"/>
      <c r="F11" s="458"/>
      <c r="G11" s="458"/>
      <c r="H11" s="457"/>
      <c r="I11" s="458"/>
      <c r="J11" s="458"/>
      <c r="K11" s="458"/>
      <c r="L11" s="472"/>
      <c r="M11" s="473"/>
      <c r="N11" s="472"/>
      <c r="O11" s="473"/>
      <c r="P11" s="472"/>
      <c r="Q11" s="454"/>
      <c r="R11" s="455"/>
      <c r="S11" s="268" t="s">
        <v>55</v>
      </c>
      <c r="T11" s="268" t="s">
        <v>56</v>
      </c>
      <c r="U11" s="455"/>
      <c r="V11" s="475" t="s">
        <v>57</v>
      </c>
      <c r="W11" s="475"/>
      <c r="X11" s="475" t="s">
        <v>58</v>
      </c>
      <c r="Y11" s="475"/>
      <c r="Z11" s="268" t="s">
        <v>59</v>
      </c>
      <c r="AA11" s="268" t="s">
        <v>60</v>
      </c>
      <c r="AB11" s="268" t="s">
        <v>61</v>
      </c>
      <c r="AC11" s="268" t="s">
        <v>62</v>
      </c>
      <c r="AD11" s="268" t="s">
        <v>63</v>
      </c>
      <c r="AE11" s="471"/>
      <c r="AF11" s="462"/>
      <c r="AG11" s="461"/>
      <c r="AH11" s="462"/>
      <c r="AI11" s="469"/>
      <c r="AJ11" s="470"/>
      <c r="AK11" s="463"/>
      <c r="AL11" s="476"/>
      <c r="AM11" s="476"/>
      <c r="AN11" s="474" t="s">
        <v>44</v>
      </c>
      <c r="AO11" s="460"/>
      <c r="AP11" s="263" t="s">
        <v>64</v>
      </c>
      <c r="AQ11" s="263" t="s">
        <v>65</v>
      </c>
      <c r="AR11" s="263" t="s">
        <v>66</v>
      </c>
      <c r="AS11" s="263" t="s">
        <v>64</v>
      </c>
      <c r="AT11" s="263" t="s">
        <v>65</v>
      </c>
      <c r="AU11" s="263" t="s">
        <v>66</v>
      </c>
      <c r="AV11" s="263" t="s">
        <v>64</v>
      </c>
      <c r="AW11" s="263" t="s">
        <v>65</v>
      </c>
      <c r="AX11" s="263" t="s">
        <v>66</v>
      </c>
      <c r="AY11" s="263" t="s">
        <v>64</v>
      </c>
      <c r="AZ11" s="263" t="s">
        <v>65</v>
      </c>
      <c r="BA11" s="263" t="s">
        <v>66</v>
      </c>
      <c r="BB11" s="263" t="s">
        <v>64</v>
      </c>
      <c r="BC11" s="263" t="s">
        <v>65</v>
      </c>
      <c r="BD11" s="263" t="s">
        <v>66</v>
      </c>
      <c r="BE11" s="263" t="s">
        <v>64</v>
      </c>
      <c r="BF11" s="263" t="s">
        <v>65</v>
      </c>
      <c r="BG11" s="263" t="s">
        <v>66</v>
      </c>
      <c r="BH11" s="460"/>
      <c r="BI11" s="482"/>
    </row>
    <row r="12" spans="1:61" ht="37.5" x14ac:dyDescent="0.3">
      <c r="A12" s="404" t="s">
        <v>4</v>
      </c>
      <c r="B12" s="403"/>
      <c r="C12" s="431" t="s">
        <v>67</v>
      </c>
      <c r="D12" s="378" t="s">
        <v>68</v>
      </c>
      <c r="E12" s="378" t="s">
        <v>69</v>
      </c>
      <c r="F12" s="126" t="s">
        <v>70</v>
      </c>
      <c r="G12" s="410" t="s">
        <v>71</v>
      </c>
      <c r="H12" s="403" t="s">
        <v>72</v>
      </c>
      <c r="I12" s="428" t="s">
        <v>73</v>
      </c>
      <c r="J12" s="378" t="s">
        <v>74</v>
      </c>
      <c r="K12" s="491" t="s">
        <v>75</v>
      </c>
      <c r="L12" s="379" t="s">
        <v>76</v>
      </c>
      <c r="M12" s="411">
        <f>VLOOKUP(L12,'[2]Datos Validacion'!$C$6:$D$10,2,0)</f>
        <v>0.4</v>
      </c>
      <c r="N12" s="412" t="s">
        <v>77</v>
      </c>
      <c r="O12" s="407">
        <f>VLOOKUP(N12,'[2]Datos Validacion'!$E$6:$F$15,2,0)</f>
        <v>0.4</v>
      </c>
      <c r="P12" s="389" t="s">
        <v>78</v>
      </c>
      <c r="Q12" s="408" t="s">
        <v>79</v>
      </c>
      <c r="R12" s="261" t="s">
        <v>80</v>
      </c>
      <c r="S12" s="28" t="s">
        <v>81</v>
      </c>
      <c r="T12" s="29" t="s">
        <v>82</v>
      </c>
      <c r="U12" s="28" t="s">
        <v>83</v>
      </c>
      <c r="V12" s="28" t="s">
        <v>84</v>
      </c>
      <c r="W12" s="143">
        <f>VLOOKUP(V12,'[2]Datos Validacion'!$K$6:$L$8,2,0)</f>
        <v>0.25</v>
      </c>
      <c r="X12" s="30" t="s">
        <v>85</v>
      </c>
      <c r="Y12" s="143">
        <f>VLOOKUP(X12,'[2]Datos Validacion'!$M$6:$N$7,2,0)</f>
        <v>0.15</v>
      </c>
      <c r="Z12" s="28" t="s">
        <v>86</v>
      </c>
      <c r="AA12" s="128" t="s">
        <v>87</v>
      </c>
      <c r="AB12" s="28" t="s">
        <v>88</v>
      </c>
      <c r="AC12" s="30" t="s">
        <v>89</v>
      </c>
      <c r="AD12" s="300" t="s">
        <v>90</v>
      </c>
      <c r="AE12" s="142">
        <f>+W12+Y12</f>
        <v>0.4</v>
      </c>
      <c r="AF12" s="38" t="str">
        <f t="shared" ref="AF12:AF13" si="0">IF(AG12&lt;=20%,"MUY BAJA",IF(AG12&lt;=40%,"BAJA",IF(AG12&lt;=60%,"MEDIA",IF(AG12&lt;=80%,"ALTA","MUY ALTA"))))</f>
        <v>BAJA</v>
      </c>
      <c r="AG12" s="38">
        <f>IF(OR(V12="prevenir",V12="detectar"),(M12-(M12*AE12)), M12)</f>
        <v>0.24</v>
      </c>
      <c r="AH12" s="409" t="str">
        <f>IF(AI12&lt;=20%,"LEVE",IF(AI12&lt;=40%,"MENOR",IF(AI12&lt;=60%,"MODERADO",IF(AI12&lt;=80%,"MAYOR","CATASTROFICO"))))</f>
        <v>MENOR</v>
      </c>
      <c r="AI12" s="409">
        <f>IF(V12="corregir",(O12-(O12*AE12)), O12)</f>
        <v>0.4</v>
      </c>
      <c r="AJ12" s="408" t="s">
        <v>91</v>
      </c>
      <c r="AK12" s="379" t="s">
        <v>92</v>
      </c>
      <c r="AL12" s="376"/>
      <c r="AM12" s="376"/>
      <c r="AN12" s="416"/>
      <c r="AO12" s="378"/>
      <c r="AP12" s="417"/>
      <c r="AQ12" s="417"/>
      <c r="AR12" s="378"/>
      <c r="AS12" s="417"/>
      <c r="AT12" s="417"/>
      <c r="AU12" s="378"/>
      <c r="AV12" s="417"/>
      <c r="AW12" s="417"/>
      <c r="AX12" s="378"/>
      <c r="AY12" s="417"/>
      <c r="AZ12" s="417"/>
      <c r="BA12" s="378"/>
      <c r="BB12" s="417"/>
      <c r="BC12" s="417"/>
      <c r="BD12" s="378"/>
      <c r="BE12" s="417"/>
      <c r="BF12" s="417"/>
      <c r="BG12" s="378"/>
      <c r="BH12" s="378"/>
      <c r="BI12" s="752" t="s">
        <v>93</v>
      </c>
    </row>
    <row r="13" spans="1:61" ht="162.75" customHeight="1" x14ac:dyDescent="0.3">
      <c r="A13" s="404"/>
      <c r="B13" s="403"/>
      <c r="C13" s="431"/>
      <c r="D13" s="378"/>
      <c r="E13" s="378"/>
      <c r="F13" s="126" t="s">
        <v>70</v>
      </c>
      <c r="G13" s="410"/>
      <c r="H13" s="403"/>
      <c r="I13" s="428"/>
      <c r="J13" s="378"/>
      <c r="K13" s="491"/>
      <c r="L13" s="379"/>
      <c r="M13" s="411"/>
      <c r="N13" s="412"/>
      <c r="O13" s="407"/>
      <c r="P13" s="389"/>
      <c r="Q13" s="408"/>
      <c r="R13" s="261" t="s">
        <v>94</v>
      </c>
      <c r="S13" s="28" t="s">
        <v>81</v>
      </c>
      <c r="T13" s="29" t="s">
        <v>95</v>
      </c>
      <c r="U13" s="28" t="s">
        <v>83</v>
      </c>
      <c r="V13" s="28" t="s">
        <v>84</v>
      </c>
      <c r="W13" s="143">
        <f>VLOOKUP(V13,'[2]Datos Validacion'!$K$6:$L$8,2,0)</f>
        <v>0.25</v>
      </c>
      <c r="X13" s="30" t="s">
        <v>85</v>
      </c>
      <c r="Y13" s="143">
        <f>VLOOKUP(X13,'[2]Datos Validacion'!$M$6:$N$7,2,0)</f>
        <v>0.15</v>
      </c>
      <c r="Z13" s="28" t="s">
        <v>86</v>
      </c>
      <c r="AA13" s="128" t="s">
        <v>87</v>
      </c>
      <c r="AB13" s="28" t="s">
        <v>88</v>
      </c>
      <c r="AC13" s="30" t="s">
        <v>96</v>
      </c>
      <c r="AD13" s="312" t="s">
        <v>97</v>
      </c>
      <c r="AE13" s="142">
        <f>+W13+Y13</f>
        <v>0.4</v>
      </c>
      <c r="AF13" s="38" t="str">
        <f t="shared" si="0"/>
        <v>MUY BAJA</v>
      </c>
      <c r="AG13" s="148">
        <f>+AG12-(AG12*AE13)</f>
        <v>0.14399999999999999</v>
      </c>
      <c r="AH13" s="409"/>
      <c r="AI13" s="409"/>
      <c r="AJ13" s="408"/>
      <c r="AK13" s="379"/>
      <c r="AL13" s="376"/>
      <c r="AM13" s="376"/>
      <c r="AN13" s="416"/>
      <c r="AO13" s="378"/>
      <c r="AP13" s="417"/>
      <c r="AQ13" s="417"/>
      <c r="AR13" s="378"/>
      <c r="AS13" s="417"/>
      <c r="AT13" s="417"/>
      <c r="AU13" s="378"/>
      <c r="AV13" s="417"/>
      <c r="AW13" s="417"/>
      <c r="AX13" s="378"/>
      <c r="AY13" s="417"/>
      <c r="AZ13" s="417"/>
      <c r="BA13" s="378"/>
      <c r="BB13" s="417"/>
      <c r="BC13" s="417"/>
      <c r="BD13" s="378"/>
      <c r="BE13" s="417"/>
      <c r="BF13" s="417"/>
      <c r="BG13" s="378"/>
      <c r="BH13" s="378"/>
      <c r="BI13" s="410"/>
    </row>
    <row r="14" spans="1:61" ht="37.5" x14ac:dyDescent="0.3">
      <c r="A14" s="391" t="s">
        <v>4</v>
      </c>
      <c r="B14" s="423"/>
      <c r="C14" s="405" t="s">
        <v>98</v>
      </c>
      <c r="D14" s="378" t="s">
        <v>99</v>
      </c>
      <c r="E14" s="378" t="s">
        <v>100</v>
      </c>
      <c r="F14" s="378" t="s">
        <v>70</v>
      </c>
      <c r="G14" s="121" t="s">
        <v>101</v>
      </c>
      <c r="H14" s="379" t="s">
        <v>102</v>
      </c>
      <c r="I14" s="410" t="s">
        <v>103</v>
      </c>
      <c r="J14" s="379" t="s">
        <v>74</v>
      </c>
      <c r="K14" s="379" t="s">
        <v>104</v>
      </c>
      <c r="L14" s="379" t="s">
        <v>105</v>
      </c>
      <c r="M14" s="411">
        <f>VLOOKUP(L14,'[3]Datos Validacion'!$C$6:$D$10,2,0)</f>
        <v>0.2</v>
      </c>
      <c r="N14" s="412" t="s">
        <v>79</v>
      </c>
      <c r="O14" s="407">
        <f>VLOOKUP(N14,'[3]Datos Validacion'!$E$6:$F$15,2,0)</f>
        <v>0.6</v>
      </c>
      <c r="P14" s="389" t="s">
        <v>106</v>
      </c>
      <c r="Q14" s="408" t="s">
        <v>79</v>
      </c>
      <c r="R14" s="270" t="s">
        <v>107</v>
      </c>
      <c r="S14" s="28" t="s">
        <v>81</v>
      </c>
      <c r="T14" s="30" t="s">
        <v>108</v>
      </c>
      <c r="U14" s="28" t="s">
        <v>83</v>
      </c>
      <c r="V14" s="28" t="s">
        <v>84</v>
      </c>
      <c r="W14" s="143">
        <f>VLOOKUP(V14,'[3]Datos Validacion'!$K$6:$L$8,2,0)</f>
        <v>0.25</v>
      </c>
      <c r="X14" s="30" t="s">
        <v>85</v>
      </c>
      <c r="Y14" s="143">
        <f>VLOOKUP(X14,'[3]Datos Validacion'!$M$6:$N$7,2,0)</f>
        <v>0.15</v>
      </c>
      <c r="Z14" s="28" t="s">
        <v>86</v>
      </c>
      <c r="AA14" s="128" t="s">
        <v>109</v>
      </c>
      <c r="AB14" s="28" t="s">
        <v>88</v>
      </c>
      <c r="AC14" s="30" t="s">
        <v>110</v>
      </c>
      <c r="AD14" s="312" t="s">
        <v>90</v>
      </c>
      <c r="AE14" s="149">
        <f>+W14+Y14</f>
        <v>0.4</v>
      </c>
      <c r="AF14" s="38" t="str">
        <f>IF(AG14&lt;=20%,"MUY BAJA",IF(AG14&lt;=40%,"BAJA",IF(AG14&lt;=60%,"MEDIA",IF(AG14&lt;=80%,"ALTA","MUY ALTA"))))</f>
        <v>MUY BAJA</v>
      </c>
      <c r="AG14" s="38">
        <f>IF(OR(V14="prevenir",V14="detectar"),(M14-(M14*AE14)), M14)</f>
        <v>0.12</v>
      </c>
      <c r="AH14" s="409" t="str">
        <f>IF(AI14&lt;=20%,"LEVE",IF(AI14&lt;=40%,"MENOR",IF(AI14&lt;=60%,"MODERADO",IF(AI14&lt;=80%,"MAYOR","CATASTROFICO"))))</f>
        <v>MODERADO</v>
      </c>
      <c r="AI14" s="409">
        <f>IF(V14="corregir",(O14-(O14*AE14)), O14)</f>
        <v>0.6</v>
      </c>
      <c r="AJ14" s="408" t="s">
        <v>79</v>
      </c>
      <c r="AK14" s="379" t="s">
        <v>92</v>
      </c>
      <c r="AL14" s="376"/>
      <c r="AM14" s="376"/>
      <c r="AN14" s="398"/>
      <c r="AO14" s="379"/>
      <c r="AP14" s="376"/>
      <c r="AQ14" s="376"/>
      <c r="AR14" s="437"/>
      <c r="AS14" s="376"/>
      <c r="AT14" s="376"/>
      <c r="AU14" s="437"/>
      <c r="AV14" s="376"/>
      <c r="AW14" s="376"/>
      <c r="AX14" s="437"/>
      <c r="AY14" s="376"/>
      <c r="AZ14" s="376"/>
      <c r="BA14" s="437"/>
      <c r="BB14" s="376"/>
      <c r="BC14" s="376"/>
      <c r="BD14" s="437"/>
      <c r="BE14" s="376"/>
      <c r="BF14" s="376"/>
      <c r="BG14" s="379"/>
      <c r="BH14" s="379"/>
      <c r="BI14" s="425" t="s">
        <v>93</v>
      </c>
    </row>
    <row r="15" spans="1:61" ht="145.5" customHeight="1" x14ac:dyDescent="0.3">
      <c r="A15" s="391"/>
      <c r="B15" s="423"/>
      <c r="C15" s="405"/>
      <c r="D15" s="378"/>
      <c r="E15" s="378"/>
      <c r="F15" s="378"/>
      <c r="G15" s="121" t="s">
        <v>111</v>
      </c>
      <c r="H15" s="379"/>
      <c r="I15" s="410"/>
      <c r="J15" s="379"/>
      <c r="K15" s="379"/>
      <c r="L15" s="379"/>
      <c r="M15" s="411"/>
      <c r="N15" s="412"/>
      <c r="O15" s="407"/>
      <c r="P15" s="389"/>
      <c r="Q15" s="408"/>
      <c r="R15" s="270" t="s">
        <v>112</v>
      </c>
      <c r="S15" s="28" t="s">
        <v>81</v>
      </c>
      <c r="T15" s="30" t="s">
        <v>113</v>
      </c>
      <c r="U15" s="28" t="s">
        <v>83</v>
      </c>
      <c r="V15" s="28" t="s">
        <v>84</v>
      </c>
      <c r="W15" s="143">
        <f>VLOOKUP(V15,'[3]Datos Validacion'!$K$6:$L$8,2,0)</f>
        <v>0.25</v>
      </c>
      <c r="X15" s="30" t="s">
        <v>85</v>
      </c>
      <c r="Y15" s="143">
        <f>VLOOKUP(X15,'[3]Datos Validacion'!$M$6:$N$7,2,0)</f>
        <v>0.15</v>
      </c>
      <c r="Z15" s="28" t="s">
        <v>86</v>
      </c>
      <c r="AA15" s="128" t="s">
        <v>114</v>
      </c>
      <c r="AB15" s="28" t="s">
        <v>88</v>
      </c>
      <c r="AC15" s="30" t="s">
        <v>115</v>
      </c>
      <c r="AD15" s="312" t="s">
        <v>97</v>
      </c>
      <c r="AE15" s="149">
        <f>+W15+Y15</f>
        <v>0.4</v>
      </c>
      <c r="AF15" s="38" t="str">
        <f>IF(AG15&lt;=20%,"MUY BAJA",IF(AG15&lt;=40%,"BAJA",IF(AG15&lt;=60%,"MEDIA",IF(AG15&lt;=80%,"ALTA","MUY ALTA"))))</f>
        <v>MUY BAJA</v>
      </c>
      <c r="AG15" s="258">
        <f>+AG14-(AG14*AE14)</f>
        <v>7.1999999999999995E-2</v>
      </c>
      <c r="AH15" s="409"/>
      <c r="AI15" s="409"/>
      <c r="AJ15" s="408"/>
      <c r="AK15" s="379"/>
      <c r="AL15" s="376"/>
      <c r="AM15" s="376"/>
      <c r="AN15" s="398"/>
      <c r="AO15" s="379"/>
      <c r="AP15" s="376"/>
      <c r="AQ15" s="376"/>
      <c r="AR15" s="437"/>
      <c r="AS15" s="376"/>
      <c r="AT15" s="376"/>
      <c r="AU15" s="437"/>
      <c r="AV15" s="376"/>
      <c r="AW15" s="376"/>
      <c r="AX15" s="437"/>
      <c r="AY15" s="376"/>
      <c r="AZ15" s="376"/>
      <c r="BA15" s="437"/>
      <c r="BB15" s="376"/>
      <c r="BC15" s="376"/>
      <c r="BD15" s="437"/>
      <c r="BE15" s="376"/>
      <c r="BF15" s="376"/>
      <c r="BG15" s="379"/>
      <c r="BH15" s="379"/>
      <c r="BI15" s="425"/>
    </row>
    <row r="16" spans="1:61" ht="50" x14ac:dyDescent="0.3">
      <c r="A16" s="439" t="s">
        <v>4</v>
      </c>
      <c r="B16" s="433"/>
      <c r="C16" s="389" t="s">
        <v>116</v>
      </c>
      <c r="D16" s="379" t="s">
        <v>117</v>
      </c>
      <c r="E16" s="379" t="s">
        <v>118</v>
      </c>
      <c r="F16" s="29" t="s">
        <v>70</v>
      </c>
      <c r="G16" s="133" t="s">
        <v>119</v>
      </c>
      <c r="H16" s="433" t="s">
        <v>120</v>
      </c>
      <c r="I16" s="425" t="s">
        <v>121</v>
      </c>
      <c r="J16" s="379" t="s">
        <v>74</v>
      </c>
      <c r="K16" s="378" t="s">
        <v>122</v>
      </c>
      <c r="L16" s="379" t="s">
        <v>76</v>
      </c>
      <c r="M16" s="411">
        <v>0.4</v>
      </c>
      <c r="N16" s="412" t="s">
        <v>123</v>
      </c>
      <c r="O16" s="407">
        <v>0.2</v>
      </c>
      <c r="P16" s="389" t="s">
        <v>124</v>
      </c>
      <c r="Q16" s="408" t="s">
        <v>91</v>
      </c>
      <c r="R16" s="410" t="s">
        <v>125</v>
      </c>
      <c r="S16" s="433" t="s">
        <v>81</v>
      </c>
      <c r="T16" s="389" t="s">
        <v>126</v>
      </c>
      <c r="U16" s="433" t="s">
        <v>83</v>
      </c>
      <c r="V16" s="448" t="s">
        <v>84</v>
      </c>
      <c r="W16" s="411">
        <f>VLOOKUP(V16,'[4]Datos Validacion'!$K$6:$L$8,2,0)</f>
        <v>0.25</v>
      </c>
      <c r="X16" s="389" t="s">
        <v>85</v>
      </c>
      <c r="Y16" s="411">
        <f>VLOOKUP(X16,'[4]Datos Validacion'!$M$6:$N$7,2,0)</f>
        <v>0.15</v>
      </c>
      <c r="Z16" s="433" t="s">
        <v>86</v>
      </c>
      <c r="AA16" s="449" t="s">
        <v>127</v>
      </c>
      <c r="AB16" s="433" t="s">
        <v>88</v>
      </c>
      <c r="AC16" s="389" t="s">
        <v>128</v>
      </c>
      <c r="AD16" s="426" t="s">
        <v>90</v>
      </c>
      <c r="AE16" s="447">
        <f>+W16+Y16</f>
        <v>0.4</v>
      </c>
      <c r="AF16" s="414" t="str">
        <f>IF(AG16&lt;=20%,"MUY BAJA",IF(AG16&lt;=40%,"BAJA",IF(AG16&lt;=60%,"MEDIA",IF(AG16&lt;=80%,"ALTA","MUY ALTA"))))</f>
        <v>BAJA</v>
      </c>
      <c r="AG16" s="414">
        <f>IF(OR(V16="prevenir",V16="detectar"),(M16-(M16*AE16)), M16)</f>
        <v>0.24</v>
      </c>
      <c r="AH16" s="414" t="str">
        <f>IF(AI16&lt;=20%,"LEVE",IF(AI16&lt;=40%,"MENOR",IF(AI16&lt;=60%,"MODERADO",IF(AI16&lt;=80%,"MAYOR","CATASTROFICO"))))</f>
        <v>LEVE</v>
      </c>
      <c r="AI16" s="414">
        <f>IF(V16="corregir",(O16-(O16*AE16)), O16)</f>
        <v>0.2</v>
      </c>
      <c r="AJ16" s="408" t="s">
        <v>91</v>
      </c>
      <c r="AK16" s="379" t="s">
        <v>92</v>
      </c>
      <c r="AL16" s="376"/>
      <c r="AM16" s="376"/>
      <c r="AN16" s="446"/>
      <c r="AO16" s="445"/>
      <c r="AP16" s="446"/>
      <c r="AQ16" s="446"/>
      <c r="AR16" s="445"/>
      <c r="AS16" s="446"/>
      <c r="AT16" s="446"/>
      <c r="AU16" s="445"/>
      <c r="AV16" s="446"/>
      <c r="AW16" s="446"/>
      <c r="AX16" s="446"/>
      <c r="AY16" s="446"/>
      <c r="AZ16" s="446"/>
      <c r="BA16" s="445"/>
      <c r="BB16" s="446"/>
      <c r="BC16" s="446"/>
      <c r="BD16" s="445"/>
      <c r="BE16" s="446"/>
      <c r="BF16" s="446"/>
      <c r="BG16" s="445"/>
      <c r="BH16" s="389"/>
      <c r="BI16" s="444" t="s">
        <v>93</v>
      </c>
    </row>
    <row r="17" spans="1:61" ht="135.75" customHeight="1" x14ac:dyDescent="0.3">
      <c r="A17" s="439"/>
      <c r="B17" s="433"/>
      <c r="C17" s="389"/>
      <c r="D17" s="379"/>
      <c r="E17" s="379"/>
      <c r="F17" s="29" t="s">
        <v>70</v>
      </c>
      <c r="G17" s="133" t="s">
        <v>129</v>
      </c>
      <c r="H17" s="433"/>
      <c r="I17" s="425"/>
      <c r="J17" s="379"/>
      <c r="K17" s="378"/>
      <c r="L17" s="379"/>
      <c r="M17" s="411"/>
      <c r="N17" s="412"/>
      <c r="O17" s="407"/>
      <c r="P17" s="389"/>
      <c r="Q17" s="408"/>
      <c r="R17" s="410"/>
      <c r="S17" s="433"/>
      <c r="T17" s="389"/>
      <c r="U17" s="433"/>
      <c r="V17" s="448"/>
      <c r="W17" s="411"/>
      <c r="X17" s="389"/>
      <c r="Y17" s="411"/>
      <c r="Z17" s="433"/>
      <c r="AA17" s="449"/>
      <c r="AB17" s="433"/>
      <c r="AC17" s="389"/>
      <c r="AD17" s="427"/>
      <c r="AE17" s="447"/>
      <c r="AF17" s="414"/>
      <c r="AG17" s="414"/>
      <c r="AH17" s="414"/>
      <c r="AI17" s="414"/>
      <c r="AJ17" s="408"/>
      <c r="AK17" s="379"/>
      <c r="AL17" s="376"/>
      <c r="AM17" s="376"/>
      <c r="AN17" s="446"/>
      <c r="AO17" s="445"/>
      <c r="AP17" s="446"/>
      <c r="AQ17" s="446"/>
      <c r="AR17" s="445"/>
      <c r="AS17" s="446"/>
      <c r="AT17" s="446"/>
      <c r="AU17" s="445"/>
      <c r="AV17" s="446"/>
      <c r="AW17" s="446"/>
      <c r="AX17" s="446"/>
      <c r="AY17" s="446"/>
      <c r="AZ17" s="446"/>
      <c r="BA17" s="445"/>
      <c r="BB17" s="446"/>
      <c r="BC17" s="446"/>
      <c r="BD17" s="445"/>
      <c r="BE17" s="446"/>
      <c r="BF17" s="446"/>
      <c r="BG17" s="445"/>
      <c r="BH17" s="389"/>
      <c r="BI17" s="444"/>
    </row>
    <row r="18" spans="1:61" s="34" customFormat="1" ht="50" x14ac:dyDescent="0.35">
      <c r="A18" s="439" t="s">
        <v>4</v>
      </c>
      <c r="B18" s="433"/>
      <c r="C18" s="389" t="s">
        <v>116</v>
      </c>
      <c r="D18" s="379" t="s">
        <v>130</v>
      </c>
      <c r="E18" s="379" t="s">
        <v>131</v>
      </c>
      <c r="F18" s="379" t="s">
        <v>70</v>
      </c>
      <c r="G18" s="132" t="s">
        <v>132</v>
      </c>
      <c r="H18" s="433" t="s">
        <v>133</v>
      </c>
      <c r="I18" s="440" t="s">
        <v>134</v>
      </c>
      <c r="J18" s="379" t="s">
        <v>74</v>
      </c>
      <c r="K18" s="379" t="s">
        <v>135</v>
      </c>
      <c r="L18" s="379" t="s">
        <v>76</v>
      </c>
      <c r="M18" s="411">
        <v>0.4</v>
      </c>
      <c r="N18" s="412" t="s">
        <v>123</v>
      </c>
      <c r="O18" s="407">
        <v>0.2</v>
      </c>
      <c r="P18" s="389" t="s">
        <v>124</v>
      </c>
      <c r="Q18" s="408" t="s">
        <v>91</v>
      </c>
      <c r="R18" s="133" t="s">
        <v>136</v>
      </c>
      <c r="S18" s="124" t="s">
        <v>81</v>
      </c>
      <c r="T18" s="125" t="s">
        <v>137</v>
      </c>
      <c r="U18" s="124" t="s">
        <v>83</v>
      </c>
      <c r="V18" s="124" t="s">
        <v>84</v>
      </c>
      <c r="W18" s="143">
        <v>0.25</v>
      </c>
      <c r="X18" s="125" t="s">
        <v>85</v>
      </c>
      <c r="Y18" s="143">
        <v>0.15</v>
      </c>
      <c r="Z18" s="124" t="s">
        <v>86</v>
      </c>
      <c r="AA18" s="123" t="s">
        <v>138</v>
      </c>
      <c r="AB18" s="124" t="s">
        <v>88</v>
      </c>
      <c r="AC18" s="125" t="s">
        <v>139</v>
      </c>
      <c r="AD18" s="312" t="s">
        <v>90</v>
      </c>
      <c r="AE18" s="142">
        <f t="shared" ref="AE18:AE27" si="1">+W18+Y18</f>
        <v>0.4</v>
      </c>
      <c r="AF18" s="148" t="str">
        <f t="shared" ref="AF18:AF27" si="2">IF(AG18&lt;=20%,"MUY BAJA",IF(AG18&lt;=40%,"BAJA",IF(AG18&lt;=60%,"MEDIA",IF(AG18&lt;=80%,"ALTA","MUY ALTA"))))</f>
        <v>BAJA</v>
      </c>
      <c r="AG18" s="148">
        <f>IF(OR(V18="prevenir",V18="detectar"),(M18-(M18*AE18)), M18)</f>
        <v>0.24</v>
      </c>
      <c r="AH18" s="414" t="str">
        <f>IF(AI18&lt;=20%,"LEVE",IF(AI18&lt;=40%,"MENOR",IF(AI18&lt;=60%,"MODERADO",IF(AI18&lt;=80%,"MAYOR","CATASTROFICO"))))</f>
        <v>LEVE</v>
      </c>
      <c r="AI18" s="414">
        <f>IF(V18="corregir",(O18-(O18*AE18)), O18)</f>
        <v>0.2</v>
      </c>
      <c r="AJ18" s="408" t="s">
        <v>91</v>
      </c>
      <c r="AK18" s="379" t="s">
        <v>92</v>
      </c>
      <c r="AL18" s="376"/>
      <c r="AM18" s="376"/>
      <c r="AN18" s="398"/>
      <c r="AO18" s="376"/>
      <c r="AP18" s="376"/>
      <c r="AQ18" s="376"/>
      <c r="AR18" s="437"/>
      <c r="AS18" s="376"/>
      <c r="AT18" s="376"/>
      <c r="AU18" s="437"/>
      <c r="AV18" s="376"/>
      <c r="AW18" s="376"/>
      <c r="AX18" s="437"/>
      <c r="AY18" s="376"/>
      <c r="AZ18" s="376"/>
      <c r="BA18" s="437"/>
      <c r="BB18" s="376"/>
      <c r="BC18" s="376"/>
      <c r="BD18" s="379"/>
      <c r="BE18" s="376"/>
      <c r="BF18" s="376"/>
      <c r="BG18" s="379"/>
      <c r="BH18" s="379"/>
      <c r="BI18" s="425" t="s">
        <v>93</v>
      </c>
    </row>
    <row r="19" spans="1:61" s="127" customFormat="1" ht="127.5" customHeight="1" x14ac:dyDescent="0.3">
      <c r="A19" s="439"/>
      <c r="B19" s="433"/>
      <c r="C19" s="389"/>
      <c r="D19" s="379"/>
      <c r="E19" s="379"/>
      <c r="F19" s="379"/>
      <c r="G19" s="122" t="s">
        <v>140</v>
      </c>
      <c r="H19" s="433"/>
      <c r="I19" s="440"/>
      <c r="J19" s="379"/>
      <c r="K19" s="379"/>
      <c r="L19" s="379"/>
      <c r="M19" s="411"/>
      <c r="N19" s="412"/>
      <c r="O19" s="407"/>
      <c r="P19" s="389"/>
      <c r="Q19" s="408"/>
      <c r="R19" s="133" t="s">
        <v>141</v>
      </c>
      <c r="S19" s="124" t="s">
        <v>81</v>
      </c>
      <c r="T19" s="125" t="s">
        <v>137</v>
      </c>
      <c r="U19" s="124" t="s">
        <v>83</v>
      </c>
      <c r="V19" s="124" t="s">
        <v>84</v>
      </c>
      <c r="W19" s="143">
        <v>0.25</v>
      </c>
      <c r="X19" s="125" t="s">
        <v>85</v>
      </c>
      <c r="Y19" s="143">
        <v>0.15</v>
      </c>
      <c r="Z19" s="124" t="s">
        <v>86</v>
      </c>
      <c r="AA19" s="123" t="s">
        <v>142</v>
      </c>
      <c r="AB19" s="124" t="s">
        <v>88</v>
      </c>
      <c r="AC19" s="125" t="s">
        <v>143</v>
      </c>
      <c r="AD19" s="312" t="s">
        <v>97</v>
      </c>
      <c r="AE19" s="142">
        <f t="shared" si="1"/>
        <v>0.4</v>
      </c>
      <c r="AF19" s="148" t="str">
        <f t="shared" si="2"/>
        <v>MUY BAJA</v>
      </c>
      <c r="AG19" s="148">
        <f>+AG18-(AG18*AE19)</f>
        <v>0.14399999999999999</v>
      </c>
      <c r="AH19" s="414"/>
      <c r="AI19" s="414"/>
      <c r="AJ19" s="408"/>
      <c r="AK19" s="379"/>
      <c r="AL19" s="376"/>
      <c r="AM19" s="376"/>
      <c r="AN19" s="398"/>
      <c r="AO19" s="376"/>
      <c r="AP19" s="376"/>
      <c r="AQ19" s="376"/>
      <c r="AR19" s="437"/>
      <c r="AS19" s="376"/>
      <c r="AT19" s="376"/>
      <c r="AU19" s="437"/>
      <c r="AV19" s="376"/>
      <c r="AW19" s="376"/>
      <c r="AX19" s="437"/>
      <c r="AY19" s="376"/>
      <c r="AZ19" s="376"/>
      <c r="BA19" s="437"/>
      <c r="BB19" s="376"/>
      <c r="BC19" s="376"/>
      <c r="BD19" s="379"/>
      <c r="BE19" s="376"/>
      <c r="BF19" s="376"/>
      <c r="BG19" s="379"/>
      <c r="BH19" s="379"/>
      <c r="BI19" s="425"/>
    </row>
    <row r="20" spans="1:61" ht="37.5" x14ac:dyDescent="0.3">
      <c r="A20" s="439" t="s">
        <v>4</v>
      </c>
      <c r="B20" s="433"/>
      <c r="C20" s="389" t="s">
        <v>116</v>
      </c>
      <c r="D20" s="379" t="s">
        <v>144</v>
      </c>
      <c r="E20" s="379" t="s">
        <v>145</v>
      </c>
      <c r="F20" s="29" t="s">
        <v>70</v>
      </c>
      <c r="G20" s="132" t="s">
        <v>146</v>
      </c>
      <c r="H20" s="433" t="s">
        <v>147</v>
      </c>
      <c r="I20" s="440" t="s">
        <v>148</v>
      </c>
      <c r="J20" s="379" t="s">
        <v>74</v>
      </c>
      <c r="K20" s="441" t="s">
        <v>149</v>
      </c>
      <c r="L20" s="379" t="s">
        <v>76</v>
      </c>
      <c r="M20" s="411">
        <v>0.4</v>
      </c>
      <c r="N20" s="412" t="s">
        <v>123</v>
      </c>
      <c r="O20" s="407">
        <v>0.2</v>
      </c>
      <c r="P20" s="389" t="s">
        <v>124</v>
      </c>
      <c r="Q20" s="408" t="s">
        <v>91</v>
      </c>
      <c r="R20" s="121" t="s">
        <v>150</v>
      </c>
      <c r="S20" s="124" t="s">
        <v>81</v>
      </c>
      <c r="T20" s="125" t="s">
        <v>144</v>
      </c>
      <c r="U20" s="124" t="s">
        <v>83</v>
      </c>
      <c r="V20" s="124" t="s">
        <v>84</v>
      </c>
      <c r="W20" s="143">
        <v>0.25</v>
      </c>
      <c r="X20" s="125" t="s">
        <v>85</v>
      </c>
      <c r="Y20" s="143">
        <v>0.15</v>
      </c>
      <c r="Z20" s="124" t="s">
        <v>86</v>
      </c>
      <c r="AA20" s="123" t="s">
        <v>151</v>
      </c>
      <c r="AB20" s="124" t="s">
        <v>88</v>
      </c>
      <c r="AC20" s="125" t="s">
        <v>152</v>
      </c>
      <c r="AD20" s="312" t="s">
        <v>90</v>
      </c>
      <c r="AE20" s="142">
        <f t="shared" si="1"/>
        <v>0.4</v>
      </c>
      <c r="AF20" s="148" t="str">
        <f t="shared" si="2"/>
        <v>BAJA</v>
      </c>
      <c r="AG20" s="148">
        <f>IF(OR(V20="prevenir",V20="detectar"),(M20-(M20*AE20)), M20)</f>
        <v>0.24</v>
      </c>
      <c r="AH20" s="414" t="str">
        <f>IF(AI20&lt;=20%,"LEVE",IF(AI20&lt;=40%,"MENOR",IF(AI20&lt;=60%,"MODERADO",IF(AI20&lt;=80%,"MAYOR","CATASTROFICO"))))</f>
        <v>LEVE</v>
      </c>
      <c r="AI20" s="414">
        <f>IF(V20="corregir",(O20-(O20*AE20)), O20)</f>
        <v>0.2</v>
      </c>
      <c r="AJ20" s="408" t="s">
        <v>91</v>
      </c>
      <c r="AK20" s="379" t="s">
        <v>92</v>
      </c>
      <c r="AL20" s="376"/>
      <c r="AM20" s="376"/>
      <c r="AN20" s="445" t="s">
        <v>153</v>
      </c>
      <c r="AO20" s="379" t="s">
        <v>154</v>
      </c>
      <c r="AP20" s="379"/>
      <c r="AQ20" s="379" t="s">
        <v>155</v>
      </c>
      <c r="AR20" s="379" t="s">
        <v>156</v>
      </c>
      <c r="AS20" s="379" t="s">
        <v>155</v>
      </c>
      <c r="AT20" s="379"/>
      <c r="AU20" s="379" t="s">
        <v>157</v>
      </c>
      <c r="AV20" s="379" t="s">
        <v>155</v>
      </c>
      <c r="AW20" s="379"/>
      <c r="AX20" s="379" t="s">
        <v>158</v>
      </c>
      <c r="AY20" s="379" t="s">
        <v>155</v>
      </c>
      <c r="AZ20" s="379"/>
      <c r="BA20" s="379" t="s">
        <v>159</v>
      </c>
      <c r="BB20" s="379" t="s">
        <v>155</v>
      </c>
      <c r="BC20" s="379"/>
      <c r="BD20" s="379" t="s">
        <v>160</v>
      </c>
      <c r="BE20" s="379"/>
      <c r="BF20" s="379" t="s">
        <v>155</v>
      </c>
      <c r="BG20" s="379" t="s">
        <v>161</v>
      </c>
      <c r="BH20" s="379" t="s">
        <v>162</v>
      </c>
      <c r="BI20" s="425" t="s">
        <v>163</v>
      </c>
    </row>
    <row r="21" spans="1:61" ht="111.75" customHeight="1" x14ac:dyDescent="0.3">
      <c r="A21" s="439"/>
      <c r="B21" s="433"/>
      <c r="C21" s="389"/>
      <c r="D21" s="379"/>
      <c r="E21" s="379"/>
      <c r="F21" s="29" t="s">
        <v>70</v>
      </c>
      <c r="G21" s="271" t="s">
        <v>164</v>
      </c>
      <c r="H21" s="433"/>
      <c r="I21" s="440"/>
      <c r="J21" s="379"/>
      <c r="K21" s="441"/>
      <c r="L21" s="379"/>
      <c r="M21" s="411"/>
      <c r="N21" s="412"/>
      <c r="O21" s="407"/>
      <c r="P21" s="389"/>
      <c r="Q21" s="408"/>
      <c r="R21" s="121" t="s">
        <v>165</v>
      </c>
      <c r="S21" s="124" t="s">
        <v>81</v>
      </c>
      <c r="T21" s="125" t="s">
        <v>166</v>
      </c>
      <c r="U21" s="124" t="s">
        <v>83</v>
      </c>
      <c r="V21" s="124" t="s">
        <v>84</v>
      </c>
      <c r="W21" s="143">
        <v>0.25</v>
      </c>
      <c r="X21" s="125" t="s">
        <v>85</v>
      </c>
      <c r="Y21" s="143">
        <v>0.15</v>
      </c>
      <c r="Z21" s="124" t="s">
        <v>86</v>
      </c>
      <c r="AA21" s="123" t="s">
        <v>167</v>
      </c>
      <c r="AB21" s="124" t="s">
        <v>88</v>
      </c>
      <c r="AC21" s="125" t="s">
        <v>168</v>
      </c>
      <c r="AD21" s="312" t="s">
        <v>97</v>
      </c>
      <c r="AE21" s="142">
        <f t="shared" si="1"/>
        <v>0.4</v>
      </c>
      <c r="AF21" s="148" t="str">
        <f t="shared" si="2"/>
        <v>MUY BAJA</v>
      </c>
      <c r="AG21" s="148">
        <f>IF(OR(V21="prevenir",V21="detectar"),(M21-(M21*AE21)), M21)</f>
        <v>0</v>
      </c>
      <c r="AH21" s="414"/>
      <c r="AI21" s="414"/>
      <c r="AJ21" s="408"/>
      <c r="AK21" s="379"/>
      <c r="AL21" s="376"/>
      <c r="AM21" s="376"/>
      <c r="AN21" s="379"/>
      <c r="AO21" s="379"/>
      <c r="AP21" s="379"/>
      <c r="AQ21" s="379"/>
      <c r="AR21" s="379"/>
      <c r="AS21" s="379"/>
      <c r="AT21" s="379"/>
      <c r="AU21" s="379"/>
      <c r="AV21" s="379"/>
      <c r="AW21" s="379"/>
      <c r="AX21" s="379"/>
      <c r="AY21" s="379"/>
      <c r="AZ21" s="379"/>
      <c r="BA21" s="379"/>
      <c r="BB21" s="379"/>
      <c r="BC21" s="379"/>
      <c r="BD21" s="379"/>
      <c r="BE21" s="379"/>
      <c r="BF21" s="379"/>
      <c r="BG21" s="379"/>
      <c r="BH21" s="379"/>
      <c r="BI21" s="753"/>
    </row>
    <row r="22" spans="1:61" ht="25" x14ac:dyDescent="0.3">
      <c r="A22" s="439" t="s">
        <v>4</v>
      </c>
      <c r="B22" s="433"/>
      <c r="C22" s="389" t="s">
        <v>116</v>
      </c>
      <c r="D22" s="379" t="s">
        <v>144</v>
      </c>
      <c r="E22" s="379" t="s">
        <v>145</v>
      </c>
      <c r="F22" s="29" t="s">
        <v>169</v>
      </c>
      <c r="G22" s="271" t="s">
        <v>170</v>
      </c>
      <c r="H22" s="433" t="s">
        <v>171</v>
      </c>
      <c r="I22" s="425" t="s">
        <v>172</v>
      </c>
      <c r="J22" s="379" t="s">
        <v>74</v>
      </c>
      <c r="K22" s="441" t="s">
        <v>173</v>
      </c>
      <c r="L22" s="379" t="s">
        <v>76</v>
      </c>
      <c r="M22" s="411">
        <v>0.4</v>
      </c>
      <c r="N22" s="412" t="s">
        <v>123</v>
      </c>
      <c r="O22" s="407">
        <v>0.2</v>
      </c>
      <c r="P22" s="389" t="s">
        <v>124</v>
      </c>
      <c r="Q22" s="408" t="s">
        <v>91</v>
      </c>
      <c r="R22" s="121" t="s">
        <v>174</v>
      </c>
      <c r="S22" s="124" t="s">
        <v>81</v>
      </c>
      <c r="T22" s="125" t="s">
        <v>144</v>
      </c>
      <c r="U22" s="124" t="s">
        <v>83</v>
      </c>
      <c r="V22" s="124" t="s">
        <v>84</v>
      </c>
      <c r="W22" s="143">
        <v>0.25</v>
      </c>
      <c r="X22" s="125" t="s">
        <v>85</v>
      </c>
      <c r="Y22" s="143">
        <v>0.15</v>
      </c>
      <c r="Z22" s="124" t="s">
        <v>86</v>
      </c>
      <c r="AA22" s="123" t="s">
        <v>175</v>
      </c>
      <c r="AB22" s="124" t="s">
        <v>88</v>
      </c>
      <c r="AC22" s="125" t="s">
        <v>176</v>
      </c>
      <c r="AD22" s="312" t="s">
        <v>90</v>
      </c>
      <c r="AE22" s="142">
        <f t="shared" si="1"/>
        <v>0.4</v>
      </c>
      <c r="AF22" s="148" t="str">
        <f t="shared" si="2"/>
        <v>BAJA</v>
      </c>
      <c r="AG22" s="148">
        <f>IF(OR(V22="prevenir",V22="detectar"),(M22-(M22*AE22)), M22)</f>
        <v>0.24</v>
      </c>
      <c r="AH22" s="414" t="str">
        <f>IF(AI22&lt;=20%,"LEVE",IF(AI22&lt;=40%,"MENOR",IF(AI22&lt;=60%,"MODERADO",IF(AI22&lt;=80%,"MAYOR","CATASTROFICO"))))</f>
        <v>LEVE</v>
      </c>
      <c r="AI22" s="418">
        <f>IF(V22="corregir",(O22-(O22*AE22)), O22)</f>
        <v>0.2</v>
      </c>
      <c r="AJ22" s="408" t="s">
        <v>91</v>
      </c>
      <c r="AK22" s="379" t="s">
        <v>92</v>
      </c>
      <c r="AL22" s="376"/>
      <c r="AM22" s="376"/>
      <c r="AN22" s="442" t="s">
        <v>177</v>
      </c>
      <c r="AO22" s="442" t="s">
        <v>178</v>
      </c>
      <c r="AP22" s="442"/>
      <c r="AQ22" s="442" t="s">
        <v>155</v>
      </c>
      <c r="AR22" s="442" t="s">
        <v>179</v>
      </c>
      <c r="AS22" s="442" t="s">
        <v>155</v>
      </c>
      <c r="AT22" s="442"/>
      <c r="AU22" s="442" t="s">
        <v>180</v>
      </c>
      <c r="AV22" s="442" t="s">
        <v>155</v>
      </c>
      <c r="AW22" s="442"/>
      <c r="AX22" s="442" t="s">
        <v>181</v>
      </c>
      <c r="AY22" s="442" t="s">
        <v>155</v>
      </c>
      <c r="AZ22" s="442"/>
      <c r="BA22" s="442" t="s">
        <v>182</v>
      </c>
      <c r="BB22" s="442" t="s">
        <v>155</v>
      </c>
      <c r="BC22" s="442"/>
      <c r="BD22" s="442" t="s">
        <v>160</v>
      </c>
      <c r="BE22" s="442"/>
      <c r="BF22" s="442" t="s">
        <v>155</v>
      </c>
      <c r="BG22" s="442" t="s">
        <v>183</v>
      </c>
      <c r="BH22" s="442" t="s">
        <v>162</v>
      </c>
      <c r="BI22" s="754" t="s">
        <v>184</v>
      </c>
    </row>
    <row r="23" spans="1:61" ht="25" x14ac:dyDescent="0.3">
      <c r="A23" s="439"/>
      <c r="B23" s="433"/>
      <c r="C23" s="389"/>
      <c r="D23" s="379"/>
      <c r="E23" s="379"/>
      <c r="F23" s="379" t="s">
        <v>169</v>
      </c>
      <c r="G23" s="444" t="s">
        <v>185</v>
      </c>
      <c r="H23" s="433"/>
      <c r="I23" s="425"/>
      <c r="J23" s="379"/>
      <c r="K23" s="441"/>
      <c r="L23" s="379"/>
      <c r="M23" s="411"/>
      <c r="N23" s="412"/>
      <c r="O23" s="407"/>
      <c r="P23" s="389"/>
      <c r="Q23" s="408"/>
      <c r="R23" s="121" t="s">
        <v>186</v>
      </c>
      <c r="S23" s="124" t="s">
        <v>81</v>
      </c>
      <c r="T23" s="125" t="s">
        <v>144</v>
      </c>
      <c r="U23" s="124" t="s">
        <v>83</v>
      </c>
      <c r="V23" s="124" t="s">
        <v>84</v>
      </c>
      <c r="W23" s="143">
        <v>0.25</v>
      </c>
      <c r="X23" s="125" t="s">
        <v>85</v>
      </c>
      <c r="Y23" s="143">
        <v>0.15</v>
      </c>
      <c r="Z23" s="124" t="s">
        <v>86</v>
      </c>
      <c r="AA23" s="123" t="s">
        <v>187</v>
      </c>
      <c r="AB23" s="124" t="s">
        <v>88</v>
      </c>
      <c r="AC23" s="125" t="s">
        <v>176</v>
      </c>
      <c r="AD23" s="312" t="s">
        <v>97</v>
      </c>
      <c r="AE23" s="142">
        <f t="shared" si="1"/>
        <v>0.4</v>
      </c>
      <c r="AF23" s="148" t="str">
        <f t="shared" si="2"/>
        <v>MUY BAJA</v>
      </c>
      <c r="AG23" s="148">
        <f>+AG22-(AG22*AE23)</f>
        <v>0.14399999999999999</v>
      </c>
      <c r="AH23" s="414"/>
      <c r="AI23" s="418"/>
      <c r="AJ23" s="408"/>
      <c r="AK23" s="379"/>
      <c r="AL23" s="376"/>
      <c r="AM23" s="376"/>
      <c r="AN23" s="443"/>
      <c r="AO23" s="443"/>
      <c r="AP23" s="443"/>
      <c r="AQ23" s="443"/>
      <c r="AR23" s="443"/>
      <c r="AS23" s="443"/>
      <c r="AT23" s="443"/>
      <c r="AU23" s="443"/>
      <c r="AV23" s="443"/>
      <c r="AW23" s="443"/>
      <c r="AX23" s="443"/>
      <c r="AY23" s="443"/>
      <c r="AZ23" s="443"/>
      <c r="BA23" s="443"/>
      <c r="BB23" s="443"/>
      <c r="BC23" s="443"/>
      <c r="BD23" s="443"/>
      <c r="BE23" s="443"/>
      <c r="BF23" s="443"/>
      <c r="BG23" s="443"/>
      <c r="BH23" s="443"/>
      <c r="BI23" s="392"/>
    </row>
    <row r="24" spans="1:61" ht="99" customHeight="1" x14ac:dyDescent="0.3">
      <c r="A24" s="439"/>
      <c r="B24" s="433"/>
      <c r="C24" s="389"/>
      <c r="D24" s="379"/>
      <c r="E24" s="379"/>
      <c r="F24" s="379"/>
      <c r="G24" s="444"/>
      <c r="H24" s="433"/>
      <c r="I24" s="425"/>
      <c r="J24" s="379"/>
      <c r="K24" s="441"/>
      <c r="L24" s="379"/>
      <c r="M24" s="411"/>
      <c r="N24" s="412"/>
      <c r="O24" s="407"/>
      <c r="P24" s="389"/>
      <c r="Q24" s="408"/>
      <c r="R24" s="121" t="s">
        <v>188</v>
      </c>
      <c r="S24" s="124" t="s">
        <v>81</v>
      </c>
      <c r="T24" s="125" t="s">
        <v>144</v>
      </c>
      <c r="U24" s="124" t="s">
        <v>83</v>
      </c>
      <c r="V24" s="124" t="s">
        <v>189</v>
      </c>
      <c r="W24" s="143">
        <v>0.15</v>
      </c>
      <c r="X24" s="125" t="s">
        <v>85</v>
      </c>
      <c r="Y24" s="143">
        <v>0.15</v>
      </c>
      <c r="Z24" s="124" t="s">
        <v>86</v>
      </c>
      <c r="AA24" s="123" t="s">
        <v>190</v>
      </c>
      <c r="AB24" s="124" t="s">
        <v>88</v>
      </c>
      <c r="AC24" s="125" t="s">
        <v>191</v>
      </c>
      <c r="AD24" s="312" t="s">
        <v>192</v>
      </c>
      <c r="AE24" s="142">
        <f t="shared" si="1"/>
        <v>0.3</v>
      </c>
      <c r="AF24" s="148" t="str">
        <f t="shared" si="2"/>
        <v>MUY BAJA</v>
      </c>
      <c r="AG24" s="148">
        <f>+AG23-(AG23*AE24)</f>
        <v>0.1008</v>
      </c>
      <c r="AH24" s="414"/>
      <c r="AI24" s="418"/>
      <c r="AJ24" s="408"/>
      <c r="AK24" s="379"/>
      <c r="AL24" s="376"/>
      <c r="AM24" s="376"/>
      <c r="AN24" s="390"/>
      <c r="AO24" s="390"/>
      <c r="AP24" s="390"/>
      <c r="AQ24" s="390"/>
      <c r="AR24" s="390"/>
      <c r="AS24" s="390"/>
      <c r="AT24" s="390"/>
      <c r="AU24" s="390"/>
      <c r="AV24" s="390"/>
      <c r="AW24" s="390"/>
      <c r="AX24" s="390"/>
      <c r="AY24" s="390"/>
      <c r="AZ24" s="390"/>
      <c r="BA24" s="390"/>
      <c r="BB24" s="390"/>
      <c r="BC24" s="390"/>
      <c r="BD24" s="390"/>
      <c r="BE24" s="390"/>
      <c r="BF24" s="390"/>
      <c r="BG24" s="390"/>
      <c r="BH24" s="390"/>
      <c r="BI24" s="392"/>
    </row>
    <row r="25" spans="1:61" ht="37.5" x14ac:dyDescent="0.3">
      <c r="A25" s="439" t="s">
        <v>4</v>
      </c>
      <c r="B25" s="433"/>
      <c r="C25" s="389" t="s">
        <v>116</v>
      </c>
      <c r="D25" s="379" t="s">
        <v>193</v>
      </c>
      <c r="E25" s="379" t="s">
        <v>145</v>
      </c>
      <c r="F25" s="29" t="s">
        <v>169</v>
      </c>
      <c r="G25" s="132" t="s">
        <v>194</v>
      </c>
      <c r="H25" s="433" t="s">
        <v>195</v>
      </c>
      <c r="I25" s="440" t="s">
        <v>196</v>
      </c>
      <c r="J25" s="379" t="s">
        <v>74</v>
      </c>
      <c r="K25" s="441" t="s">
        <v>197</v>
      </c>
      <c r="L25" s="379" t="s">
        <v>198</v>
      </c>
      <c r="M25" s="411">
        <v>0.6</v>
      </c>
      <c r="N25" s="412" t="s">
        <v>123</v>
      </c>
      <c r="O25" s="407">
        <v>0.2</v>
      </c>
      <c r="P25" s="389" t="s">
        <v>124</v>
      </c>
      <c r="Q25" s="408" t="s">
        <v>79</v>
      </c>
      <c r="R25" s="121" t="s">
        <v>199</v>
      </c>
      <c r="S25" s="124" t="s">
        <v>81</v>
      </c>
      <c r="T25" s="125" t="s">
        <v>200</v>
      </c>
      <c r="U25" s="124" t="s">
        <v>83</v>
      </c>
      <c r="V25" s="124" t="s">
        <v>189</v>
      </c>
      <c r="W25" s="143">
        <v>0.15</v>
      </c>
      <c r="X25" s="125" t="s">
        <v>85</v>
      </c>
      <c r="Y25" s="143">
        <v>0.15</v>
      </c>
      <c r="Z25" s="124" t="s">
        <v>86</v>
      </c>
      <c r="AA25" s="123" t="s">
        <v>201</v>
      </c>
      <c r="AB25" s="124" t="s">
        <v>88</v>
      </c>
      <c r="AC25" s="125" t="s">
        <v>202</v>
      </c>
      <c r="AD25" s="312" t="s">
        <v>90</v>
      </c>
      <c r="AE25" s="142">
        <f t="shared" si="1"/>
        <v>0.3</v>
      </c>
      <c r="AF25" s="148" t="str">
        <f t="shared" si="2"/>
        <v>MEDIA</v>
      </c>
      <c r="AG25" s="148">
        <f>IF(OR(V25="prevenir",V25="detectar"),(M25-(M25*AE25)), M25)</f>
        <v>0.42</v>
      </c>
      <c r="AH25" s="414" t="str">
        <f>IF(AI25&lt;=20%,"LEVE",IF(AI25&lt;=40%,"MENOR",IF(AI25&lt;=60%,"MODERADO",IF(AI25&lt;=80%,"MAYOR","CATASTROFICO"))))</f>
        <v>LEVE</v>
      </c>
      <c r="AI25" s="414">
        <f>IF(V25="corregir",(O25-(O25*AE25)), O25)</f>
        <v>0.2</v>
      </c>
      <c r="AJ25" s="408" t="s">
        <v>91</v>
      </c>
      <c r="AK25" s="379" t="s">
        <v>92</v>
      </c>
      <c r="AL25" s="376"/>
      <c r="AM25" s="376"/>
      <c r="AN25" s="398" t="s">
        <v>177</v>
      </c>
      <c r="AO25" s="379" t="s">
        <v>178</v>
      </c>
      <c r="AP25" s="376"/>
      <c r="AQ25" s="376" t="s">
        <v>155</v>
      </c>
      <c r="AR25" s="437" t="s">
        <v>203</v>
      </c>
      <c r="AS25" s="376" t="s">
        <v>155</v>
      </c>
      <c r="AT25" s="376"/>
      <c r="AU25" s="437" t="s">
        <v>204</v>
      </c>
      <c r="AV25" s="376" t="s">
        <v>155</v>
      </c>
      <c r="AW25" s="376"/>
      <c r="AX25" s="437" t="s">
        <v>205</v>
      </c>
      <c r="AY25" s="376" t="s">
        <v>155</v>
      </c>
      <c r="AZ25" s="376"/>
      <c r="BA25" s="437" t="s">
        <v>159</v>
      </c>
      <c r="BB25" s="376" t="s">
        <v>155</v>
      </c>
      <c r="BC25" s="376"/>
      <c r="BD25" s="437" t="s">
        <v>160</v>
      </c>
      <c r="BE25" s="376"/>
      <c r="BF25" s="376" t="s">
        <v>155</v>
      </c>
      <c r="BG25" s="379" t="s">
        <v>183</v>
      </c>
      <c r="BH25" s="379" t="s">
        <v>162</v>
      </c>
      <c r="BI25" s="425" t="s">
        <v>184</v>
      </c>
    </row>
    <row r="26" spans="1:61" ht="117" customHeight="1" x14ac:dyDescent="0.3">
      <c r="A26" s="439"/>
      <c r="B26" s="433"/>
      <c r="C26" s="389"/>
      <c r="D26" s="379"/>
      <c r="E26" s="379"/>
      <c r="F26" s="29" t="s">
        <v>70</v>
      </c>
      <c r="G26" s="271" t="s">
        <v>206</v>
      </c>
      <c r="H26" s="433"/>
      <c r="I26" s="440"/>
      <c r="J26" s="379"/>
      <c r="K26" s="441"/>
      <c r="L26" s="379"/>
      <c r="M26" s="411"/>
      <c r="N26" s="412"/>
      <c r="O26" s="407"/>
      <c r="P26" s="389"/>
      <c r="Q26" s="408"/>
      <c r="R26" s="133" t="s">
        <v>207</v>
      </c>
      <c r="S26" s="124" t="s">
        <v>81</v>
      </c>
      <c r="T26" s="125" t="s">
        <v>208</v>
      </c>
      <c r="U26" s="124" t="s">
        <v>83</v>
      </c>
      <c r="V26" s="124" t="s">
        <v>84</v>
      </c>
      <c r="W26" s="143">
        <v>0.25</v>
      </c>
      <c r="X26" s="125" t="s">
        <v>85</v>
      </c>
      <c r="Y26" s="143">
        <v>0.15</v>
      </c>
      <c r="Z26" s="124" t="s">
        <v>86</v>
      </c>
      <c r="AA26" s="123" t="s">
        <v>209</v>
      </c>
      <c r="AB26" s="124" t="s">
        <v>88</v>
      </c>
      <c r="AC26" s="125" t="s">
        <v>210</v>
      </c>
      <c r="AD26" s="312" t="s">
        <v>97</v>
      </c>
      <c r="AE26" s="142">
        <f t="shared" si="1"/>
        <v>0.4</v>
      </c>
      <c r="AF26" s="148" t="str">
        <f t="shared" si="2"/>
        <v>BAJA</v>
      </c>
      <c r="AG26" s="148">
        <f>+AG25-(AG25*AE26)</f>
        <v>0.252</v>
      </c>
      <c r="AH26" s="414"/>
      <c r="AI26" s="414"/>
      <c r="AJ26" s="408"/>
      <c r="AK26" s="379"/>
      <c r="AL26" s="376"/>
      <c r="AM26" s="376"/>
      <c r="AN26" s="398"/>
      <c r="AO26" s="379"/>
      <c r="AP26" s="376"/>
      <c r="AQ26" s="376"/>
      <c r="AR26" s="437"/>
      <c r="AS26" s="376"/>
      <c r="AT26" s="376"/>
      <c r="AU26" s="437"/>
      <c r="AV26" s="376"/>
      <c r="AW26" s="376"/>
      <c r="AX26" s="437"/>
      <c r="AY26" s="376"/>
      <c r="AZ26" s="376"/>
      <c r="BA26" s="437"/>
      <c r="BB26" s="376"/>
      <c r="BC26" s="376"/>
      <c r="BD26" s="437"/>
      <c r="BE26" s="376"/>
      <c r="BF26" s="376"/>
      <c r="BG26" s="379"/>
      <c r="BH26" s="379"/>
      <c r="BI26" s="753"/>
    </row>
    <row r="27" spans="1:61" ht="71.5" customHeight="1" x14ac:dyDescent="0.3">
      <c r="A27" s="439" t="s">
        <v>4</v>
      </c>
      <c r="B27" s="433"/>
      <c r="C27" s="389" t="s">
        <v>116</v>
      </c>
      <c r="D27" s="379" t="s">
        <v>211</v>
      </c>
      <c r="E27" s="379" t="s">
        <v>212</v>
      </c>
      <c r="F27" s="379" t="s">
        <v>70</v>
      </c>
      <c r="G27" s="122" t="s">
        <v>213</v>
      </c>
      <c r="H27" s="379" t="s">
        <v>214</v>
      </c>
      <c r="I27" s="425" t="s">
        <v>215</v>
      </c>
      <c r="J27" s="379" t="s">
        <v>74</v>
      </c>
      <c r="K27" s="379" t="s">
        <v>216</v>
      </c>
      <c r="L27" s="379" t="s">
        <v>105</v>
      </c>
      <c r="M27" s="411">
        <v>0.2</v>
      </c>
      <c r="N27" s="412" t="s">
        <v>123</v>
      </c>
      <c r="O27" s="407">
        <v>0.2</v>
      </c>
      <c r="P27" s="379" t="s">
        <v>124</v>
      </c>
      <c r="Q27" s="408" t="s">
        <v>91</v>
      </c>
      <c r="R27" s="133" t="s">
        <v>217</v>
      </c>
      <c r="S27" s="124" t="s">
        <v>81</v>
      </c>
      <c r="T27" s="125" t="s">
        <v>218</v>
      </c>
      <c r="U27" s="124" t="s">
        <v>83</v>
      </c>
      <c r="V27" s="124" t="s">
        <v>84</v>
      </c>
      <c r="W27" s="143">
        <v>0.25</v>
      </c>
      <c r="X27" s="125" t="s">
        <v>85</v>
      </c>
      <c r="Y27" s="143">
        <v>0.15</v>
      </c>
      <c r="Z27" s="124" t="s">
        <v>86</v>
      </c>
      <c r="AA27" s="123" t="s">
        <v>219</v>
      </c>
      <c r="AB27" s="124" t="s">
        <v>88</v>
      </c>
      <c r="AC27" s="125" t="s">
        <v>220</v>
      </c>
      <c r="AD27" s="312" t="s">
        <v>90</v>
      </c>
      <c r="AE27" s="142">
        <f t="shared" si="1"/>
        <v>0.4</v>
      </c>
      <c r="AF27" s="414" t="str">
        <f t="shared" si="2"/>
        <v>MUY BAJA</v>
      </c>
      <c r="AG27" s="414">
        <f>IF(OR(V27="prevenir",V27="detectar"),(M27-(M27*AE27)), M27)</f>
        <v>0.12</v>
      </c>
      <c r="AH27" s="414" t="str">
        <f>IF(AI27&lt;=20%,"LEVE",IF(AI27&lt;=40%,"MENOR",IF(AI27&lt;=60%,"MODERADO",IF(AI27&lt;=80%,"MAYOR","CATASTROFICO"))))</f>
        <v>LEVE</v>
      </c>
      <c r="AI27" s="414">
        <f>IF(V27="corregir",(O27-(O27*AE27)), O27)</f>
        <v>0.2</v>
      </c>
      <c r="AJ27" s="408" t="s">
        <v>91</v>
      </c>
      <c r="AK27" s="379" t="s">
        <v>92</v>
      </c>
      <c r="AL27" s="376"/>
      <c r="AM27" s="376"/>
      <c r="AN27" s="398">
        <v>45852</v>
      </c>
      <c r="AO27" s="379" t="s">
        <v>221</v>
      </c>
      <c r="AP27" s="376"/>
      <c r="AQ27" s="379" t="s">
        <v>4</v>
      </c>
      <c r="AR27" s="437" t="s">
        <v>222</v>
      </c>
      <c r="AS27" s="376" t="s">
        <v>4</v>
      </c>
      <c r="AT27" s="376"/>
      <c r="AU27" s="379" t="s">
        <v>223</v>
      </c>
      <c r="AV27" s="376" t="s">
        <v>4</v>
      </c>
      <c r="AW27" s="376"/>
      <c r="AX27" s="379" t="s">
        <v>224</v>
      </c>
      <c r="AY27" s="376" t="s">
        <v>4</v>
      </c>
      <c r="AZ27" s="376"/>
      <c r="BA27" s="437" t="s">
        <v>225</v>
      </c>
      <c r="BB27" s="376"/>
      <c r="BC27" s="376"/>
      <c r="BD27" s="437" t="s">
        <v>226</v>
      </c>
      <c r="BE27" s="376" t="s">
        <v>4</v>
      </c>
      <c r="BF27" s="376"/>
      <c r="BG27" s="379" t="s">
        <v>227</v>
      </c>
      <c r="BH27" s="379" t="s">
        <v>228</v>
      </c>
      <c r="BI27" s="425" t="s">
        <v>229</v>
      </c>
    </row>
    <row r="28" spans="1:61" ht="71.5" customHeight="1" x14ac:dyDescent="0.3">
      <c r="A28" s="439"/>
      <c r="B28" s="433"/>
      <c r="C28" s="389"/>
      <c r="D28" s="379"/>
      <c r="E28" s="379"/>
      <c r="F28" s="379"/>
      <c r="G28" s="122" t="s">
        <v>230</v>
      </c>
      <c r="H28" s="379"/>
      <c r="I28" s="425"/>
      <c r="J28" s="379"/>
      <c r="K28" s="379"/>
      <c r="L28" s="379"/>
      <c r="M28" s="411"/>
      <c r="N28" s="412"/>
      <c r="O28" s="407"/>
      <c r="P28" s="379"/>
      <c r="Q28" s="408"/>
      <c r="R28" s="133" t="s">
        <v>231</v>
      </c>
      <c r="S28" s="124" t="s">
        <v>81</v>
      </c>
      <c r="T28" s="125" t="s">
        <v>218</v>
      </c>
      <c r="U28" s="124" t="s">
        <v>83</v>
      </c>
      <c r="V28" s="124" t="s">
        <v>84</v>
      </c>
      <c r="W28" s="143">
        <v>0.25</v>
      </c>
      <c r="X28" s="125" t="s">
        <v>85</v>
      </c>
      <c r="Y28" s="143">
        <v>0.15</v>
      </c>
      <c r="Z28" s="124" t="s">
        <v>86</v>
      </c>
      <c r="AA28" s="123" t="s">
        <v>232</v>
      </c>
      <c r="AB28" s="124" t="s">
        <v>88</v>
      </c>
      <c r="AC28" s="125" t="s">
        <v>233</v>
      </c>
      <c r="AD28" s="312" t="s">
        <v>97</v>
      </c>
      <c r="AE28" s="142"/>
      <c r="AF28" s="414"/>
      <c r="AG28" s="414"/>
      <c r="AH28" s="414"/>
      <c r="AI28" s="414"/>
      <c r="AJ28" s="408"/>
      <c r="AK28" s="379"/>
      <c r="AL28" s="376"/>
      <c r="AM28" s="376"/>
      <c r="AN28" s="398"/>
      <c r="AO28" s="379"/>
      <c r="AP28" s="376"/>
      <c r="AQ28" s="379"/>
      <c r="AR28" s="437"/>
      <c r="AS28" s="376"/>
      <c r="AT28" s="376"/>
      <c r="AU28" s="379"/>
      <c r="AV28" s="376"/>
      <c r="AW28" s="376"/>
      <c r="AX28" s="379"/>
      <c r="AY28" s="376"/>
      <c r="AZ28" s="376"/>
      <c r="BA28" s="437"/>
      <c r="BB28" s="376"/>
      <c r="BC28" s="376"/>
      <c r="BD28" s="437"/>
      <c r="BE28" s="376"/>
      <c r="BF28" s="376"/>
      <c r="BG28" s="379"/>
      <c r="BH28" s="379"/>
      <c r="BI28" s="753"/>
    </row>
    <row r="29" spans="1:61" ht="53.5" customHeight="1" x14ac:dyDescent="0.3">
      <c r="A29" s="439" t="s">
        <v>4</v>
      </c>
      <c r="B29" s="433"/>
      <c r="C29" s="389" t="s">
        <v>116</v>
      </c>
      <c r="D29" s="379" t="s">
        <v>211</v>
      </c>
      <c r="E29" s="379" t="s">
        <v>212</v>
      </c>
      <c r="F29" s="29" t="s">
        <v>70</v>
      </c>
      <c r="G29" s="132" t="s">
        <v>234</v>
      </c>
      <c r="H29" s="379" t="s">
        <v>235</v>
      </c>
      <c r="I29" s="425" t="s">
        <v>236</v>
      </c>
      <c r="J29" s="379" t="s">
        <v>74</v>
      </c>
      <c r="K29" s="379" t="s">
        <v>237</v>
      </c>
      <c r="L29" s="379" t="s">
        <v>105</v>
      </c>
      <c r="M29" s="411">
        <v>0.2</v>
      </c>
      <c r="N29" s="412" t="s">
        <v>77</v>
      </c>
      <c r="O29" s="407">
        <v>0.4</v>
      </c>
      <c r="P29" s="379" t="s">
        <v>238</v>
      </c>
      <c r="Q29" s="408" t="s">
        <v>91</v>
      </c>
      <c r="R29" s="133" t="s">
        <v>239</v>
      </c>
      <c r="S29" s="124" t="s">
        <v>81</v>
      </c>
      <c r="T29" s="125" t="s">
        <v>218</v>
      </c>
      <c r="U29" s="124" t="s">
        <v>83</v>
      </c>
      <c r="V29" s="124" t="s">
        <v>84</v>
      </c>
      <c r="W29" s="143">
        <v>0.25</v>
      </c>
      <c r="X29" s="125" t="s">
        <v>85</v>
      </c>
      <c r="Y29" s="143">
        <v>0.15</v>
      </c>
      <c r="Z29" s="124" t="s">
        <v>86</v>
      </c>
      <c r="AA29" s="123" t="s">
        <v>240</v>
      </c>
      <c r="AB29" s="124" t="s">
        <v>88</v>
      </c>
      <c r="AC29" s="125" t="s">
        <v>241</v>
      </c>
      <c r="AD29" s="312" t="s">
        <v>90</v>
      </c>
      <c r="AE29" s="142">
        <f>+W29+Y29</f>
        <v>0.4</v>
      </c>
      <c r="AF29" s="148" t="str">
        <f>IF(AG29&lt;=20%,"MUY BAJA",IF(AG29&lt;=40%,"BAJA",IF(AG29&lt;=60%,"MEDIA",IF(AG29&lt;=80%,"ALTA","MUY ALTA"))))</f>
        <v>MUY BAJA</v>
      </c>
      <c r="AG29" s="148">
        <f>IF(OR(V29="prevenir",V29="detectar"),(M29-(M29*AE29)), M29)</f>
        <v>0.12</v>
      </c>
      <c r="AH29" s="414" t="str">
        <f>IF(AI29&lt;=20%,"LEVE",IF(AI29&lt;=40%,"MENOR",IF(AI29&lt;=60%,"MODERADO",IF(AI29&lt;=80%,"MAYOR","CATASTROFICO"))))</f>
        <v>MENOR</v>
      </c>
      <c r="AI29" s="414">
        <f>IF(V29="corregir",(O29-(O29*AE29)), O29)</f>
        <v>0.4</v>
      </c>
      <c r="AJ29" s="408" t="s">
        <v>91</v>
      </c>
      <c r="AK29" s="379" t="s">
        <v>92</v>
      </c>
      <c r="AL29" s="376"/>
      <c r="AM29" s="376"/>
      <c r="AN29" s="398">
        <v>45852</v>
      </c>
      <c r="AO29" s="379" t="s">
        <v>221</v>
      </c>
      <c r="AP29" s="376"/>
      <c r="AQ29" s="379" t="s">
        <v>4</v>
      </c>
      <c r="AR29" s="437" t="s">
        <v>242</v>
      </c>
      <c r="AS29" s="376"/>
      <c r="AT29" s="376"/>
      <c r="AU29" s="437" t="s">
        <v>242</v>
      </c>
      <c r="AV29" s="376"/>
      <c r="AW29" s="376"/>
      <c r="AX29" s="437" t="s">
        <v>242</v>
      </c>
      <c r="AY29" s="376"/>
      <c r="AZ29" s="376"/>
      <c r="BA29" s="437" t="s">
        <v>242</v>
      </c>
      <c r="BB29" s="376"/>
      <c r="BC29" s="376"/>
      <c r="BD29" s="438"/>
      <c r="BE29" s="376"/>
      <c r="BF29" s="376"/>
      <c r="BG29" s="437" t="s">
        <v>242</v>
      </c>
      <c r="BH29" s="437" t="s">
        <v>242</v>
      </c>
      <c r="BI29" s="425" t="s">
        <v>243</v>
      </c>
    </row>
    <row r="30" spans="1:61" ht="79.5" customHeight="1" x14ac:dyDescent="0.3">
      <c r="A30" s="439"/>
      <c r="B30" s="433"/>
      <c r="C30" s="389"/>
      <c r="D30" s="379"/>
      <c r="E30" s="379"/>
      <c r="F30" s="29" t="s">
        <v>70</v>
      </c>
      <c r="G30" s="132" t="s">
        <v>244</v>
      </c>
      <c r="H30" s="379"/>
      <c r="I30" s="425"/>
      <c r="J30" s="379"/>
      <c r="K30" s="379"/>
      <c r="L30" s="379"/>
      <c r="M30" s="411"/>
      <c r="N30" s="412"/>
      <c r="O30" s="407"/>
      <c r="P30" s="379"/>
      <c r="Q30" s="408"/>
      <c r="R30" s="133" t="s">
        <v>245</v>
      </c>
      <c r="S30" s="124" t="s">
        <v>81</v>
      </c>
      <c r="T30" s="125" t="s">
        <v>218</v>
      </c>
      <c r="U30" s="124" t="s">
        <v>83</v>
      </c>
      <c r="V30" s="124" t="s">
        <v>84</v>
      </c>
      <c r="W30" s="143">
        <v>0.25</v>
      </c>
      <c r="X30" s="125" t="s">
        <v>85</v>
      </c>
      <c r="Y30" s="143">
        <v>0.15</v>
      </c>
      <c r="Z30" s="124" t="s">
        <v>86</v>
      </c>
      <c r="AA30" s="123" t="s">
        <v>240</v>
      </c>
      <c r="AB30" s="124" t="s">
        <v>88</v>
      </c>
      <c r="AC30" s="272" t="s">
        <v>246</v>
      </c>
      <c r="AD30" s="313" t="s">
        <v>97</v>
      </c>
      <c r="AE30" s="142">
        <f>+W30+Y30</f>
        <v>0.4</v>
      </c>
      <c r="AF30" s="148" t="str">
        <f>IF(AG30&lt;=20%,"MUY BAJA",IF(AG30&lt;=40%,"BAJA",IF(AG30&lt;=60%,"MEDIA",IF(AG30&lt;=80%,"ALTA","MUY ALTA"))))</f>
        <v>MUY BAJA</v>
      </c>
      <c r="AG30" s="148">
        <f>+AG29-(AG29*AE30)</f>
        <v>7.1999999999999995E-2</v>
      </c>
      <c r="AH30" s="414"/>
      <c r="AI30" s="414"/>
      <c r="AJ30" s="408"/>
      <c r="AK30" s="379"/>
      <c r="AL30" s="376"/>
      <c r="AM30" s="376"/>
      <c r="AN30" s="398"/>
      <c r="AO30" s="379"/>
      <c r="AP30" s="376"/>
      <c r="AQ30" s="379"/>
      <c r="AR30" s="437"/>
      <c r="AS30" s="376"/>
      <c r="AT30" s="376"/>
      <c r="AU30" s="437"/>
      <c r="AV30" s="376"/>
      <c r="AW30" s="376"/>
      <c r="AX30" s="437"/>
      <c r="AY30" s="376"/>
      <c r="AZ30" s="376"/>
      <c r="BA30" s="437"/>
      <c r="BB30" s="376"/>
      <c r="BC30" s="376"/>
      <c r="BD30" s="438"/>
      <c r="BE30" s="376"/>
      <c r="BF30" s="376"/>
      <c r="BG30" s="437"/>
      <c r="BH30" s="437"/>
      <c r="BI30" s="425"/>
    </row>
    <row r="31" spans="1:61" ht="37.5" x14ac:dyDescent="0.3">
      <c r="A31" s="391" t="s">
        <v>4</v>
      </c>
      <c r="B31" s="423"/>
      <c r="C31" s="390" t="s">
        <v>247</v>
      </c>
      <c r="D31" s="379" t="s">
        <v>248</v>
      </c>
      <c r="E31" s="379" t="s">
        <v>249</v>
      </c>
      <c r="F31" s="29" t="s">
        <v>70</v>
      </c>
      <c r="G31" s="145" t="s">
        <v>250</v>
      </c>
      <c r="H31" s="379" t="s">
        <v>251</v>
      </c>
      <c r="I31" s="419" t="s">
        <v>252</v>
      </c>
      <c r="J31" s="379" t="s">
        <v>74</v>
      </c>
      <c r="K31" s="389" t="s">
        <v>253</v>
      </c>
      <c r="L31" s="379" t="s">
        <v>198</v>
      </c>
      <c r="M31" s="411">
        <f>VLOOKUP(L31,'[5]Datos Validacion'!$C$6:$D$10,2,0)</f>
        <v>0.6</v>
      </c>
      <c r="N31" s="412" t="s">
        <v>123</v>
      </c>
      <c r="O31" s="407">
        <f>VLOOKUP(N31,'[5]Datos Validacion'!$E$6:$F$15,2,0)</f>
        <v>0.2</v>
      </c>
      <c r="P31" s="389" t="s">
        <v>124</v>
      </c>
      <c r="Q31" s="408" t="s">
        <v>79</v>
      </c>
      <c r="R31" s="273" t="s">
        <v>254</v>
      </c>
      <c r="S31" s="28" t="s">
        <v>81</v>
      </c>
      <c r="T31" s="30" t="s">
        <v>255</v>
      </c>
      <c r="U31" s="28" t="s">
        <v>83</v>
      </c>
      <c r="V31" s="28" t="s">
        <v>84</v>
      </c>
      <c r="W31" s="143">
        <f>VLOOKUP(V31,'[5]Datos Validacion'!$K$6:$L$8,2,0)</f>
        <v>0.25</v>
      </c>
      <c r="X31" s="30" t="s">
        <v>85</v>
      </c>
      <c r="Y31" s="143">
        <f>VLOOKUP(X31,'[5]Datos Validacion'!$M$6:$N$7,2,0)</f>
        <v>0.15</v>
      </c>
      <c r="Z31" s="28" t="s">
        <v>86</v>
      </c>
      <c r="AA31" s="128" t="s">
        <v>256</v>
      </c>
      <c r="AB31" s="28" t="s">
        <v>88</v>
      </c>
      <c r="AC31" s="30" t="s">
        <v>257</v>
      </c>
      <c r="AD31" s="312" t="s">
        <v>90</v>
      </c>
      <c r="AE31" s="149">
        <f t="shared" ref="AE31:AE32" si="3">+W31+Y31</f>
        <v>0.4</v>
      </c>
      <c r="AF31" s="38" t="str">
        <f>IF(AG31&lt;=20%,"MUY BAJA",IF(AG31&lt;=40%,"BAJA",IF(AG31&lt;=60%,"MEDIA",IF(AG31&lt;=80%,"ALTA","MUY ALTA"))))</f>
        <v>BAJA</v>
      </c>
      <c r="AG31" s="38">
        <f>IF(OR(V31="prevenir",V31="detectar"),(M31-(M31*AE31)), M31)</f>
        <v>0.36</v>
      </c>
      <c r="AH31" s="409" t="str">
        <f>IF(AI31&lt;=20%,"LEVE",IF(AI31&lt;=40%,"MENOR",IF(AI31&lt;=60%,"MODERADO",IF(AI31&lt;=80%,"MAYOR","CATASTROFICO"))))</f>
        <v>LEVE</v>
      </c>
      <c r="AI31" s="409">
        <f>IF(V31="corregir",(O31-(O31*AE31)), O31)</f>
        <v>0.2</v>
      </c>
      <c r="AJ31" s="408" t="s">
        <v>91</v>
      </c>
      <c r="AK31" s="379" t="s">
        <v>92</v>
      </c>
      <c r="AL31" s="376"/>
      <c r="AM31" s="376"/>
      <c r="AN31" s="436">
        <v>45846</v>
      </c>
      <c r="AO31" s="378" t="s">
        <v>258</v>
      </c>
      <c r="AP31" s="378"/>
      <c r="AQ31" s="378" t="s">
        <v>155</v>
      </c>
      <c r="AR31" s="413" t="s">
        <v>259</v>
      </c>
      <c r="AS31" s="378"/>
      <c r="AT31" s="378" t="s">
        <v>155</v>
      </c>
      <c r="AU31" s="413" t="s">
        <v>260</v>
      </c>
      <c r="AV31" s="378" t="s">
        <v>155</v>
      </c>
      <c r="AW31" s="378"/>
      <c r="AX31" s="413" t="s">
        <v>261</v>
      </c>
      <c r="AY31" s="378"/>
      <c r="AZ31" s="434" t="s">
        <v>155</v>
      </c>
      <c r="BA31" s="413" t="s">
        <v>262</v>
      </c>
      <c r="BB31" s="378"/>
      <c r="BC31" s="378" t="s">
        <v>155</v>
      </c>
      <c r="BD31" s="413" t="s">
        <v>263</v>
      </c>
      <c r="BE31" s="378"/>
      <c r="BF31" s="378" t="s">
        <v>155</v>
      </c>
      <c r="BG31" s="378" t="s">
        <v>264</v>
      </c>
      <c r="BH31" s="378"/>
      <c r="BI31" s="752" t="s">
        <v>184</v>
      </c>
    </row>
    <row r="32" spans="1:61" ht="111.75" customHeight="1" x14ac:dyDescent="0.3">
      <c r="A32" s="391"/>
      <c r="B32" s="423"/>
      <c r="C32" s="390"/>
      <c r="D32" s="379"/>
      <c r="E32" s="379"/>
      <c r="F32" s="29" t="s">
        <v>70</v>
      </c>
      <c r="G32" s="145" t="s">
        <v>265</v>
      </c>
      <c r="H32" s="379"/>
      <c r="I32" s="419"/>
      <c r="J32" s="379"/>
      <c r="K32" s="389"/>
      <c r="L32" s="379"/>
      <c r="M32" s="411"/>
      <c r="N32" s="412"/>
      <c r="O32" s="407"/>
      <c r="P32" s="389"/>
      <c r="Q32" s="408"/>
      <c r="R32" s="273" t="s">
        <v>266</v>
      </c>
      <c r="S32" s="28" t="s">
        <v>81</v>
      </c>
      <c r="T32" s="30" t="s">
        <v>267</v>
      </c>
      <c r="U32" s="28" t="s">
        <v>83</v>
      </c>
      <c r="V32" s="28" t="s">
        <v>189</v>
      </c>
      <c r="W32" s="143">
        <f>VLOOKUP(V32,'[5]Datos Validacion'!$K$6:$L$8,2,0)</f>
        <v>0.15</v>
      </c>
      <c r="X32" s="30" t="s">
        <v>85</v>
      </c>
      <c r="Y32" s="143">
        <f>VLOOKUP(X32,'[5]Datos Validacion'!$M$6:$N$7,2,0)</f>
        <v>0.15</v>
      </c>
      <c r="Z32" s="28" t="s">
        <v>86</v>
      </c>
      <c r="AA32" s="128" t="s">
        <v>268</v>
      </c>
      <c r="AB32" s="28" t="s">
        <v>88</v>
      </c>
      <c r="AC32" s="30" t="s">
        <v>269</v>
      </c>
      <c r="AD32" s="312" t="s">
        <v>97</v>
      </c>
      <c r="AE32" s="149">
        <f t="shared" si="3"/>
        <v>0.3</v>
      </c>
      <c r="AF32" s="38" t="str">
        <f>IF(AG32&lt;=20%,"MUY BAJA",IF(AG32&lt;=40%,"BAJA",IF(AG32&lt;=60%,"MEDIA",IF(AG32&lt;=80%,"ALTA","MUY ALTA"))))</f>
        <v>BAJA</v>
      </c>
      <c r="AG32" s="148">
        <f>+AG31-(AG31*AE32)</f>
        <v>0.252</v>
      </c>
      <c r="AH32" s="409"/>
      <c r="AI32" s="409"/>
      <c r="AJ32" s="408"/>
      <c r="AK32" s="379"/>
      <c r="AL32" s="376"/>
      <c r="AM32" s="376"/>
      <c r="AN32" s="436"/>
      <c r="AO32" s="378"/>
      <c r="AP32" s="378"/>
      <c r="AQ32" s="378"/>
      <c r="AR32" s="413"/>
      <c r="AS32" s="378"/>
      <c r="AT32" s="378"/>
      <c r="AU32" s="413"/>
      <c r="AV32" s="378"/>
      <c r="AW32" s="378"/>
      <c r="AX32" s="413"/>
      <c r="AY32" s="378"/>
      <c r="AZ32" s="435"/>
      <c r="BA32" s="413"/>
      <c r="BB32" s="378"/>
      <c r="BC32" s="378"/>
      <c r="BD32" s="413"/>
      <c r="BE32" s="378"/>
      <c r="BF32" s="378"/>
      <c r="BG32" s="378"/>
      <c r="BH32" s="378"/>
      <c r="BI32" s="410"/>
    </row>
    <row r="33" spans="1:61" s="34" customFormat="1" ht="75" customHeight="1" x14ac:dyDescent="0.35">
      <c r="A33" s="433" t="s">
        <v>4</v>
      </c>
      <c r="B33" s="433"/>
      <c r="C33" s="433" t="s">
        <v>270</v>
      </c>
      <c r="D33" s="379" t="s">
        <v>271</v>
      </c>
      <c r="E33" s="379" t="s">
        <v>272</v>
      </c>
      <c r="F33" s="379" t="s">
        <v>70</v>
      </c>
      <c r="G33" s="132" t="s">
        <v>273</v>
      </c>
      <c r="H33" s="379" t="s">
        <v>274</v>
      </c>
      <c r="I33" s="425" t="s">
        <v>275</v>
      </c>
      <c r="J33" s="379" t="s">
        <v>74</v>
      </c>
      <c r="K33" s="379" t="s">
        <v>276</v>
      </c>
      <c r="L33" s="379" t="s">
        <v>76</v>
      </c>
      <c r="M33" s="411">
        <f>VLOOKUP(L33,'[6]Datos Validacion'!$C$6:$D$10,2,0)</f>
        <v>0.4</v>
      </c>
      <c r="N33" s="412" t="s">
        <v>79</v>
      </c>
      <c r="O33" s="407">
        <f>VLOOKUP(N33,'[6]Datos Validacion'!$E$6:$F$15,2,0)</f>
        <v>0.6</v>
      </c>
      <c r="P33" s="389" t="s">
        <v>124</v>
      </c>
      <c r="Q33" s="408" t="s">
        <v>79</v>
      </c>
      <c r="R33" s="133" t="s">
        <v>277</v>
      </c>
      <c r="S33" s="124" t="s">
        <v>81</v>
      </c>
      <c r="T33" s="125" t="s">
        <v>278</v>
      </c>
      <c r="U33" s="124" t="s">
        <v>83</v>
      </c>
      <c r="V33" s="124" t="s">
        <v>84</v>
      </c>
      <c r="W33" s="143">
        <f>VLOOKUP(V33,'[6]Datos Validacion'!$K$6:$L$8,2,0)</f>
        <v>0.25</v>
      </c>
      <c r="X33" s="125" t="s">
        <v>85</v>
      </c>
      <c r="Y33" s="143">
        <f>VLOOKUP(X33,'[6]Datos Validacion'!$M$6:$N$7,2,0)</f>
        <v>0.15</v>
      </c>
      <c r="Z33" s="124" t="s">
        <v>86</v>
      </c>
      <c r="AA33" s="123" t="s">
        <v>279</v>
      </c>
      <c r="AB33" s="124" t="s">
        <v>88</v>
      </c>
      <c r="AC33" s="125" t="s">
        <v>280</v>
      </c>
      <c r="AD33" s="312" t="s">
        <v>90</v>
      </c>
      <c r="AE33" s="142">
        <f t="shared" ref="AE33:AE44" si="4">+W33+Y33</f>
        <v>0.4</v>
      </c>
      <c r="AF33" s="148" t="str">
        <f t="shared" ref="AF33:AF44" si="5">IF(AG33&lt;=20%,"MUY BAJA",IF(AG33&lt;=40%,"BAJA",IF(AG33&lt;=60%,"MEDIA",IF(AG33&lt;=80%,"ALTA","MUY ALTA"))))</f>
        <v>BAJA</v>
      </c>
      <c r="AG33" s="148">
        <f>IF(OR(V33="prevenir",V33="detectar"),(M33-(M33*AE33)), M33)</f>
        <v>0.24</v>
      </c>
      <c r="AH33" s="414" t="str">
        <f>IF(AI33&lt;=20%,"LEVE",IF(AI33&lt;=40%,"MENOR",IF(AI33&lt;=60%,"MODERADO",IF(AI33&lt;=80%,"MAYOR","CATASTROFICO"))))</f>
        <v>MODERADO</v>
      </c>
      <c r="AI33" s="414">
        <f>IF(V33="corregir",(O33-(O33*AE33)), O33)</f>
        <v>0.6</v>
      </c>
      <c r="AJ33" s="408" t="s">
        <v>79</v>
      </c>
      <c r="AK33" s="379" t="s">
        <v>92</v>
      </c>
      <c r="AL33" s="376"/>
      <c r="AM33" s="376"/>
      <c r="AN33" s="398">
        <v>45852</v>
      </c>
      <c r="AO33" s="379" t="s">
        <v>281</v>
      </c>
      <c r="AP33" s="376"/>
      <c r="AQ33" s="376" t="s">
        <v>4</v>
      </c>
      <c r="AR33" s="379" t="s">
        <v>282</v>
      </c>
      <c r="AS33" s="379" t="s">
        <v>4</v>
      </c>
      <c r="AT33" s="379"/>
      <c r="AU33" s="379" t="s">
        <v>283</v>
      </c>
      <c r="AV33" s="379" t="s">
        <v>4</v>
      </c>
      <c r="AW33" s="379"/>
      <c r="AX33" s="379" t="s">
        <v>284</v>
      </c>
      <c r="AY33" s="379"/>
      <c r="AZ33" s="379" t="s">
        <v>4</v>
      </c>
      <c r="BA33" s="379" t="s">
        <v>285</v>
      </c>
      <c r="BB33" s="379" t="s">
        <v>4</v>
      </c>
      <c r="BC33" s="379"/>
      <c r="BD33" s="379" t="s">
        <v>286</v>
      </c>
      <c r="BE33" s="379"/>
      <c r="BF33" s="379" t="s">
        <v>4</v>
      </c>
      <c r="BG33" s="379" t="s">
        <v>287</v>
      </c>
      <c r="BH33" s="379" t="s">
        <v>288</v>
      </c>
      <c r="BI33" s="755" t="s">
        <v>289</v>
      </c>
    </row>
    <row r="34" spans="1:61" ht="92.25" customHeight="1" x14ac:dyDescent="0.3">
      <c r="A34" s="433"/>
      <c r="B34" s="433"/>
      <c r="C34" s="433"/>
      <c r="D34" s="379"/>
      <c r="E34" s="379"/>
      <c r="F34" s="379"/>
      <c r="G34" s="132" t="s">
        <v>290</v>
      </c>
      <c r="H34" s="379"/>
      <c r="I34" s="425"/>
      <c r="J34" s="379"/>
      <c r="K34" s="379"/>
      <c r="L34" s="379"/>
      <c r="M34" s="411"/>
      <c r="N34" s="412"/>
      <c r="O34" s="407"/>
      <c r="P34" s="389"/>
      <c r="Q34" s="408"/>
      <c r="R34" s="131" t="s">
        <v>291</v>
      </c>
      <c r="S34" s="124" t="s">
        <v>81</v>
      </c>
      <c r="T34" s="125" t="s">
        <v>292</v>
      </c>
      <c r="U34" s="124" t="s">
        <v>83</v>
      </c>
      <c r="V34" s="124" t="s">
        <v>84</v>
      </c>
      <c r="W34" s="143">
        <f>VLOOKUP(V34,'[6]Datos Validacion'!$K$6:$L$8,2,0)</f>
        <v>0.25</v>
      </c>
      <c r="X34" s="125" t="s">
        <v>85</v>
      </c>
      <c r="Y34" s="143">
        <f>VLOOKUP(X34,'[6]Datos Validacion'!$M$6:$N$7,2,0)</f>
        <v>0.15</v>
      </c>
      <c r="Z34" s="124" t="s">
        <v>293</v>
      </c>
      <c r="AA34" s="123" t="s">
        <v>294</v>
      </c>
      <c r="AB34" s="124" t="s">
        <v>88</v>
      </c>
      <c r="AC34" s="125" t="s">
        <v>295</v>
      </c>
      <c r="AD34" s="312" t="s">
        <v>97</v>
      </c>
      <c r="AE34" s="142">
        <f t="shared" si="4"/>
        <v>0.4</v>
      </c>
      <c r="AF34" s="148" t="str">
        <f t="shared" si="5"/>
        <v>MUY BAJA</v>
      </c>
      <c r="AG34" s="148">
        <f>+AG33-(AG33*AE34)</f>
        <v>0.14399999999999999</v>
      </c>
      <c r="AH34" s="414"/>
      <c r="AI34" s="414"/>
      <c r="AJ34" s="408"/>
      <c r="AK34" s="379"/>
      <c r="AL34" s="376"/>
      <c r="AM34" s="376"/>
      <c r="AN34" s="398"/>
      <c r="AO34" s="379"/>
      <c r="AP34" s="376"/>
      <c r="AQ34" s="376"/>
      <c r="AR34" s="379"/>
      <c r="AS34" s="379"/>
      <c r="AT34" s="379"/>
      <c r="AU34" s="379"/>
      <c r="AV34" s="379"/>
      <c r="AW34" s="379"/>
      <c r="AX34" s="379"/>
      <c r="AY34" s="379"/>
      <c r="AZ34" s="379"/>
      <c r="BA34" s="379"/>
      <c r="BB34" s="379"/>
      <c r="BC34" s="379"/>
      <c r="BD34" s="379"/>
      <c r="BE34" s="379"/>
      <c r="BF34" s="379"/>
      <c r="BG34" s="379"/>
      <c r="BH34" s="379"/>
      <c r="BI34" s="755"/>
    </row>
    <row r="35" spans="1:61" ht="160.5" customHeight="1" x14ac:dyDescent="0.3">
      <c r="A35" s="124" t="s">
        <v>4</v>
      </c>
      <c r="B35" s="124"/>
      <c r="C35" s="124" t="s">
        <v>270</v>
      </c>
      <c r="D35" s="29" t="s">
        <v>271</v>
      </c>
      <c r="E35" s="29" t="s">
        <v>272</v>
      </c>
      <c r="F35" s="29" t="s">
        <v>169</v>
      </c>
      <c r="G35" s="132" t="s">
        <v>296</v>
      </c>
      <c r="H35" s="29" t="s">
        <v>297</v>
      </c>
      <c r="I35" s="122" t="s">
        <v>298</v>
      </c>
      <c r="J35" s="29" t="s">
        <v>74</v>
      </c>
      <c r="K35" s="29" t="s">
        <v>299</v>
      </c>
      <c r="L35" s="29" t="s">
        <v>198</v>
      </c>
      <c r="M35" s="143">
        <f>VLOOKUP(L35,'[6]Datos Validacion'!$C$6:$D$10,2,0)</f>
        <v>0.6</v>
      </c>
      <c r="N35" s="256" t="s">
        <v>79</v>
      </c>
      <c r="O35" s="255">
        <f>VLOOKUP(N35,'[6]Datos Validacion'!$E$6:$F$15,2,0)</f>
        <v>0.6</v>
      </c>
      <c r="P35" s="125" t="s">
        <v>300</v>
      </c>
      <c r="Q35" s="73" t="s">
        <v>79</v>
      </c>
      <c r="R35" s="26" t="s">
        <v>301</v>
      </c>
      <c r="S35" s="124" t="s">
        <v>81</v>
      </c>
      <c r="T35" s="125" t="s">
        <v>302</v>
      </c>
      <c r="U35" s="124" t="s">
        <v>83</v>
      </c>
      <c r="V35" s="124" t="s">
        <v>84</v>
      </c>
      <c r="W35" s="143">
        <f>VLOOKUP(V35,'[6]Datos Validacion'!$K$6:$L$8,2,0)</f>
        <v>0.25</v>
      </c>
      <c r="X35" s="125" t="s">
        <v>85</v>
      </c>
      <c r="Y35" s="143">
        <f>VLOOKUP(X35,'[6]Datos Validacion'!$M$6:$N$7,2,0)</f>
        <v>0.15</v>
      </c>
      <c r="Z35" s="124" t="s">
        <v>86</v>
      </c>
      <c r="AA35" s="123" t="s">
        <v>303</v>
      </c>
      <c r="AB35" s="124" t="s">
        <v>88</v>
      </c>
      <c r="AC35" s="125" t="s">
        <v>304</v>
      </c>
      <c r="AD35" s="312" t="s">
        <v>90</v>
      </c>
      <c r="AE35" s="142">
        <f t="shared" si="4"/>
        <v>0.4</v>
      </c>
      <c r="AF35" s="148" t="str">
        <f t="shared" si="5"/>
        <v>BAJA</v>
      </c>
      <c r="AG35" s="148">
        <f>IF(OR(V35="prevenir",V35="detectar"),(M35-(M35*AE35)), M35)</f>
        <v>0.36</v>
      </c>
      <c r="AH35" s="148" t="str">
        <f>IF(AI35&lt;=20%,"LEVE",IF(AI35&lt;=40%,"MENOR",IF(AI35&lt;=60%,"MODERADO",IF(AI35&lt;=80%,"MAYOR","CATASTROFICO"))))</f>
        <v>MODERADO</v>
      </c>
      <c r="AI35" s="148">
        <f>IF(V35="corregir",(O35-(O35*AE35)), O35)</f>
        <v>0.6</v>
      </c>
      <c r="AJ35" s="73" t="s">
        <v>79</v>
      </c>
      <c r="AK35" s="29" t="s">
        <v>92</v>
      </c>
      <c r="AL35" s="257"/>
      <c r="AM35" s="257"/>
      <c r="AN35" s="315">
        <v>45852</v>
      </c>
      <c r="AO35" s="29" t="s">
        <v>281</v>
      </c>
      <c r="AP35" s="257"/>
      <c r="AQ35" s="257" t="s">
        <v>4</v>
      </c>
      <c r="AR35" s="29" t="s">
        <v>282</v>
      </c>
      <c r="AS35" s="29" t="s">
        <v>4</v>
      </c>
      <c r="AT35" s="29"/>
      <c r="AU35" s="29" t="s">
        <v>305</v>
      </c>
      <c r="AV35" s="29" t="s">
        <v>4</v>
      </c>
      <c r="AW35" s="29"/>
      <c r="AX35" s="29" t="s">
        <v>284</v>
      </c>
      <c r="AY35" s="29"/>
      <c r="AZ35" s="29" t="s">
        <v>4</v>
      </c>
      <c r="BA35" s="29" t="s">
        <v>285</v>
      </c>
      <c r="BB35" s="29" t="s">
        <v>4</v>
      </c>
      <c r="BC35" s="29"/>
      <c r="BD35" s="29" t="s">
        <v>306</v>
      </c>
      <c r="BE35" s="29"/>
      <c r="BF35" s="29" t="s">
        <v>4</v>
      </c>
      <c r="BG35" s="29" t="s">
        <v>287</v>
      </c>
      <c r="BH35" s="29" t="s">
        <v>288</v>
      </c>
      <c r="BI35" s="756" t="s">
        <v>307</v>
      </c>
    </row>
    <row r="36" spans="1:61" ht="37.5" x14ac:dyDescent="0.3">
      <c r="A36" s="433" t="s">
        <v>4</v>
      </c>
      <c r="B36" s="433"/>
      <c r="C36" s="433" t="s">
        <v>270</v>
      </c>
      <c r="D36" s="379" t="s">
        <v>271</v>
      </c>
      <c r="E36" s="379" t="s">
        <v>272</v>
      </c>
      <c r="F36" s="379" t="s">
        <v>70</v>
      </c>
      <c r="G36" s="132" t="s">
        <v>308</v>
      </c>
      <c r="H36" s="379" t="s">
        <v>309</v>
      </c>
      <c r="I36" s="425" t="s">
        <v>310</v>
      </c>
      <c r="J36" s="379" t="s">
        <v>74</v>
      </c>
      <c r="K36" s="379" t="s">
        <v>311</v>
      </c>
      <c r="L36" s="379" t="s">
        <v>198</v>
      </c>
      <c r="M36" s="411">
        <f>VLOOKUP(L36,'[6]Datos Validacion'!$C$6:$D$10,2,0)</f>
        <v>0.6</v>
      </c>
      <c r="N36" s="412" t="s">
        <v>79</v>
      </c>
      <c r="O36" s="407">
        <f>VLOOKUP(N36,'[6]Datos Validacion'!$E$6:$F$15,2,0)</f>
        <v>0.6</v>
      </c>
      <c r="P36" s="389" t="s">
        <v>312</v>
      </c>
      <c r="Q36" s="408" t="s">
        <v>79</v>
      </c>
      <c r="R36" s="261" t="s">
        <v>313</v>
      </c>
      <c r="S36" s="124" t="s">
        <v>81</v>
      </c>
      <c r="T36" s="125" t="s">
        <v>314</v>
      </c>
      <c r="U36" s="124" t="s">
        <v>83</v>
      </c>
      <c r="V36" s="124" t="s">
        <v>84</v>
      </c>
      <c r="W36" s="143">
        <f>VLOOKUP(V36,'[6]Datos Validacion'!$K$6:$L$8,2,0)</f>
        <v>0.25</v>
      </c>
      <c r="X36" s="125" t="s">
        <v>85</v>
      </c>
      <c r="Y36" s="143">
        <f>VLOOKUP(X36,'[6]Datos Validacion'!$M$6:$N$7,2,0)</f>
        <v>0.15</v>
      </c>
      <c r="Z36" s="124" t="s">
        <v>86</v>
      </c>
      <c r="AA36" s="123" t="s">
        <v>315</v>
      </c>
      <c r="AB36" s="124" t="s">
        <v>88</v>
      </c>
      <c r="AC36" s="125" t="s">
        <v>316</v>
      </c>
      <c r="AD36" s="312" t="s">
        <v>90</v>
      </c>
      <c r="AE36" s="142">
        <f t="shared" si="4"/>
        <v>0.4</v>
      </c>
      <c r="AF36" s="148" t="str">
        <f t="shared" si="5"/>
        <v>BAJA</v>
      </c>
      <c r="AG36" s="148">
        <f>IF(OR(V36="prevenir",V36="detectar"),(M36-(M36*AE36)), M36)</f>
        <v>0.36</v>
      </c>
      <c r="AH36" s="414" t="str">
        <f>IF(AI36&lt;=20%,"LEVE",IF(AI36&lt;=40%,"MENOR",IF(AI36&lt;=60%,"MODERADO",IF(AI36&lt;=80%,"MAYOR","CATASTROFICO"))))</f>
        <v>MODERADO</v>
      </c>
      <c r="AI36" s="414">
        <f>IF(V36="corregir",(O36-(O36*AE36)), O36)</f>
        <v>0.6</v>
      </c>
      <c r="AJ36" s="408" t="s">
        <v>79</v>
      </c>
      <c r="AK36" s="379" t="s">
        <v>92</v>
      </c>
      <c r="AL36" s="376"/>
      <c r="AM36" s="376"/>
      <c r="AN36" s="398">
        <v>45852</v>
      </c>
      <c r="AO36" s="379" t="s">
        <v>281</v>
      </c>
      <c r="AP36" s="376"/>
      <c r="AQ36" s="376" t="s">
        <v>4</v>
      </c>
      <c r="AR36" s="379" t="s">
        <v>282</v>
      </c>
      <c r="AS36" s="379" t="s">
        <v>4</v>
      </c>
      <c r="AT36" s="379"/>
      <c r="AU36" s="379" t="s">
        <v>317</v>
      </c>
      <c r="AV36" s="379" t="s">
        <v>4</v>
      </c>
      <c r="AW36" s="379"/>
      <c r="AX36" s="379" t="s">
        <v>284</v>
      </c>
      <c r="AY36" s="379"/>
      <c r="AZ36" s="379" t="s">
        <v>4</v>
      </c>
      <c r="BA36" s="379" t="s">
        <v>285</v>
      </c>
      <c r="BB36" s="379"/>
      <c r="BC36" s="379"/>
      <c r="BD36" s="379" t="s">
        <v>318</v>
      </c>
      <c r="BE36" s="379"/>
      <c r="BF36" s="379" t="s">
        <v>4</v>
      </c>
      <c r="BG36" s="379" t="s">
        <v>287</v>
      </c>
      <c r="BH36" s="379" t="s">
        <v>288</v>
      </c>
      <c r="BI36" s="755" t="s">
        <v>319</v>
      </c>
    </row>
    <row r="37" spans="1:61" ht="114" customHeight="1" x14ac:dyDescent="0.3">
      <c r="A37" s="433"/>
      <c r="B37" s="433"/>
      <c r="C37" s="433"/>
      <c r="D37" s="379"/>
      <c r="E37" s="379"/>
      <c r="F37" s="379"/>
      <c r="G37" s="132" t="s">
        <v>320</v>
      </c>
      <c r="H37" s="379"/>
      <c r="I37" s="425"/>
      <c r="J37" s="379"/>
      <c r="K37" s="379"/>
      <c r="L37" s="379"/>
      <c r="M37" s="411"/>
      <c r="N37" s="412"/>
      <c r="O37" s="407"/>
      <c r="P37" s="389"/>
      <c r="Q37" s="408"/>
      <c r="R37" s="26" t="s">
        <v>321</v>
      </c>
      <c r="S37" s="124" t="s">
        <v>81</v>
      </c>
      <c r="T37" s="125" t="s">
        <v>322</v>
      </c>
      <c r="U37" s="124" t="s">
        <v>83</v>
      </c>
      <c r="V37" s="124" t="s">
        <v>84</v>
      </c>
      <c r="W37" s="143">
        <f>VLOOKUP(V37,'[6]Datos Validacion'!$K$6:$L$8,2,0)</f>
        <v>0.25</v>
      </c>
      <c r="X37" s="125" t="s">
        <v>85</v>
      </c>
      <c r="Y37" s="143">
        <f>VLOOKUP(X37,'[6]Datos Validacion'!$M$6:$N$7,2,0)</f>
        <v>0.15</v>
      </c>
      <c r="Z37" s="124" t="s">
        <v>86</v>
      </c>
      <c r="AA37" s="123" t="s">
        <v>323</v>
      </c>
      <c r="AB37" s="124" t="s">
        <v>88</v>
      </c>
      <c r="AC37" s="125" t="s">
        <v>324</v>
      </c>
      <c r="AD37" s="312" t="s">
        <v>97</v>
      </c>
      <c r="AE37" s="142">
        <f t="shared" si="4"/>
        <v>0.4</v>
      </c>
      <c r="AF37" s="148" t="str">
        <f t="shared" si="5"/>
        <v>BAJA</v>
      </c>
      <c r="AG37" s="148">
        <f>+AG36-(AG36*AE37)</f>
        <v>0.216</v>
      </c>
      <c r="AH37" s="414"/>
      <c r="AI37" s="414"/>
      <c r="AJ37" s="408"/>
      <c r="AK37" s="379"/>
      <c r="AL37" s="376"/>
      <c r="AM37" s="376"/>
      <c r="AN37" s="398"/>
      <c r="AO37" s="379"/>
      <c r="AP37" s="376"/>
      <c r="AQ37" s="376"/>
      <c r="AR37" s="379"/>
      <c r="AS37" s="379"/>
      <c r="AT37" s="379"/>
      <c r="AU37" s="379"/>
      <c r="AV37" s="379"/>
      <c r="AW37" s="379"/>
      <c r="AX37" s="379"/>
      <c r="AY37" s="379"/>
      <c r="AZ37" s="379"/>
      <c r="BA37" s="379"/>
      <c r="BB37" s="379"/>
      <c r="BC37" s="379"/>
      <c r="BD37" s="379"/>
      <c r="BE37" s="379"/>
      <c r="BF37" s="379"/>
      <c r="BG37" s="379"/>
      <c r="BH37" s="379"/>
      <c r="BI37" s="755"/>
    </row>
    <row r="38" spans="1:61" ht="50" x14ac:dyDescent="0.3">
      <c r="A38" s="433" t="s">
        <v>4</v>
      </c>
      <c r="B38" s="433"/>
      <c r="C38" s="433" t="s">
        <v>270</v>
      </c>
      <c r="D38" s="379" t="s">
        <v>271</v>
      </c>
      <c r="E38" s="379" t="s">
        <v>272</v>
      </c>
      <c r="F38" s="379" t="s">
        <v>70</v>
      </c>
      <c r="G38" s="122" t="s">
        <v>325</v>
      </c>
      <c r="H38" s="379" t="s">
        <v>326</v>
      </c>
      <c r="I38" s="425" t="s">
        <v>327</v>
      </c>
      <c r="J38" s="379" t="s">
        <v>74</v>
      </c>
      <c r="K38" s="379" t="s">
        <v>328</v>
      </c>
      <c r="L38" s="379" t="s">
        <v>198</v>
      </c>
      <c r="M38" s="411">
        <f>VLOOKUP(L38,'[6]Datos Validacion'!$C$6:$D$10,2,0)</f>
        <v>0.6</v>
      </c>
      <c r="N38" s="412" t="s">
        <v>79</v>
      </c>
      <c r="O38" s="407">
        <f>VLOOKUP(N38,'[6]Datos Validacion'!$E$6:$F$15,2,0)</f>
        <v>0.6</v>
      </c>
      <c r="P38" s="389" t="s">
        <v>300</v>
      </c>
      <c r="Q38" s="408" t="s">
        <v>79</v>
      </c>
      <c r="R38" s="26" t="s">
        <v>329</v>
      </c>
      <c r="S38" s="124" t="s">
        <v>81</v>
      </c>
      <c r="T38" s="125" t="s">
        <v>330</v>
      </c>
      <c r="U38" s="124" t="s">
        <v>83</v>
      </c>
      <c r="V38" s="124" t="s">
        <v>84</v>
      </c>
      <c r="W38" s="143">
        <f>VLOOKUP(V38,'[6]Datos Validacion'!$K$6:$L$8,2,0)</f>
        <v>0.25</v>
      </c>
      <c r="X38" s="125" t="s">
        <v>85</v>
      </c>
      <c r="Y38" s="143">
        <f>VLOOKUP(X38,'[6]Datos Validacion'!$M$6:$N$7,2,0)</f>
        <v>0.15</v>
      </c>
      <c r="Z38" s="124" t="s">
        <v>86</v>
      </c>
      <c r="AA38" s="123" t="s">
        <v>331</v>
      </c>
      <c r="AB38" s="124" t="s">
        <v>88</v>
      </c>
      <c r="AC38" s="125" t="s">
        <v>332</v>
      </c>
      <c r="AD38" s="312" t="s">
        <v>90</v>
      </c>
      <c r="AE38" s="142">
        <f t="shared" si="4"/>
        <v>0.4</v>
      </c>
      <c r="AF38" s="148" t="str">
        <f t="shared" si="5"/>
        <v>BAJA</v>
      </c>
      <c r="AG38" s="148">
        <f>IF(OR(V38="prevenir",V38="detectar"),(M38-(M38*AE38)), M38)</f>
        <v>0.36</v>
      </c>
      <c r="AH38" s="414" t="str">
        <f>IF(AI38&lt;=20%,"LEVE",IF(AI38&lt;=40%,"MENOR",IF(AI38&lt;=60%,"MODERADO",IF(AI38&lt;=80%,"MAYOR","CATASTROFICO"))))</f>
        <v>MODERADO</v>
      </c>
      <c r="AI38" s="414">
        <f>IF(V38="corregir",(O38-(O38*AE38)), O38)</f>
        <v>0.6</v>
      </c>
      <c r="AJ38" s="408" t="s">
        <v>79</v>
      </c>
      <c r="AK38" s="379" t="s">
        <v>92</v>
      </c>
      <c r="AL38" s="376"/>
      <c r="AM38" s="376"/>
      <c r="AN38" s="398">
        <v>45852</v>
      </c>
      <c r="AO38" s="379" t="s">
        <v>281</v>
      </c>
      <c r="AP38" s="376"/>
      <c r="AQ38" s="376" t="s">
        <v>4</v>
      </c>
      <c r="AR38" s="379" t="s">
        <v>282</v>
      </c>
      <c r="AS38" s="379" t="s">
        <v>4</v>
      </c>
      <c r="AT38" s="379"/>
      <c r="AU38" s="379" t="s">
        <v>333</v>
      </c>
      <c r="AV38" s="379" t="s">
        <v>4</v>
      </c>
      <c r="AW38" s="379"/>
      <c r="AX38" s="379" t="s">
        <v>284</v>
      </c>
      <c r="AY38" s="379"/>
      <c r="AZ38" s="379" t="s">
        <v>4</v>
      </c>
      <c r="BA38" s="379" t="s">
        <v>285</v>
      </c>
      <c r="BB38" s="379"/>
      <c r="BC38" s="379"/>
      <c r="BD38" s="379" t="s">
        <v>334</v>
      </c>
      <c r="BE38" s="379"/>
      <c r="BF38" s="379" t="s">
        <v>4</v>
      </c>
      <c r="BG38" s="379" t="s">
        <v>287</v>
      </c>
      <c r="BH38" s="379" t="s">
        <v>288</v>
      </c>
      <c r="BI38" s="755" t="s">
        <v>307</v>
      </c>
    </row>
    <row r="39" spans="1:61" ht="117" customHeight="1" x14ac:dyDescent="0.3">
      <c r="A39" s="433"/>
      <c r="B39" s="433"/>
      <c r="C39" s="433"/>
      <c r="D39" s="379"/>
      <c r="E39" s="379"/>
      <c r="F39" s="379"/>
      <c r="G39" s="122" t="s">
        <v>335</v>
      </c>
      <c r="H39" s="379"/>
      <c r="I39" s="425"/>
      <c r="J39" s="379"/>
      <c r="K39" s="379"/>
      <c r="L39" s="379"/>
      <c r="M39" s="411"/>
      <c r="N39" s="412"/>
      <c r="O39" s="407"/>
      <c r="P39" s="389"/>
      <c r="Q39" s="408"/>
      <c r="R39" s="26" t="s">
        <v>336</v>
      </c>
      <c r="S39" s="124" t="s">
        <v>81</v>
      </c>
      <c r="T39" s="125" t="s">
        <v>330</v>
      </c>
      <c r="U39" s="124" t="s">
        <v>83</v>
      </c>
      <c r="V39" s="124" t="s">
        <v>84</v>
      </c>
      <c r="W39" s="143">
        <f>VLOOKUP(V39,'[6]Datos Validacion'!$K$6:$L$8,2,0)</f>
        <v>0.25</v>
      </c>
      <c r="X39" s="125" t="s">
        <v>85</v>
      </c>
      <c r="Y39" s="143">
        <f>VLOOKUP(X39,'[6]Datos Validacion'!$M$6:$N$7,2,0)</f>
        <v>0.15</v>
      </c>
      <c r="Z39" s="124" t="s">
        <v>86</v>
      </c>
      <c r="AA39" s="123" t="s">
        <v>337</v>
      </c>
      <c r="AB39" s="124" t="s">
        <v>88</v>
      </c>
      <c r="AC39" s="125" t="s">
        <v>338</v>
      </c>
      <c r="AD39" s="312" t="s">
        <v>97</v>
      </c>
      <c r="AE39" s="142">
        <f t="shared" si="4"/>
        <v>0.4</v>
      </c>
      <c r="AF39" s="148" t="str">
        <f t="shared" si="5"/>
        <v>BAJA</v>
      </c>
      <c r="AG39" s="148">
        <f>+AG38-(AG38*AE39)</f>
        <v>0.216</v>
      </c>
      <c r="AH39" s="414"/>
      <c r="AI39" s="414"/>
      <c r="AJ39" s="408"/>
      <c r="AK39" s="379"/>
      <c r="AL39" s="376"/>
      <c r="AM39" s="376"/>
      <c r="AN39" s="398"/>
      <c r="AO39" s="379"/>
      <c r="AP39" s="376"/>
      <c r="AQ39" s="376"/>
      <c r="AR39" s="379"/>
      <c r="AS39" s="379"/>
      <c r="AT39" s="379"/>
      <c r="AU39" s="379"/>
      <c r="AV39" s="379"/>
      <c r="AW39" s="379"/>
      <c r="AX39" s="379"/>
      <c r="AY39" s="379"/>
      <c r="AZ39" s="379"/>
      <c r="BA39" s="379"/>
      <c r="BB39" s="379"/>
      <c r="BC39" s="379"/>
      <c r="BD39" s="379"/>
      <c r="BE39" s="379"/>
      <c r="BF39" s="379"/>
      <c r="BG39" s="379"/>
      <c r="BH39" s="379"/>
      <c r="BI39" s="755"/>
    </row>
    <row r="40" spans="1:61" ht="25" x14ac:dyDescent="0.3">
      <c r="A40" s="404" t="s">
        <v>4</v>
      </c>
      <c r="B40" s="403"/>
      <c r="C40" s="405" t="s">
        <v>339</v>
      </c>
      <c r="D40" s="405" t="s">
        <v>340</v>
      </c>
      <c r="E40" s="405" t="s">
        <v>341</v>
      </c>
      <c r="F40" s="126" t="s">
        <v>70</v>
      </c>
      <c r="G40" s="57" t="s">
        <v>342</v>
      </c>
      <c r="H40" s="378" t="s">
        <v>343</v>
      </c>
      <c r="I40" s="428" t="s">
        <v>344</v>
      </c>
      <c r="J40" s="379" t="s">
        <v>74</v>
      </c>
      <c r="K40" s="379" t="s">
        <v>345</v>
      </c>
      <c r="L40" s="379" t="s">
        <v>76</v>
      </c>
      <c r="M40" s="411">
        <f>VLOOKUP(L40,'[7]Datos Validacion'!$C$6:$D$10,2,0)</f>
        <v>0.4</v>
      </c>
      <c r="N40" s="429" t="s">
        <v>123</v>
      </c>
      <c r="O40" s="430">
        <v>0.2</v>
      </c>
      <c r="P40" s="431" t="s">
        <v>312</v>
      </c>
      <c r="Q40" s="432" t="s">
        <v>91</v>
      </c>
      <c r="R40" s="274" t="s">
        <v>346</v>
      </c>
      <c r="S40" s="67" t="s">
        <v>81</v>
      </c>
      <c r="T40" s="66" t="s">
        <v>347</v>
      </c>
      <c r="U40" s="67" t="s">
        <v>83</v>
      </c>
      <c r="V40" s="67" t="s">
        <v>84</v>
      </c>
      <c r="W40" s="186">
        <f>VLOOKUP(V40,'[7]Datos Validacion'!$K$6:$L$8,2,0)</f>
        <v>0.25</v>
      </c>
      <c r="X40" s="66" t="s">
        <v>85</v>
      </c>
      <c r="Y40" s="186">
        <f>VLOOKUP(X40,'[7]Datos Validacion'!$M$6:$N$7,2,0)</f>
        <v>0.15</v>
      </c>
      <c r="Z40" s="67" t="s">
        <v>86</v>
      </c>
      <c r="AA40" s="134" t="s">
        <v>348</v>
      </c>
      <c r="AB40" s="25" t="s">
        <v>88</v>
      </c>
      <c r="AC40" s="28" t="s">
        <v>349</v>
      </c>
      <c r="AD40" s="313" t="s">
        <v>90</v>
      </c>
      <c r="AE40" s="142">
        <f t="shared" si="4"/>
        <v>0.4</v>
      </c>
      <c r="AF40" s="38" t="str">
        <f t="shared" si="5"/>
        <v>BAJA</v>
      </c>
      <c r="AG40" s="148">
        <f>IF(OR(V40="prevenir",V40="detectar"),(M40-(M40*AE40)), M40)</f>
        <v>0.24</v>
      </c>
      <c r="AH40" s="409" t="str">
        <f>IF(AI40&lt;=20%,"LEVE",IF(AI40&lt;=40%,"MENOR",IF(AI40&lt;=60%,"MODERADO",IF(AI40&lt;=80%,"MAYOR","CATASTROFICO"))))</f>
        <v>LEVE</v>
      </c>
      <c r="AI40" s="409">
        <f>IF(V40="corregir",(O40-(O40*AE40)), O40)</f>
        <v>0.2</v>
      </c>
      <c r="AJ40" s="408" t="s">
        <v>91</v>
      </c>
      <c r="AK40" s="379" t="s">
        <v>92</v>
      </c>
      <c r="AL40" s="257"/>
      <c r="AM40" s="257"/>
      <c r="AN40" s="380"/>
      <c r="AO40" s="383"/>
      <c r="AP40" s="386"/>
      <c r="AQ40" s="386"/>
      <c r="AR40" s="383"/>
      <c r="AS40" s="386"/>
      <c r="AT40" s="386"/>
      <c r="AU40" s="383"/>
      <c r="AV40" s="386"/>
      <c r="AW40" s="386"/>
      <c r="AX40" s="383"/>
      <c r="AY40" s="383"/>
      <c r="AZ40" s="383"/>
      <c r="BA40" s="383"/>
      <c r="BB40" s="29"/>
      <c r="BC40" s="29"/>
      <c r="BD40" s="29"/>
      <c r="BE40" s="383"/>
      <c r="BF40" s="383"/>
      <c r="BG40" s="383"/>
      <c r="BH40" s="383"/>
      <c r="BI40" s="757" t="s">
        <v>93</v>
      </c>
    </row>
    <row r="41" spans="1:61" ht="150" x14ac:dyDescent="0.3">
      <c r="A41" s="404"/>
      <c r="B41" s="403"/>
      <c r="C41" s="405"/>
      <c r="D41" s="405"/>
      <c r="E41" s="405"/>
      <c r="F41" s="126" t="s">
        <v>70</v>
      </c>
      <c r="G41" s="57" t="s">
        <v>350</v>
      </c>
      <c r="H41" s="378"/>
      <c r="I41" s="428"/>
      <c r="J41" s="379"/>
      <c r="K41" s="379"/>
      <c r="L41" s="379"/>
      <c r="M41" s="411"/>
      <c r="N41" s="429"/>
      <c r="O41" s="430"/>
      <c r="P41" s="431"/>
      <c r="Q41" s="432"/>
      <c r="R41" s="133" t="s">
        <v>351</v>
      </c>
      <c r="S41" s="67" t="s">
        <v>81</v>
      </c>
      <c r="T41" s="66" t="s">
        <v>352</v>
      </c>
      <c r="U41" s="67" t="s">
        <v>83</v>
      </c>
      <c r="V41" s="67" t="s">
        <v>84</v>
      </c>
      <c r="W41" s="186">
        <f>VLOOKUP(V41,'[7]Datos Validacion'!$K$6:$L$8,2,0)</f>
        <v>0.25</v>
      </c>
      <c r="X41" s="66" t="s">
        <v>85</v>
      </c>
      <c r="Y41" s="186">
        <f>VLOOKUP(X41,'[7]Datos Validacion'!$M$6:$N$7,2,0)</f>
        <v>0.15</v>
      </c>
      <c r="Z41" s="67" t="s">
        <v>86</v>
      </c>
      <c r="AA41" s="134" t="s">
        <v>353</v>
      </c>
      <c r="AB41" s="28" t="s">
        <v>88</v>
      </c>
      <c r="AC41" s="28" t="s">
        <v>354</v>
      </c>
      <c r="AD41" s="313" t="s">
        <v>97</v>
      </c>
      <c r="AE41" s="142">
        <f t="shared" si="4"/>
        <v>0.4</v>
      </c>
      <c r="AF41" s="38" t="str">
        <f t="shared" si="5"/>
        <v>MUY BAJA</v>
      </c>
      <c r="AG41" s="148">
        <f>+AG40-(AG40*AE41)</f>
        <v>0.14399999999999999</v>
      </c>
      <c r="AH41" s="409"/>
      <c r="AI41" s="409"/>
      <c r="AJ41" s="408"/>
      <c r="AK41" s="379"/>
      <c r="AL41" s="257"/>
      <c r="AM41" s="257"/>
      <c r="AN41" s="381"/>
      <c r="AO41" s="384"/>
      <c r="AP41" s="387"/>
      <c r="AQ41" s="387"/>
      <c r="AR41" s="384"/>
      <c r="AS41" s="387"/>
      <c r="AT41" s="387"/>
      <c r="AU41" s="384"/>
      <c r="AV41" s="387"/>
      <c r="AW41" s="387"/>
      <c r="AX41" s="384"/>
      <c r="AY41" s="384"/>
      <c r="AZ41" s="384"/>
      <c r="BA41" s="384"/>
      <c r="BB41" s="29"/>
      <c r="BC41" s="29"/>
      <c r="BD41" s="29"/>
      <c r="BE41" s="384"/>
      <c r="BF41" s="384"/>
      <c r="BG41" s="384"/>
      <c r="BH41" s="384"/>
      <c r="BI41" s="757"/>
    </row>
    <row r="42" spans="1:61" ht="48.75" customHeight="1" x14ac:dyDescent="0.3">
      <c r="A42" s="404"/>
      <c r="B42" s="403"/>
      <c r="C42" s="405"/>
      <c r="D42" s="405"/>
      <c r="E42" s="405"/>
      <c r="F42" s="126" t="s">
        <v>70</v>
      </c>
      <c r="G42" s="57" t="s">
        <v>355</v>
      </c>
      <c r="H42" s="378"/>
      <c r="I42" s="428"/>
      <c r="J42" s="379"/>
      <c r="K42" s="379"/>
      <c r="L42" s="379"/>
      <c r="M42" s="411"/>
      <c r="N42" s="429"/>
      <c r="O42" s="430"/>
      <c r="P42" s="431"/>
      <c r="Q42" s="432"/>
      <c r="R42" s="133" t="s">
        <v>356</v>
      </c>
      <c r="S42" s="67" t="s">
        <v>81</v>
      </c>
      <c r="T42" s="66" t="s">
        <v>352</v>
      </c>
      <c r="U42" s="67" t="s">
        <v>83</v>
      </c>
      <c r="V42" s="67" t="s">
        <v>84</v>
      </c>
      <c r="W42" s="186">
        <f>VLOOKUP(V42,'[7]Datos Validacion'!$K$6:$L$8,2,0)</f>
        <v>0.25</v>
      </c>
      <c r="X42" s="66" t="s">
        <v>85</v>
      </c>
      <c r="Y42" s="186">
        <f>VLOOKUP(X42,'[7]Datos Validacion'!$M$6:$N$7,2,0)</f>
        <v>0.15</v>
      </c>
      <c r="Z42" s="67" t="s">
        <v>86</v>
      </c>
      <c r="AA42" s="134" t="s">
        <v>357</v>
      </c>
      <c r="AB42" s="28" t="s">
        <v>88</v>
      </c>
      <c r="AC42" s="28" t="s">
        <v>358</v>
      </c>
      <c r="AD42" s="313" t="s">
        <v>192</v>
      </c>
      <c r="AE42" s="142">
        <f t="shared" si="4"/>
        <v>0.4</v>
      </c>
      <c r="AF42" s="38" t="str">
        <f t="shared" si="5"/>
        <v>MUY BAJA</v>
      </c>
      <c r="AG42" s="148">
        <f>+AG41-(AG41*AE42)</f>
        <v>8.6399999999999991E-2</v>
      </c>
      <c r="AH42" s="409"/>
      <c r="AI42" s="409"/>
      <c r="AJ42" s="408"/>
      <c r="AK42" s="379"/>
      <c r="AL42" s="257"/>
      <c r="AM42" s="257"/>
      <c r="AN42" s="381"/>
      <c r="AO42" s="384"/>
      <c r="AP42" s="387"/>
      <c r="AQ42" s="387"/>
      <c r="AR42" s="384"/>
      <c r="AS42" s="387"/>
      <c r="AT42" s="387"/>
      <c r="AU42" s="384"/>
      <c r="AV42" s="387"/>
      <c r="AW42" s="387"/>
      <c r="AX42" s="384"/>
      <c r="AY42" s="384"/>
      <c r="AZ42" s="384"/>
      <c r="BA42" s="384"/>
      <c r="BB42" s="29"/>
      <c r="BC42" s="29"/>
      <c r="BD42" s="29"/>
      <c r="BE42" s="384"/>
      <c r="BF42" s="384"/>
      <c r="BG42" s="384"/>
      <c r="BH42" s="384"/>
      <c r="BI42" s="757"/>
    </row>
    <row r="43" spans="1:61" ht="22.5" hidden="1" customHeight="1" x14ac:dyDescent="0.3">
      <c r="A43" s="404"/>
      <c r="B43" s="403"/>
      <c r="C43" s="405"/>
      <c r="D43" s="405"/>
      <c r="E43" s="405"/>
      <c r="F43" s="126" t="s">
        <v>70</v>
      </c>
      <c r="G43" s="57" t="s">
        <v>359</v>
      </c>
      <c r="H43" s="378"/>
      <c r="I43" s="428"/>
      <c r="J43" s="379"/>
      <c r="K43" s="379"/>
      <c r="L43" s="379"/>
      <c r="M43" s="411"/>
      <c r="N43" s="429"/>
      <c r="O43" s="430"/>
      <c r="P43" s="431"/>
      <c r="Q43" s="432"/>
      <c r="R43" s="133" t="s">
        <v>360</v>
      </c>
      <c r="S43" s="67" t="s">
        <v>81</v>
      </c>
      <c r="T43" s="66" t="s">
        <v>361</v>
      </c>
      <c r="U43" s="67" t="s">
        <v>83</v>
      </c>
      <c r="V43" s="67" t="s">
        <v>84</v>
      </c>
      <c r="W43" s="186">
        <f>VLOOKUP(V43,'[7]Datos Validacion'!$K$6:$L$8,2,0)</f>
        <v>0.25</v>
      </c>
      <c r="X43" s="66" t="s">
        <v>85</v>
      </c>
      <c r="Y43" s="186">
        <f>VLOOKUP(X43,'[7]Datos Validacion'!$M$6:$N$7,2,0)</f>
        <v>0.15</v>
      </c>
      <c r="Z43" s="67" t="s">
        <v>86</v>
      </c>
      <c r="AA43" s="134" t="s">
        <v>362</v>
      </c>
      <c r="AB43" s="28" t="s">
        <v>88</v>
      </c>
      <c r="AC43" s="30" t="s">
        <v>363</v>
      </c>
      <c r="AD43" s="312" t="s">
        <v>364</v>
      </c>
      <c r="AE43" s="142">
        <f t="shared" si="4"/>
        <v>0.4</v>
      </c>
      <c r="AF43" s="38" t="str">
        <f t="shared" si="5"/>
        <v>MUY BAJA</v>
      </c>
      <c r="AG43" s="148">
        <f>+AG42-(AG42*AE43)</f>
        <v>5.183999999999999E-2</v>
      </c>
      <c r="AH43" s="409"/>
      <c r="AI43" s="409"/>
      <c r="AJ43" s="408"/>
      <c r="AK43" s="379"/>
      <c r="AL43" s="257"/>
      <c r="AM43" s="257"/>
      <c r="AN43" s="381"/>
      <c r="AO43" s="384"/>
      <c r="AP43" s="387"/>
      <c r="AQ43" s="387"/>
      <c r="AR43" s="384"/>
      <c r="AS43" s="387"/>
      <c r="AT43" s="387"/>
      <c r="AU43" s="384"/>
      <c r="AV43" s="387"/>
      <c r="AW43" s="387"/>
      <c r="AX43" s="384"/>
      <c r="AY43" s="384"/>
      <c r="AZ43" s="384"/>
      <c r="BA43" s="384"/>
      <c r="BB43" s="29"/>
      <c r="BC43" s="29"/>
      <c r="BD43" s="29"/>
      <c r="BE43" s="384"/>
      <c r="BF43" s="384"/>
      <c r="BG43" s="384"/>
      <c r="BH43" s="384"/>
      <c r="BI43" s="757"/>
    </row>
    <row r="44" spans="1:61" ht="27.75" hidden="1" customHeight="1" x14ac:dyDescent="0.3">
      <c r="A44" s="404"/>
      <c r="B44" s="403"/>
      <c r="C44" s="405"/>
      <c r="D44" s="405"/>
      <c r="E44" s="405"/>
      <c r="F44" s="126" t="s">
        <v>70</v>
      </c>
      <c r="G44" s="57" t="s">
        <v>365</v>
      </c>
      <c r="H44" s="378"/>
      <c r="I44" s="428"/>
      <c r="J44" s="379"/>
      <c r="K44" s="379"/>
      <c r="L44" s="379"/>
      <c r="M44" s="411"/>
      <c r="N44" s="429"/>
      <c r="O44" s="430"/>
      <c r="P44" s="431"/>
      <c r="Q44" s="432"/>
      <c r="R44" s="133" t="s">
        <v>366</v>
      </c>
      <c r="S44" s="67" t="s">
        <v>81</v>
      </c>
      <c r="T44" s="66" t="s">
        <v>361</v>
      </c>
      <c r="U44" s="67" t="s">
        <v>83</v>
      </c>
      <c r="V44" s="67" t="s">
        <v>84</v>
      </c>
      <c r="W44" s="186">
        <f>VLOOKUP(V44,'[7]Datos Validacion'!$K$6:$L$8,2,0)</f>
        <v>0.25</v>
      </c>
      <c r="X44" s="66" t="s">
        <v>85</v>
      </c>
      <c r="Y44" s="186">
        <f>VLOOKUP(X44,'[7]Datos Validacion'!$M$6:$N$7,2,0)</f>
        <v>0.15</v>
      </c>
      <c r="Z44" s="67" t="s">
        <v>86</v>
      </c>
      <c r="AA44" s="134" t="s">
        <v>367</v>
      </c>
      <c r="AB44" s="28" t="s">
        <v>88</v>
      </c>
      <c r="AC44" s="28" t="s">
        <v>368</v>
      </c>
      <c r="AD44" s="313" t="s">
        <v>369</v>
      </c>
      <c r="AE44" s="142">
        <f t="shared" si="4"/>
        <v>0.4</v>
      </c>
      <c r="AF44" s="38" t="str">
        <f t="shared" si="5"/>
        <v>MUY BAJA</v>
      </c>
      <c r="AG44" s="148">
        <f>+AG43-(AG43*AE44)</f>
        <v>3.1103999999999993E-2</v>
      </c>
      <c r="AH44" s="409"/>
      <c r="AI44" s="409"/>
      <c r="AJ44" s="408"/>
      <c r="AK44" s="379"/>
      <c r="AL44" s="257"/>
      <c r="AM44" s="257"/>
      <c r="AN44" s="382"/>
      <c r="AO44" s="385"/>
      <c r="AP44" s="388"/>
      <c r="AQ44" s="388"/>
      <c r="AR44" s="385"/>
      <c r="AS44" s="388"/>
      <c r="AT44" s="388"/>
      <c r="AU44" s="385"/>
      <c r="AV44" s="388"/>
      <c r="AW44" s="388"/>
      <c r="AX44" s="385"/>
      <c r="AY44" s="385"/>
      <c r="AZ44" s="385"/>
      <c r="BA44" s="385"/>
      <c r="BB44" s="29"/>
      <c r="BC44" s="29"/>
      <c r="BD44" s="29"/>
      <c r="BE44" s="385"/>
      <c r="BF44" s="385"/>
      <c r="BG44" s="385"/>
      <c r="BH44" s="385"/>
      <c r="BI44" s="757"/>
    </row>
    <row r="45" spans="1:61" ht="90" customHeight="1" x14ac:dyDescent="0.3">
      <c r="A45" s="391" t="s">
        <v>4</v>
      </c>
      <c r="B45" s="423"/>
      <c r="C45" s="390" t="s">
        <v>370</v>
      </c>
      <c r="D45" s="379" t="s">
        <v>371</v>
      </c>
      <c r="E45" s="379" t="s">
        <v>372</v>
      </c>
      <c r="F45" s="379" t="s">
        <v>70</v>
      </c>
      <c r="G45" s="392" t="s">
        <v>373</v>
      </c>
      <c r="H45" s="379" t="s">
        <v>374</v>
      </c>
      <c r="I45" s="419" t="s">
        <v>375</v>
      </c>
      <c r="J45" s="379" t="s">
        <v>74</v>
      </c>
      <c r="K45" s="379" t="s">
        <v>376</v>
      </c>
      <c r="L45" s="379" t="s">
        <v>76</v>
      </c>
      <c r="M45" s="411">
        <f>VLOOKUP(L45,'[8]Datos Validacion'!$C$6:$D$10,2,0)</f>
        <v>0.4</v>
      </c>
      <c r="N45" s="412" t="s">
        <v>79</v>
      </c>
      <c r="O45" s="411">
        <f>VLOOKUP(N45,'[8]Datos Validacion'!$E$6:$F$13,2,0)</f>
        <v>0.6</v>
      </c>
      <c r="P45" s="389" t="s">
        <v>377</v>
      </c>
      <c r="Q45" s="408" t="s">
        <v>79</v>
      </c>
      <c r="R45" s="275" t="s">
        <v>378</v>
      </c>
      <c r="S45" s="28" t="s">
        <v>81</v>
      </c>
      <c r="T45" s="30" t="s">
        <v>379</v>
      </c>
      <c r="U45" s="28" t="s">
        <v>83</v>
      </c>
      <c r="V45" s="28" t="s">
        <v>84</v>
      </c>
      <c r="W45" s="143">
        <f>VLOOKUP(V45,'[8]Datos Validacion'!$K$6:$L$8,2,0)</f>
        <v>0.25</v>
      </c>
      <c r="X45" s="30" t="s">
        <v>85</v>
      </c>
      <c r="Y45" s="143">
        <f>VLOOKUP(X45,'[8]Datos Validacion'!$M$6:$N$7,2,0)</f>
        <v>0.15</v>
      </c>
      <c r="Z45" s="28" t="s">
        <v>86</v>
      </c>
      <c r="AA45" s="128" t="s">
        <v>380</v>
      </c>
      <c r="AB45" s="28" t="s">
        <v>88</v>
      </c>
      <c r="AC45" s="30" t="s">
        <v>381</v>
      </c>
      <c r="AD45" s="426" t="s">
        <v>90</v>
      </c>
      <c r="AE45" s="142">
        <f t="shared" ref="AE45:AE48" si="6">+W45+Y45</f>
        <v>0.4</v>
      </c>
      <c r="AF45" s="38" t="str">
        <f t="shared" ref="AF45:AF48" si="7">IF(AG45&lt;=20%,"MUY BAJA",IF(AG45&lt;=40%,"BAJA",IF(AG45&lt;=60%,"MEDIA",IF(AG45&lt;=80%,"ALTA","MUY ALTA"))))</f>
        <v>BAJA</v>
      </c>
      <c r="AG45" s="38">
        <f>IF(OR(V45="prevenir",V45="detectar"),(M45-(M45*AE45)), M45)</f>
        <v>0.24</v>
      </c>
      <c r="AH45" s="409" t="str">
        <f>IF(AI45&lt;=20%,"LEVE",IF(AI45&lt;=40%,"MENOR",IF(AI45&lt;=60%,"MODERADO",IF(AI45&lt;=80%,"MAYOR","CATASTROFICO"))))</f>
        <v>MODERADO</v>
      </c>
      <c r="AI45" s="409">
        <f>IF(V45="corregir",(O45-(O45*AE45)), O45)</f>
        <v>0.6</v>
      </c>
      <c r="AJ45" s="408" t="s">
        <v>79</v>
      </c>
      <c r="AK45" s="379" t="s">
        <v>92</v>
      </c>
      <c r="AL45" s="417"/>
      <c r="AM45" s="376"/>
      <c r="AN45" s="406">
        <v>45854</v>
      </c>
      <c r="AO45" s="394" t="s">
        <v>82</v>
      </c>
      <c r="AP45" s="394" t="s">
        <v>382</v>
      </c>
      <c r="AQ45" s="394" t="s">
        <v>4</v>
      </c>
      <c r="AR45" s="396" t="s">
        <v>383</v>
      </c>
      <c r="AS45" s="394" t="s">
        <v>4</v>
      </c>
      <c r="AT45" s="394" t="s">
        <v>382</v>
      </c>
      <c r="AU45" s="396" t="s">
        <v>384</v>
      </c>
      <c r="AV45" s="394" t="s">
        <v>4</v>
      </c>
      <c r="AW45" s="394" t="s">
        <v>382</v>
      </c>
      <c r="AX45" s="396" t="s">
        <v>385</v>
      </c>
      <c r="AY45" s="394" t="s">
        <v>4</v>
      </c>
      <c r="AZ45" s="394" t="s">
        <v>382</v>
      </c>
      <c r="BA45" s="396" t="s">
        <v>386</v>
      </c>
      <c r="BB45" s="396" t="s">
        <v>382</v>
      </c>
      <c r="BC45" s="394" t="s">
        <v>4</v>
      </c>
      <c r="BD45" s="396" t="s">
        <v>387</v>
      </c>
      <c r="BE45" s="396"/>
      <c r="BF45" s="398" t="s">
        <v>4</v>
      </c>
      <c r="BG45" s="399" t="s">
        <v>387</v>
      </c>
      <c r="BH45" s="399" t="s">
        <v>388</v>
      </c>
      <c r="BI45" s="757" t="s">
        <v>389</v>
      </c>
    </row>
    <row r="46" spans="1:61" ht="90" customHeight="1" x14ac:dyDescent="0.3">
      <c r="A46" s="391"/>
      <c r="B46" s="423"/>
      <c r="C46" s="390"/>
      <c r="D46" s="379"/>
      <c r="E46" s="379"/>
      <c r="F46" s="379"/>
      <c r="G46" s="392"/>
      <c r="H46" s="379"/>
      <c r="I46" s="419"/>
      <c r="J46" s="379"/>
      <c r="K46" s="379"/>
      <c r="L46" s="379"/>
      <c r="M46" s="411"/>
      <c r="N46" s="412"/>
      <c r="O46" s="411"/>
      <c r="P46" s="389"/>
      <c r="Q46" s="408"/>
      <c r="R46" s="275" t="s">
        <v>390</v>
      </c>
      <c r="S46" s="28" t="s">
        <v>81</v>
      </c>
      <c r="T46" s="30" t="s">
        <v>379</v>
      </c>
      <c r="U46" s="28" t="s">
        <v>83</v>
      </c>
      <c r="V46" s="28" t="s">
        <v>84</v>
      </c>
      <c r="W46" s="143">
        <f>VLOOKUP(V46,'[8]Datos Validacion'!$K$6:$L$8,2,0)</f>
        <v>0.25</v>
      </c>
      <c r="X46" s="30" t="s">
        <v>85</v>
      </c>
      <c r="Y46" s="143">
        <f>VLOOKUP(X46,'[8]Datos Validacion'!$M$6:$N$7,2,0)</f>
        <v>0.15</v>
      </c>
      <c r="Z46" s="28" t="s">
        <v>86</v>
      </c>
      <c r="AA46" s="241" t="s">
        <v>391</v>
      </c>
      <c r="AB46" s="28" t="s">
        <v>88</v>
      </c>
      <c r="AC46" s="30" t="s">
        <v>392</v>
      </c>
      <c r="AD46" s="427"/>
      <c r="AE46" s="142">
        <f t="shared" si="6"/>
        <v>0.4</v>
      </c>
      <c r="AF46" s="38" t="str">
        <f t="shared" si="7"/>
        <v>MUY BAJA</v>
      </c>
      <c r="AG46" s="38">
        <f>IF(OR(V46="prevenir",V46="detectar"),(M46-(M46*AE46)), M46)</f>
        <v>0</v>
      </c>
      <c r="AH46" s="409"/>
      <c r="AI46" s="409"/>
      <c r="AJ46" s="408"/>
      <c r="AK46" s="379"/>
      <c r="AL46" s="417"/>
      <c r="AM46" s="376"/>
      <c r="AN46" s="402"/>
      <c r="AO46" s="402"/>
      <c r="AP46" s="402"/>
      <c r="AQ46" s="402"/>
      <c r="AR46" s="397"/>
      <c r="AS46" s="402"/>
      <c r="AT46" s="402"/>
      <c r="AU46" s="397"/>
      <c r="AV46" s="402"/>
      <c r="AW46" s="402"/>
      <c r="AX46" s="397"/>
      <c r="AY46" s="402"/>
      <c r="AZ46" s="402"/>
      <c r="BA46" s="397"/>
      <c r="BB46" s="397"/>
      <c r="BC46" s="395"/>
      <c r="BD46" s="397"/>
      <c r="BE46" s="397"/>
      <c r="BF46" s="398"/>
      <c r="BG46" s="379"/>
      <c r="BH46" s="379"/>
      <c r="BI46" s="757"/>
    </row>
    <row r="47" spans="1:61" ht="118" customHeight="1" x14ac:dyDescent="0.3">
      <c r="A47" s="423" t="s">
        <v>4</v>
      </c>
      <c r="B47" s="423"/>
      <c r="C47" s="389" t="s">
        <v>370</v>
      </c>
      <c r="D47" s="379" t="s">
        <v>371</v>
      </c>
      <c r="E47" s="379" t="s">
        <v>393</v>
      </c>
      <c r="F47" s="29" t="s">
        <v>70</v>
      </c>
      <c r="G47" s="145" t="s">
        <v>394</v>
      </c>
      <c r="H47" s="379" t="s">
        <v>395</v>
      </c>
      <c r="I47" s="419" t="s">
        <v>396</v>
      </c>
      <c r="J47" s="379" t="s">
        <v>74</v>
      </c>
      <c r="K47" s="379" t="s">
        <v>397</v>
      </c>
      <c r="L47" s="379" t="s">
        <v>76</v>
      </c>
      <c r="M47" s="411">
        <f>VLOOKUP(L47,'[8]Datos Validacion'!$C$6:$D$10,2,0)</f>
        <v>0.4</v>
      </c>
      <c r="N47" s="412" t="s">
        <v>123</v>
      </c>
      <c r="O47" s="411">
        <f>VLOOKUP(N47,'[8]Datos Validacion'!$E$6:$F$13,2,0)</f>
        <v>0.2</v>
      </c>
      <c r="P47" s="389" t="s">
        <v>398</v>
      </c>
      <c r="Q47" s="408" t="s">
        <v>91</v>
      </c>
      <c r="R47" s="275" t="s">
        <v>399</v>
      </c>
      <c r="S47" s="28" t="s">
        <v>81</v>
      </c>
      <c r="T47" s="30" t="s">
        <v>400</v>
      </c>
      <c r="U47" s="28" t="s">
        <v>83</v>
      </c>
      <c r="V47" s="28" t="s">
        <v>84</v>
      </c>
      <c r="W47" s="130">
        <f>VLOOKUP(V47,'[8]Datos Validacion'!$K$6:$L$8,2,0)</f>
        <v>0.25</v>
      </c>
      <c r="X47" s="30" t="s">
        <v>85</v>
      </c>
      <c r="Y47" s="130">
        <f>VLOOKUP(X47,'[8]Datos Validacion'!$M$6:$N$7,2,0)</f>
        <v>0.15</v>
      </c>
      <c r="Z47" s="28" t="s">
        <v>86</v>
      </c>
      <c r="AA47" s="128" t="s">
        <v>401</v>
      </c>
      <c r="AB47" s="25" t="s">
        <v>88</v>
      </c>
      <c r="AC47" s="30" t="s">
        <v>402</v>
      </c>
      <c r="AD47" s="312" t="s">
        <v>90</v>
      </c>
      <c r="AE47" s="142">
        <f t="shared" si="6"/>
        <v>0.4</v>
      </c>
      <c r="AF47" s="38" t="str">
        <f t="shared" si="7"/>
        <v>BAJA</v>
      </c>
      <c r="AG47" s="38">
        <f>IF(OR(V47="prevenir",V47="detectar"),(M47-(M47*AE47)), M47)</f>
        <v>0.24</v>
      </c>
      <c r="AH47" s="409" t="str">
        <f>IF(AI47&lt;=20%,"LEVE",IF(AI47&lt;=40%,"MENOR",IF(AI47&lt;=60%,"MODERADO",IF(AI47&lt;=80%,"MAYOR","CATASTROFICO"))))</f>
        <v>LEVE</v>
      </c>
      <c r="AI47" s="409">
        <f>IF(V47="corregir",(O47-(O47*AE47)), O47)</f>
        <v>0.2</v>
      </c>
      <c r="AJ47" s="408" t="s">
        <v>91</v>
      </c>
      <c r="AK47" s="379" t="s">
        <v>92</v>
      </c>
      <c r="AL47" s="376"/>
      <c r="AM47" s="376"/>
      <c r="AN47" s="406">
        <v>45854</v>
      </c>
      <c r="AO47" s="394" t="s">
        <v>82</v>
      </c>
      <c r="AP47" s="394" t="s">
        <v>382</v>
      </c>
      <c r="AQ47" s="394" t="s">
        <v>4</v>
      </c>
      <c r="AR47" s="396" t="s">
        <v>383</v>
      </c>
      <c r="AS47" s="394" t="s">
        <v>4</v>
      </c>
      <c r="AT47" s="394" t="s">
        <v>382</v>
      </c>
      <c r="AU47" s="396" t="s">
        <v>384</v>
      </c>
      <c r="AV47" s="394" t="s">
        <v>4</v>
      </c>
      <c r="AW47" s="394" t="s">
        <v>382</v>
      </c>
      <c r="AX47" s="396" t="s">
        <v>385</v>
      </c>
      <c r="AY47" s="394" t="s">
        <v>4</v>
      </c>
      <c r="AZ47" s="394" t="s">
        <v>382</v>
      </c>
      <c r="BA47" s="396" t="s">
        <v>386</v>
      </c>
      <c r="BB47" s="396" t="s">
        <v>382</v>
      </c>
      <c r="BC47" s="394" t="s">
        <v>4</v>
      </c>
      <c r="BD47" s="396" t="s">
        <v>387</v>
      </c>
      <c r="BE47" s="396"/>
      <c r="BF47" s="398" t="s">
        <v>4</v>
      </c>
      <c r="BG47" s="399" t="s">
        <v>387</v>
      </c>
      <c r="BH47" s="376"/>
      <c r="BI47" s="757" t="s">
        <v>403</v>
      </c>
    </row>
    <row r="48" spans="1:61" ht="118" customHeight="1" x14ac:dyDescent="0.3">
      <c r="A48" s="423"/>
      <c r="B48" s="423"/>
      <c r="C48" s="389"/>
      <c r="D48" s="379"/>
      <c r="E48" s="379"/>
      <c r="F48" s="29" t="s">
        <v>70</v>
      </c>
      <c r="G48" s="145" t="s">
        <v>404</v>
      </c>
      <c r="H48" s="379"/>
      <c r="I48" s="419"/>
      <c r="J48" s="379"/>
      <c r="K48" s="379"/>
      <c r="L48" s="379"/>
      <c r="M48" s="411"/>
      <c r="N48" s="412"/>
      <c r="O48" s="411"/>
      <c r="P48" s="389"/>
      <c r="Q48" s="408"/>
      <c r="R48" s="275" t="s">
        <v>405</v>
      </c>
      <c r="S48" s="28" t="s">
        <v>81</v>
      </c>
      <c r="T48" s="30" t="s">
        <v>400</v>
      </c>
      <c r="U48" s="28" t="s">
        <v>83</v>
      </c>
      <c r="V48" s="28" t="s">
        <v>84</v>
      </c>
      <c r="W48" s="143">
        <f>VLOOKUP(V48,'[8]Datos Validacion'!$K$6:$L$8,2,0)</f>
        <v>0.25</v>
      </c>
      <c r="X48" s="30" t="s">
        <v>85</v>
      </c>
      <c r="Y48" s="143">
        <f>VLOOKUP(X48,'[8]Datos Validacion'!$M$6:$N$7,2,0)</f>
        <v>0.15</v>
      </c>
      <c r="Z48" s="28" t="s">
        <v>86</v>
      </c>
      <c r="AA48" s="134" t="s">
        <v>401</v>
      </c>
      <c r="AB48" s="28" t="s">
        <v>88</v>
      </c>
      <c r="AC48" s="30" t="s">
        <v>406</v>
      </c>
      <c r="AD48" s="312" t="s">
        <v>97</v>
      </c>
      <c r="AE48" s="142">
        <f t="shared" si="6"/>
        <v>0.4</v>
      </c>
      <c r="AF48" s="38" t="str">
        <f t="shared" si="7"/>
        <v>MUY BAJA</v>
      </c>
      <c r="AG48" s="38">
        <f>+AG47-(AG47*AE47)</f>
        <v>0.14399999999999999</v>
      </c>
      <c r="AH48" s="409"/>
      <c r="AI48" s="409"/>
      <c r="AJ48" s="408"/>
      <c r="AK48" s="379"/>
      <c r="AL48" s="376"/>
      <c r="AM48" s="376"/>
      <c r="AN48" s="402"/>
      <c r="AO48" s="402"/>
      <c r="AP48" s="402"/>
      <c r="AQ48" s="402"/>
      <c r="AR48" s="397"/>
      <c r="AS48" s="402"/>
      <c r="AT48" s="402"/>
      <c r="AU48" s="397"/>
      <c r="AV48" s="402"/>
      <c r="AW48" s="402"/>
      <c r="AX48" s="397"/>
      <c r="AY48" s="402"/>
      <c r="AZ48" s="402"/>
      <c r="BA48" s="397"/>
      <c r="BB48" s="397"/>
      <c r="BC48" s="395"/>
      <c r="BD48" s="397"/>
      <c r="BE48" s="397"/>
      <c r="BF48" s="398"/>
      <c r="BG48" s="379"/>
      <c r="BH48" s="376"/>
      <c r="BI48" s="753"/>
    </row>
    <row r="49" spans="1:61" ht="55" customHeight="1" x14ac:dyDescent="0.3">
      <c r="A49" s="391" t="s">
        <v>4</v>
      </c>
      <c r="B49" s="423"/>
      <c r="C49" s="423" t="s">
        <v>407</v>
      </c>
      <c r="D49" s="390" t="s">
        <v>408</v>
      </c>
      <c r="E49" s="379" t="s">
        <v>409</v>
      </c>
      <c r="F49" s="126" t="s">
        <v>70</v>
      </c>
      <c r="G49" s="254" t="s">
        <v>410</v>
      </c>
      <c r="H49" s="379" t="s">
        <v>411</v>
      </c>
      <c r="I49" s="425" t="s">
        <v>412</v>
      </c>
      <c r="J49" s="379" t="s">
        <v>74</v>
      </c>
      <c r="K49" s="379" t="s">
        <v>413</v>
      </c>
      <c r="L49" s="379" t="s">
        <v>198</v>
      </c>
      <c r="M49" s="411">
        <v>0.6</v>
      </c>
      <c r="N49" s="412" t="s">
        <v>79</v>
      </c>
      <c r="O49" s="407">
        <v>0.8</v>
      </c>
      <c r="P49" s="379" t="s">
        <v>414</v>
      </c>
      <c r="Q49" s="408" t="s">
        <v>79</v>
      </c>
      <c r="R49" s="739" t="s">
        <v>415</v>
      </c>
      <c r="S49" s="740" t="s">
        <v>81</v>
      </c>
      <c r="T49" s="741" t="s">
        <v>416</v>
      </c>
      <c r="U49" s="740" t="s">
        <v>83</v>
      </c>
      <c r="V49" s="740" t="s">
        <v>417</v>
      </c>
      <c r="W49" s="411">
        <f>VLOOKUP(V49,'[9]Datos Validacion'!$K$6:$L$8,2,0)</f>
        <v>0.1</v>
      </c>
      <c r="X49" s="741" t="s">
        <v>85</v>
      </c>
      <c r="Y49" s="411">
        <f>VLOOKUP(X49,'[9]Datos Validacion'!$M$6:$N$7,2,0)</f>
        <v>0.15</v>
      </c>
      <c r="Z49" s="740" t="s">
        <v>86</v>
      </c>
      <c r="AA49" s="742" t="s">
        <v>418</v>
      </c>
      <c r="AB49" s="740" t="s">
        <v>88</v>
      </c>
      <c r="AC49" s="743" t="s">
        <v>419</v>
      </c>
      <c r="AD49" s="744" t="s">
        <v>90</v>
      </c>
      <c r="AE49" s="421">
        <f t="shared" ref="AE49:AE57" si="8">+W49+Y49</f>
        <v>0.25</v>
      </c>
      <c r="AF49" s="422" t="str">
        <f>IF(AG49&lt;=20%,"MUY BAJA",IF(AG49&lt;=40%,"BAJA",IF(AG49&lt;=60%,"MEDIA",IF(AG49&lt;=80%,"ALTA","MUY ALTA"))))</f>
        <v>MEDIA</v>
      </c>
      <c r="AG49" s="422">
        <f>IF(OR(V49="prevenir",V49="detectar"),(M49-(M49*AE49)), M49)</f>
        <v>0.6</v>
      </c>
      <c r="AH49" s="414" t="s">
        <v>79</v>
      </c>
      <c r="AI49" s="414">
        <v>0.60000000000000009</v>
      </c>
      <c r="AJ49" s="408" t="s">
        <v>79</v>
      </c>
      <c r="AK49" s="379" t="s">
        <v>92</v>
      </c>
      <c r="AL49" s="376"/>
      <c r="AM49" s="376"/>
      <c r="AN49" s="377">
        <v>45849</v>
      </c>
      <c r="AO49" s="377" t="s">
        <v>420</v>
      </c>
      <c r="AP49" s="420"/>
      <c r="AQ49" s="377" t="s">
        <v>4</v>
      </c>
      <c r="AR49" s="377" t="s">
        <v>421</v>
      </c>
      <c r="AS49" s="420" t="s">
        <v>4</v>
      </c>
      <c r="AT49" s="420"/>
      <c r="AU49" s="377" t="s">
        <v>422</v>
      </c>
      <c r="AV49" s="377" t="s">
        <v>4</v>
      </c>
      <c r="AW49" s="377"/>
      <c r="AX49" s="424" t="s">
        <v>423</v>
      </c>
      <c r="AY49" s="377"/>
      <c r="AZ49" s="377" t="s">
        <v>4</v>
      </c>
      <c r="BA49" s="377" t="s">
        <v>424</v>
      </c>
      <c r="BB49" s="377" t="s">
        <v>4</v>
      </c>
      <c r="BC49" s="377"/>
      <c r="BD49" s="377" t="s">
        <v>425</v>
      </c>
      <c r="BE49" s="420"/>
      <c r="BF49" s="420" t="s">
        <v>4</v>
      </c>
      <c r="BG49" s="377" t="s">
        <v>426</v>
      </c>
      <c r="BH49" s="377"/>
      <c r="BI49" s="758" t="s">
        <v>427</v>
      </c>
    </row>
    <row r="50" spans="1:61" s="311" customFormat="1" ht="55" customHeight="1" x14ac:dyDescent="0.3">
      <c r="A50" s="391"/>
      <c r="B50" s="423"/>
      <c r="C50" s="423"/>
      <c r="D50" s="390"/>
      <c r="E50" s="379"/>
      <c r="F50" s="126" t="s">
        <v>70</v>
      </c>
      <c r="G50" s="133" t="s">
        <v>428</v>
      </c>
      <c r="H50" s="379"/>
      <c r="I50" s="425"/>
      <c r="J50" s="379"/>
      <c r="K50" s="379"/>
      <c r="L50" s="379"/>
      <c r="M50" s="411"/>
      <c r="N50" s="412"/>
      <c r="O50" s="407"/>
      <c r="P50" s="379"/>
      <c r="Q50" s="408"/>
      <c r="R50" s="739"/>
      <c r="S50" s="740"/>
      <c r="T50" s="741"/>
      <c r="U50" s="740"/>
      <c r="V50" s="740"/>
      <c r="W50" s="411"/>
      <c r="X50" s="741"/>
      <c r="Y50" s="411"/>
      <c r="Z50" s="740"/>
      <c r="AA50" s="742"/>
      <c r="AB50" s="740"/>
      <c r="AC50" s="743"/>
      <c r="AD50" s="745"/>
      <c r="AE50" s="421"/>
      <c r="AF50" s="422"/>
      <c r="AG50" s="422"/>
      <c r="AH50" s="414"/>
      <c r="AI50" s="414"/>
      <c r="AJ50" s="408"/>
      <c r="AK50" s="379"/>
      <c r="AL50" s="376"/>
      <c r="AM50" s="376"/>
      <c r="AN50" s="377"/>
      <c r="AO50" s="377"/>
      <c r="AP50" s="420"/>
      <c r="AQ50" s="377"/>
      <c r="AR50" s="377"/>
      <c r="AS50" s="420"/>
      <c r="AT50" s="420"/>
      <c r="AU50" s="377"/>
      <c r="AV50" s="377"/>
      <c r="AW50" s="377"/>
      <c r="AX50" s="424"/>
      <c r="AY50" s="377"/>
      <c r="AZ50" s="377"/>
      <c r="BA50" s="377"/>
      <c r="BB50" s="377"/>
      <c r="BC50" s="377"/>
      <c r="BD50" s="377"/>
      <c r="BE50" s="420"/>
      <c r="BF50" s="420"/>
      <c r="BG50" s="377"/>
      <c r="BH50" s="377"/>
      <c r="BI50" s="758"/>
    </row>
    <row r="51" spans="1:61" s="311" customFormat="1" ht="55" customHeight="1" x14ac:dyDescent="0.3">
      <c r="A51" s="391"/>
      <c r="B51" s="423"/>
      <c r="C51" s="423"/>
      <c r="D51" s="390"/>
      <c r="E51" s="379"/>
      <c r="F51" s="126" t="s">
        <v>70</v>
      </c>
      <c r="G51" s="133" t="s">
        <v>429</v>
      </c>
      <c r="H51" s="379"/>
      <c r="I51" s="425"/>
      <c r="J51" s="379"/>
      <c r="K51" s="379"/>
      <c r="L51" s="379"/>
      <c r="M51" s="411"/>
      <c r="N51" s="412"/>
      <c r="O51" s="407"/>
      <c r="P51" s="379"/>
      <c r="Q51" s="408"/>
      <c r="R51" s="746" t="s">
        <v>430</v>
      </c>
      <c r="S51" s="747" t="s">
        <v>81</v>
      </c>
      <c r="T51" s="748" t="s">
        <v>416</v>
      </c>
      <c r="U51" s="747" t="s">
        <v>83</v>
      </c>
      <c r="V51" s="747" t="s">
        <v>84</v>
      </c>
      <c r="W51" s="130">
        <f>VLOOKUP(V51,'[9]Datos Validacion'!$K$6:$L$8,2,0)</f>
        <v>0.25</v>
      </c>
      <c r="X51" s="748" t="s">
        <v>85</v>
      </c>
      <c r="Y51" s="143">
        <f>VLOOKUP(X51,'[9]Datos Validacion'!$M$6:$N$7,2,0)</f>
        <v>0.15</v>
      </c>
      <c r="Z51" s="747" t="s">
        <v>86</v>
      </c>
      <c r="AA51" s="749" t="s">
        <v>418</v>
      </c>
      <c r="AB51" s="747" t="s">
        <v>88</v>
      </c>
      <c r="AC51" s="750" t="s">
        <v>431</v>
      </c>
      <c r="AD51" s="751" t="s">
        <v>97</v>
      </c>
      <c r="AE51" s="308">
        <f t="shared" si="8"/>
        <v>0.4</v>
      </c>
      <c r="AF51" s="309" t="str">
        <f>IF(AG51&lt;=20%,"MUY BAJA",IF(AG51&lt;=40%,"BAJA",IF(AG51&lt;=60%,"MEDIA",IF(AG51&lt;=80%,"ALTA","MUY ALTA"))))</f>
        <v>BAJA</v>
      </c>
      <c r="AG51" s="309">
        <f>+AG49-(AG49*AE51)</f>
        <v>0.36</v>
      </c>
      <c r="AH51" s="414"/>
      <c r="AI51" s="414"/>
      <c r="AJ51" s="408"/>
      <c r="AK51" s="379"/>
      <c r="AL51" s="376"/>
      <c r="AM51" s="376"/>
      <c r="AN51" s="377"/>
      <c r="AO51" s="377"/>
      <c r="AP51" s="420"/>
      <c r="AQ51" s="377"/>
      <c r="AR51" s="377"/>
      <c r="AS51" s="420"/>
      <c r="AT51" s="420"/>
      <c r="AU51" s="377"/>
      <c r="AV51" s="377"/>
      <c r="AW51" s="377"/>
      <c r="AX51" s="424"/>
      <c r="AY51" s="377"/>
      <c r="AZ51" s="377"/>
      <c r="BA51" s="377"/>
      <c r="BB51" s="377"/>
      <c r="BC51" s="377"/>
      <c r="BD51" s="377"/>
      <c r="BE51" s="420"/>
      <c r="BF51" s="420"/>
      <c r="BG51" s="377"/>
      <c r="BH51" s="377"/>
      <c r="BI51" s="758"/>
    </row>
    <row r="52" spans="1:61" s="311" customFormat="1" ht="55" customHeight="1" x14ac:dyDescent="0.3">
      <c r="A52" s="391"/>
      <c r="B52" s="423"/>
      <c r="C52" s="423"/>
      <c r="D52" s="390"/>
      <c r="E52" s="379"/>
      <c r="F52" s="126" t="s">
        <v>70</v>
      </c>
      <c r="G52" s="254" t="s">
        <v>432</v>
      </c>
      <c r="H52" s="379"/>
      <c r="I52" s="425"/>
      <c r="J52" s="379"/>
      <c r="K52" s="379"/>
      <c r="L52" s="379"/>
      <c r="M52" s="411"/>
      <c r="N52" s="412"/>
      <c r="O52" s="407"/>
      <c r="P52" s="379"/>
      <c r="Q52" s="408"/>
      <c r="R52" s="746" t="s">
        <v>433</v>
      </c>
      <c r="S52" s="747" t="s">
        <v>81</v>
      </c>
      <c r="T52" s="748" t="s">
        <v>416</v>
      </c>
      <c r="U52" s="747" t="s">
        <v>83</v>
      </c>
      <c r="V52" s="747" t="s">
        <v>189</v>
      </c>
      <c r="W52" s="130">
        <f>VLOOKUP(V52,'[9]Datos Validacion'!$K$6:$L$8,2,0)</f>
        <v>0.15</v>
      </c>
      <c r="X52" s="748" t="s">
        <v>85</v>
      </c>
      <c r="Y52" s="143">
        <f>VLOOKUP(X52,'[9]Datos Validacion'!$M$6:$N$7,2,0)</f>
        <v>0.15</v>
      </c>
      <c r="Z52" s="747" t="s">
        <v>86</v>
      </c>
      <c r="AA52" s="749" t="s">
        <v>418</v>
      </c>
      <c r="AB52" s="747" t="s">
        <v>88</v>
      </c>
      <c r="AC52" s="750" t="s">
        <v>434</v>
      </c>
      <c r="AD52" s="751" t="s">
        <v>192</v>
      </c>
      <c r="AE52" s="308">
        <f t="shared" si="8"/>
        <v>0.3</v>
      </c>
      <c r="AF52" s="309" t="str">
        <f t="shared" ref="AF52:AF57" si="9">IF(AG52&lt;=20%,"MUY BAJA",IF(AG52&lt;=40%,"BAJA",IF(AG52&lt;=60%,"MEDIA",IF(AG52&lt;=80%,"ALTA","MUY ALTA"))))</f>
        <v>BAJA</v>
      </c>
      <c r="AG52" s="309">
        <f t="shared" ref="AG52:AG57" si="10">+AG51-(AG51*AE52)</f>
        <v>0.252</v>
      </c>
      <c r="AH52" s="414"/>
      <c r="AI52" s="414"/>
      <c r="AJ52" s="408"/>
      <c r="AK52" s="379"/>
      <c r="AL52" s="376"/>
      <c r="AM52" s="376"/>
      <c r="AN52" s="377"/>
      <c r="AO52" s="377"/>
      <c r="AP52" s="420"/>
      <c r="AQ52" s="377"/>
      <c r="AR52" s="377"/>
      <c r="AS52" s="420"/>
      <c r="AT52" s="420"/>
      <c r="AU52" s="377"/>
      <c r="AV52" s="377"/>
      <c r="AW52" s="377"/>
      <c r="AX52" s="424"/>
      <c r="AY52" s="377"/>
      <c r="AZ52" s="377"/>
      <c r="BA52" s="377"/>
      <c r="BB52" s="377"/>
      <c r="BC52" s="377"/>
      <c r="BD52" s="377"/>
      <c r="BE52" s="420"/>
      <c r="BF52" s="420"/>
      <c r="BG52" s="377"/>
      <c r="BH52" s="377"/>
      <c r="BI52" s="758"/>
    </row>
    <row r="53" spans="1:61" s="311" customFormat="1" ht="55" customHeight="1" x14ac:dyDescent="0.3">
      <c r="A53" s="391"/>
      <c r="B53" s="423"/>
      <c r="C53" s="423"/>
      <c r="D53" s="390"/>
      <c r="E53" s="379"/>
      <c r="F53" s="378" t="s">
        <v>70</v>
      </c>
      <c r="G53" s="393" t="s">
        <v>435</v>
      </c>
      <c r="H53" s="379"/>
      <c r="I53" s="425"/>
      <c r="J53" s="379"/>
      <c r="K53" s="379"/>
      <c r="L53" s="379"/>
      <c r="M53" s="411"/>
      <c r="N53" s="412"/>
      <c r="O53" s="407"/>
      <c r="P53" s="379"/>
      <c r="Q53" s="408"/>
      <c r="R53" s="746" t="s">
        <v>436</v>
      </c>
      <c r="S53" s="747" t="s">
        <v>81</v>
      </c>
      <c r="T53" s="748" t="s">
        <v>416</v>
      </c>
      <c r="U53" s="747" t="s">
        <v>83</v>
      </c>
      <c r="V53" s="747" t="s">
        <v>84</v>
      </c>
      <c r="W53" s="130">
        <f>VLOOKUP(V53,'[9]Datos Validacion'!$K$6:$L$8,2,0)</f>
        <v>0.25</v>
      </c>
      <c r="X53" s="748" t="s">
        <v>85</v>
      </c>
      <c r="Y53" s="143">
        <f>VLOOKUP(X53,'[9]Datos Validacion'!$M$6:$N$7,2,0)</f>
        <v>0.15</v>
      </c>
      <c r="Z53" s="747" t="s">
        <v>86</v>
      </c>
      <c r="AA53" s="749" t="s">
        <v>437</v>
      </c>
      <c r="AB53" s="747" t="s">
        <v>88</v>
      </c>
      <c r="AC53" s="750" t="s">
        <v>438</v>
      </c>
      <c r="AD53" s="751" t="s">
        <v>364</v>
      </c>
      <c r="AE53" s="308">
        <f t="shared" si="8"/>
        <v>0.4</v>
      </c>
      <c r="AF53" s="309" t="str">
        <f t="shared" si="9"/>
        <v>MUY BAJA</v>
      </c>
      <c r="AG53" s="309">
        <f t="shared" si="10"/>
        <v>0.1512</v>
      </c>
      <c r="AH53" s="414"/>
      <c r="AI53" s="414"/>
      <c r="AJ53" s="408"/>
      <c r="AK53" s="379"/>
      <c r="AL53" s="376"/>
      <c r="AM53" s="376"/>
      <c r="AN53" s="377"/>
      <c r="AO53" s="377"/>
      <c r="AP53" s="420"/>
      <c r="AQ53" s="377"/>
      <c r="AR53" s="377"/>
      <c r="AS53" s="420"/>
      <c r="AT53" s="420"/>
      <c r="AU53" s="377"/>
      <c r="AV53" s="377"/>
      <c r="AW53" s="377"/>
      <c r="AX53" s="424"/>
      <c r="AY53" s="377"/>
      <c r="AZ53" s="377"/>
      <c r="BA53" s="377"/>
      <c r="BB53" s="377"/>
      <c r="BC53" s="377"/>
      <c r="BD53" s="377"/>
      <c r="BE53" s="420"/>
      <c r="BF53" s="420"/>
      <c r="BG53" s="377"/>
      <c r="BH53" s="377"/>
      <c r="BI53" s="758"/>
    </row>
    <row r="54" spans="1:61" s="311" customFormat="1" ht="37.5" x14ac:dyDescent="0.3">
      <c r="A54" s="391"/>
      <c r="B54" s="423"/>
      <c r="C54" s="423"/>
      <c r="D54" s="390"/>
      <c r="E54" s="379"/>
      <c r="F54" s="378"/>
      <c r="G54" s="393"/>
      <c r="H54" s="379"/>
      <c r="I54" s="425"/>
      <c r="J54" s="379"/>
      <c r="K54" s="379"/>
      <c r="L54" s="379"/>
      <c r="M54" s="411"/>
      <c r="N54" s="412"/>
      <c r="O54" s="407"/>
      <c r="P54" s="379"/>
      <c r="Q54" s="408"/>
      <c r="R54" s="746" t="s">
        <v>439</v>
      </c>
      <c r="S54" s="747" t="s">
        <v>81</v>
      </c>
      <c r="T54" s="748" t="s">
        <v>416</v>
      </c>
      <c r="U54" s="747" t="s">
        <v>83</v>
      </c>
      <c r="V54" s="747" t="s">
        <v>84</v>
      </c>
      <c r="W54" s="130">
        <f>VLOOKUP(V54,'[9]Datos Validacion'!$K$6:$L$8,2,0)</f>
        <v>0.25</v>
      </c>
      <c r="X54" s="748" t="s">
        <v>85</v>
      </c>
      <c r="Y54" s="143">
        <f>VLOOKUP(X54,'[9]Datos Validacion'!$M$6:$N$7,2,0)</f>
        <v>0.15</v>
      </c>
      <c r="Z54" s="747" t="s">
        <v>86</v>
      </c>
      <c r="AA54" s="749" t="s">
        <v>440</v>
      </c>
      <c r="AB54" s="747" t="s">
        <v>88</v>
      </c>
      <c r="AC54" s="750" t="s">
        <v>441</v>
      </c>
      <c r="AD54" s="751" t="s">
        <v>369</v>
      </c>
      <c r="AE54" s="308">
        <f t="shared" si="8"/>
        <v>0.4</v>
      </c>
      <c r="AF54" s="309" t="str">
        <f t="shared" si="9"/>
        <v>MUY BAJA</v>
      </c>
      <c r="AG54" s="309">
        <f t="shared" si="10"/>
        <v>9.0719999999999995E-2</v>
      </c>
      <c r="AH54" s="414"/>
      <c r="AI54" s="414"/>
      <c r="AJ54" s="408"/>
      <c r="AK54" s="379"/>
      <c r="AL54" s="376"/>
      <c r="AM54" s="376"/>
      <c r="AN54" s="377"/>
      <c r="AO54" s="377"/>
      <c r="AP54" s="420"/>
      <c r="AQ54" s="377"/>
      <c r="AR54" s="377"/>
      <c r="AS54" s="420"/>
      <c r="AT54" s="420"/>
      <c r="AU54" s="377"/>
      <c r="AV54" s="377"/>
      <c r="AW54" s="377"/>
      <c r="AX54" s="424"/>
      <c r="AY54" s="377"/>
      <c r="AZ54" s="377"/>
      <c r="BA54" s="377"/>
      <c r="BB54" s="377"/>
      <c r="BC54" s="377"/>
      <c r="BD54" s="377"/>
      <c r="BE54" s="420"/>
      <c r="BF54" s="420"/>
      <c r="BG54" s="377"/>
      <c r="BH54" s="377"/>
      <c r="BI54" s="758"/>
    </row>
    <row r="55" spans="1:61" s="311" customFormat="1" ht="55" customHeight="1" x14ac:dyDescent="0.3">
      <c r="A55" s="391"/>
      <c r="B55" s="423"/>
      <c r="C55" s="423"/>
      <c r="D55" s="390"/>
      <c r="E55" s="379"/>
      <c r="F55" s="378" t="s">
        <v>70</v>
      </c>
      <c r="G55" s="393" t="s">
        <v>442</v>
      </c>
      <c r="H55" s="379"/>
      <c r="I55" s="425"/>
      <c r="J55" s="379"/>
      <c r="K55" s="379"/>
      <c r="L55" s="379"/>
      <c r="M55" s="411"/>
      <c r="N55" s="412"/>
      <c r="O55" s="407"/>
      <c r="P55" s="379"/>
      <c r="Q55" s="408"/>
      <c r="R55" s="746" t="s">
        <v>443</v>
      </c>
      <c r="S55" s="747" t="s">
        <v>81</v>
      </c>
      <c r="T55" s="748" t="s">
        <v>416</v>
      </c>
      <c r="U55" s="747" t="s">
        <v>83</v>
      </c>
      <c r="V55" s="747" t="s">
        <v>84</v>
      </c>
      <c r="W55" s="130">
        <f>VLOOKUP(V55,'[9]Datos Validacion'!$K$6:$L$8,2,0)</f>
        <v>0.25</v>
      </c>
      <c r="X55" s="748" t="s">
        <v>85</v>
      </c>
      <c r="Y55" s="143">
        <f>VLOOKUP(X55,'[9]Datos Validacion'!$M$6:$N$7,2,0)</f>
        <v>0.15</v>
      </c>
      <c r="Z55" s="747" t="s">
        <v>86</v>
      </c>
      <c r="AA55" s="749" t="s">
        <v>444</v>
      </c>
      <c r="AB55" s="747" t="s">
        <v>88</v>
      </c>
      <c r="AC55" s="750" t="s">
        <v>445</v>
      </c>
      <c r="AD55" s="751" t="s">
        <v>446</v>
      </c>
      <c r="AE55" s="308">
        <f t="shared" si="8"/>
        <v>0.4</v>
      </c>
      <c r="AF55" s="309" t="str">
        <f t="shared" si="9"/>
        <v>MUY BAJA</v>
      </c>
      <c r="AG55" s="309">
        <f t="shared" si="10"/>
        <v>5.4431999999999994E-2</v>
      </c>
      <c r="AH55" s="414"/>
      <c r="AI55" s="414"/>
      <c r="AJ55" s="408"/>
      <c r="AK55" s="379"/>
      <c r="AL55" s="376"/>
      <c r="AM55" s="376"/>
      <c r="AN55" s="377"/>
      <c r="AO55" s="377"/>
      <c r="AP55" s="420"/>
      <c r="AQ55" s="377"/>
      <c r="AR55" s="377"/>
      <c r="AS55" s="420"/>
      <c r="AT55" s="420"/>
      <c r="AU55" s="377"/>
      <c r="AV55" s="377"/>
      <c r="AW55" s="377"/>
      <c r="AX55" s="424"/>
      <c r="AY55" s="377"/>
      <c r="AZ55" s="377"/>
      <c r="BA55" s="377"/>
      <c r="BB55" s="377"/>
      <c r="BC55" s="377"/>
      <c r="BD55" s="377"/>
      <c r="BE55" s="420"/>
      <c r="BF55" s="420"/>
      <c r="BG55" s="377"/>
      <c r="BH55" s="377"/>
      <c r="BI55" s="758"/>
    </row>
    <row r="56" spans="1:61" s="311" customFormat="1" ht="55" customHeight="1" x14ac:dyDescent="0.3">
      <c r="A56" s="391"/>
      <c r="B56" s="423"/>
      <c r="C56" s="423"/>
      <c r="D56" s="390"/>
      <c r="E56" s="379"/>
      <c r="F56" s="378"/>
      <c r="G56" s="393"/>
      <c r="H56" s="379"/>
      <c r="I56" s="425"/>
      <c r="J56" s="379"/>
      <c r="K56" s="379"/>
      <c r="L56" s="379"/>
      <c r="M56" s="411"/>
      <c r="N56" s="412"/>
      <c r="O56" s="407"/>
      <c r="P56" s="379"/>
      <c r="Q56" s="408"/>
      <c r="R56" s="746" t="s">
        <v>447</v>
      </c>
      <c r="S56" s="747" t="s">
        <v>81</v>
      </c>
      <c r="T56" s="748" t="s">
        <v>416</v>
      </c>
      <c r="U56" s="747" t="s">
        <v>83</v>
      </c>
      <c r="V56" s="747" t="s">
        <v>84</v>
      </c>
      <c r="W56" s="130">
        <f>VLOOKUP(V56,'[9]Datos Validacion'!$K$6:$L$8,2,0)</f>
        <v>0.25</v>
      </c>
      <c r="X56" s="748" t="s">
        <v>85</v>
      </c>
      <c r="Y56" s="143">
        <f>VLOOKUP(X56,'[9]Datos Validacion'!$M$6:$N$7,2,0)</f>
        <v>0.15</v>
      </c>
      <c r="Z56" s="747" t="s">
        <v>86</v>
      </c>
      <c r="AA56" s="749" t="s">
        <v>448</v>
      </c>
      <c r="AB56" s="747" t="s">
        <v>88</v>
      </c>
      <c r="AC56" s="750" t="s">
        <v>449</v>
      </c>
      <c r="AD56" s="751" t="s">
        <v>450</v>
      </c>
      <c r="AE56" s="308">
        <f t="shared" si="8"/>
        <v>0.4</v>
      </c>
      <c r="AF56" s="309" t="str">
        <f t="shared" si="9"/>
        <v>MUY BAJA</v>
      </c>
      <c r="AG56" s="309">
        <f t="shared" si="10"/>
        <v>3.2659199999999999E-2</v>
      </c>
      <c r="AH56" s="414"/>
      <c r="AI56" s="414"/>
      <c r="AJ56" s="408"/>
      <c r="AK56" s="379"/>
      <c r="AL56" s="376"/>
      <c r="AM56" s="376"/>
      <c r="AN56" s="377"/>
      <c r="AO56" s="377"/>
      <c r="AP56" s="420"/>
      <c r="AQ56" s="377"/>
      <c r="AR56" s="377"/>
      <c r="AS56" s="420"/>
      <c r="AT56" s="420"/>
      <c r="AU56" s="377"/>
      <c r="AV56" s="377"/>
      <c r="AW56" s="377"/>
      <c r="AX56" s="424"/>
      <c r="AY56" s="377"/>
      <c r="AZ56" s="377"/>
      <c r="BA56" s="377"/>
      <c r="BB56" s="377"/>
      <c r="BC56" s="377"/>
      <c r="BD56" s="377"/>
      <c r="BE56" s="420"/>
      <c r="BF56" s="420"/>
      <c r="BG56" s="377"/>
      <c r="BH56" s="377"/>
      <c r="BI56" s="758"/>
    </row>
    <row r="57" spans="1:61" s="311" customFormat="1" ht="55" customHeight="1" x14ac:dyDescent="0.3">
      <c r="A57" s="391"/>
      <c r="B57" s="423"/>
      <c r="C57" s="423"/>
      <c r="D57" s="390"/>
      <c r="E57" s="379"/>
      <c r="F57" s="126" t="s">
        <v>70</v>
      </c>
      <c r="G57" s="254" t="s">
        <v>451</v>
      </c>
      <c r="H57" s="379"/>
      <c r="I57" s="425"/>
      <c r="J57" s="379"/>
      <c r="K57" s="379"/>
      <c r="L57" s="379"/>
      <c r="M57" s="411"/>
      <c r="N57" s="412"/>
      <c r="O57" s="407"/>
      <c r="P57" s="379"/>
      <c r="Q57" s="408"/>
      <c r="R57" s="746" t="s">
        <v>452</v>
      </c>
      <c r="S57" s="747" t="s">
        <v>81</v>
      </c>
      <c r="T57" s="748" t="s">
        <v>416</v>
      </c>
      <c r="U57" s="747" t="s">
        <v>83</v>
      </c>
      <c r="V57" s="747" t="s">
        <v>84</v>
      </c>
      <c r="W57" s="130">
        <f>VLOOKUP(V57,'[9]Datos Validacion'!$K$6:$L$8,2,0)</f>
        <v>0.25</v>
      </c>
      <c r="X57" s="748" t="s">
        <v>85</v>
      </c>
      <c r="Y57" s="130">
        <f>VLOOKUP(X57,'[9]Datos Validacion'!$M$6:$N$7,2,0)</f>
        <v>0.15</v>
      </c>
      <c r="Z57" s="747" t="s">
        <v>86</v>
      </c>
      <c r="AA57" s="749" t="s">
        <v>444</v>
      </c>
      <c r="AB57" s="747" t="s">
        <v>88</v>
      </c>
      <c r="AC57" s="750" t="s">
        <v>453</v>
      </c>
      <c r="AD57" s="751" t="s">
        <v>454</v>
      </c>
      <c r="AE57" s="308">
        <f t="shared" si="8"/>
        <v>0.4</v>
      </c>
      <c r="AF57" s="309" t="str">
        <f t="shared" si="9"/>
        <v>MUY BAJA</v>
      </c>
      <c r="AG57" s="310">
        <f t="shared" si="10"/>
        <v>1.9595519999999998E-2</v>
      </c>
      <c r="AH57" s="414"/>
      <c r="AI57" s="414"/>
      <c r="AJ57" s="408"/>
      <c r="AK57" s="379"/>
      <c r="AL57" s="376"/>
      <c r="AM57" s="376"/>
      <c r="AN57" s="377"/>
      <c r="AO57" s="377"/>
      <c r="AP57" s="420"/>
      <c r="AQ57" s="377"/>
      <c r="AR57" s="377"/>
      <c r="AS57" s="420"/>
      <c r="AT57" s="420"/>
      <c r="AU57" s="377"/>
      <c r="AV57" s="377"/>
      <c r="AW57" s="377"/>
      <c r="AX57" s="424"/>
      <c r="AY57" s="377"/>
      <c r="AZ57" s="377"/>
      <c r="BA57" s="377"/>
      <c r="BB57" s="377"/>
      <c r="BC57" s="377"/>
      <c r="BD57" s="377"/>
      <c r="BE57" s="420"/>
      <c r="BF57" s="420"/>
      <c r="BG57" s="377"/>
      <c r="BH57" s="377"/>
      <c r="BI57" s="758"/>
    </row>
    <row r="58" spans="1:61" ht="51.5" customHeight="1" x14ac:dyDescent="0.3">
      <c r="A58" s="403"/>
      <c r="B58" s="391" t="s">
        <v>4</v>
      </c>
      <c r="C58" s="390" t="s">
        <v>455</v>
      </c>
      <c r="D58" s="379" t="s">
        <v>456</v>
      </c>
      <c r="E58" s="379" t="s">
        <v>457</v>
      </c>
      <c r="F58" s="29" t="s">
        <v>458</v>
      </c>
      <c r="G58" s="185" t="s">
        <v>459</v>
      </c>
      <c r="H58" s="379" t="s">
        <v>460</v>
      </c>
      <c r="I58" s="419" t="s">
        <v>461</v>
      </c>
      <c r="J58" s="379" t="s">
        <v>74</v>
      </c>
      <c r="K58" s="379" t="s">
        <v>462</v>
      </c>
      <c r="L58" s="379" t="s">
        <v>76</v>
      </c>
      <c r="M58" s="411">
        <f>VLOOKUP(L58,'[10]Datos Validacion'!$C$6:$D$10,2,0)</f>
        <v>0.4</v>
      </c>
      <c r="N58" s="412" t="s">
        <v>123</v>
      </c>
      <c r="O58" s="407">
        <f>VLOOKUP(N58,'[10]Datos Validacion'!$E$6:$F$15,2,0)</f>
        <v>0.2</v>
      </c>
      <c r="P58" s="389" t="s">
        <v>124</v>
      </c>
      <c r="Q58" s="408" t="s">
        <v>91</v>
      </c>
      <c r="R58" s="27" t="s">
        <v>463</v>
      </c>
      <c r="S58" s="28" t="s">
        <v>81</v>
      </c>
      <c r="T58" s="30" t="s">
        <v>464</v>
      </c>
      <c r="U58" s="28" t="s">
        <v>83</v>
      </c>
      <c r="V58" s="28" t="s">
        <v>84</v>
      </c>
      <c r="W58" s="143">
        <f>VLOOKUP(V58,'[10]Datos Validacion'!$K$6:$L$8,2,0)</f>
        <v>0.25</v>
      </c>
      <c r="X58" s="30" t="s">
        <v>85</v>
      </c>
      <c r="Y58" s="143">
        <f>VLOOKUP(X58,'[10]Datos Validacion'!$M$6:$N$7,2,0)</f>
        <v>0.15</v>
      </c>
      <c r="Z58" s="28" t="s">
        <v>86</v>
      </c>
      <c r="AA58" s="128" t="s">
        <v>465</v>
      </c>
      <c r="AB58" s="28" t="s">
        <v>88</v>
      </c>
      <c r="AC58" s="30" t="s">
        <v>466</v>
      </c>
      <c r="AD58" s="312" t="s">
        <v>90</v>
      </c>
      <c r="AE58" s="142">
        <f t="shared" ref="AE58:AE60" si="11">+W58+Y58</f>
        <v>0.4</v>
      </c>
      <c r="AF58" s="38" t="str">
        <f t="shared" ref="AF58:AF59" si="12">IF(AG58&lt;=20%,"MUY BAJA",IF(AG58&lt;=40%,"BAJA",IF(AG58&lt;=60%,"MEDIA",IF(AG58&lt;=80%,"ALTA","MUY ALTA"))))</f>
        <v>BAJA</v>
      </c>
      <c r="AG58" s="38">
        <f>IF(OR(V58="prevenir",V58="detectar"),(M58-(M58*AE58)), M58)</f>
        <v>0.24</v>
      </c>
      <c r="AH58" s="409" t="str">
        <f>IF(AI58&lt;=20%,"LEVE",IF(AI58&lt;=40%,"MENOR",IF(AI58&lt;=60%,"MODERADO",IF(AI58&lt;=80%,"MAYOR","CATASTROFICO"))))</f>
        <v>LEVE</v>
      </c>
      <c r="AI58" s="418">
        <f>IF(V60="corregir",(O58-(O58*AE60)), O58)</f>
        <v>0.15000000000000002</v>
      </c>
      <c r="AJ58" s="408" t="s">
        <v>91</v>
      </c>
      <c r="AK58" s="379" t="s">
        <v>92</v>
      </c>
      <c r="AL58" s="376"/>
      <c r="AM58" s="376"/>
      <c r="AN58" s="416"/>
      <c r="AO58" s="417"/>
      <c r="AP58" s="417"/>
      <c r="AQ58" s="417"/>
      <c r="AR58" s="415"/>
      <c r="AS58" s="378"/>
      <c r="AT58" s="378"/>
      <c r="AU58" s="415"/>
      <c r="AV58" s="378"/>
      <c r="AW58" s="378"/>
      <c r="AX58" s="415"/>
      <c r="AY58" s="378"/>
      <c r="AZ58" s="378"/>
      <c r="BA58" s="415"/>
      <c r="BB58" s="378"/>
      <c r="BC58" s="378"/>
      <c r="BD58" s="378"/>
      <c r="BE58" s="378"/>
      <c r="BF58" s="378"/>
      <c r="BG58" s="413"/>
      <c r="BH58" s="378"/>
      <c r="BI58" s="410" t="s">
        <v>93</v>
      </c>
    </row>
    <row r="59" spans="1:61" ht="51.5" customHeight="1" x14ac:dyDescent="0.3">
      <c r="A59" s="403"/>
      <c r="B59" s="391"/>
      <c r="C59" s="390"/>
      <c r="D59" s="379"/>
      <c r="E59" s="379"/>
      <c r="F59" s="29" t="s">
        <v>458</v>
      </c>
      <c r="G59" s="185" t="s">
        <v>467</v>
      </c>
      <c r="H59" s="379"/>
      <c r="I59" s="419"/>
      <c r="J59" s="379"/>
      <c r="K59" s="379"/>
      <c r="L59" s="379"/>
      <c r="M59" s="411"/>
      <c r="N59" s="412"/>
      <c r="O59" s="407"/>
      <c r="P59" s="389"/>
      <c r="Q59" s="408"/>
      <c r="R59" s="27" t="s">
        <v>468</v>
      </c>
      <c r="S59" s="28" t="s">
        <v>81</v>
      </c>
      <c r="T59" s="30" t="s">
        <v>464</v>
      </c>
      <c r="U59" s="28" t="s">
        <v>83</v>
      </c>
      <c r="V59" s="28" t="s">
        <v>84</v>
      </c>
      <c r="W59" s="143">
        <f>VLOOKUP(V59,'[10]Datos Validacion'!$K$6:$L$8,2,0)</f>
        <v>0.25</v>
      </c>
      <c r="X59" s="30" t="s">
        <v>85</v>
      </c>
      <c r="Y59" s="143">
        <f>VLOOKUP(X59,'[10]Datos Validacion'!$M$6:$N$7,2,0)</f>
        <v>0.15</v>
      </c>
      <c r="Z59" s="28" t="s">
        <v>86</v>
      </c>
      <c r="AA59" s="128" t="s">
        <v>465</v>
      </c>
      <c r="AB59" s="28" t="s">
        <v>88</v>
      </c>
      <c r="AC59" s="30" t="s">
        <v>466</v>
      </c>
      <c r="AD59" s="312" t="s">
        <v>97</v>
      </c>
      <c r="AE59" s="142">
        <f t="shared" si="11"/>
        <v>0.4</v>
      </c>
      <c r="AF59" s="409" t="str">
        <f t="shared" si="12"/>
        <v>MUY BAJA</v>
      </c>
      <c r="AG59" s="414">
        <f>+AG58-(AG58*AE59)</f>
        <v>0.14399999999999999</v>
      </c>
      <c r="AH59" s="409"/>
      <c r="AI59" s="418"/>
      <c r="AJ59" s="408"/>
      <c r="AK59" s="379"/>
      <c r="AL59" s="376"/>
      <c r="AM59" s="376"/>
      <c r="AN59" s="416"/>
      <c r="AO59" s="417"/>
      <c r="AP59" s="417"/>
      <c r="AQ59" s="417"/>
      <c r="AR59" s="415"/>
      <c r="AS59" s="378"/>
      <c r="AT59" s="378"/>
      <c r="AU59" s="415"/>
      <c r="AV59" s="378"/>
      <c r="AW59" s="378"/>
      <c r="AX59" s="415"/>
      <c r="AY59" s="378"/>
      <c r="AZ59" s="378"/>
      <c r="BA59" s="415"/>
      <c r="BB59" s="378"/>
      <c r="BC59" s="378"/>
      <c r="BD59" s="378"/>
      <c r="BE59" s="378"/>
      <c r="BF59" s="378"/>
      <c r="BG59" s="413"/>
      <c r="BH59" s="378"/>
      <c r="BI59" s="410"/>
    </row>
    <row r="60" spans="1:61" ht="103.5" customHeight="1" x14ac:dyDescent="0.3">
      <c r="A60" s="403"/>
      <c r="B60" s="391"/>
      <c r="C60" s="390"/>
      <c r="D60" s="379"/>
      <c r="E60" s="379"/>
      <c r="F60" s="29" t="s">
        <v>169</v>
      </c>
      <c r="G60" s="185" t="s">
        <v>469</v>
      </c>
      <c r="H60" s="379"/>
      <c r="I60" s="419"/>
      <c r="J60" s="379"/>
      <c r="K60" s="379"/>
      <c r="L60" s="379"/>
      <c r="M60" s="411"/>
      <c r="N60" s="412"/>
      <c r="O60" s="407"/>
      <c r="P60" s="389"/>
      <c r="Q60" s="408"/>
      <c r="R60" s="27" t="s">
        <v>470</v>
      </c>
      <c r="S60" s="28" t="s">
        <v>81</v>
      </c>
      <c r="T60" s="30" t="s">
        <v>464</v>
      </c>
      <c r="U60" s="28" t="s">
        <v>471</v>
      </c>
      <c r="V60" s="28" t="s">
        <v>417</v>
      </c>
      <c r="W60" s="143">
        <f>VLOOKUP(V60,'[10]Datos Validacion'!$K$6:$L$8,2,0)</f>
        <v>0.1</v>
      </c>
      <c r="X60" s="30" t="s">
        <v>85</v>
      </c>
      <c r="Y60" s="143">
        <f>VLOOKUP(X60,'[10]Datos Validacion'!$M$6:$N$7,2,0)</f>
        <v>0.15</v>
      </c>
      <c r="Z60" s="28" t="s">
        <v>86</v>
      </c>
      <c r="AA60" s="135" t="s">
        <v>472</v>
      </c>
      <c r="AB60" s="28" t="s">
        <v>88</v>
      </c>
      <c r="AC60" s="30" t="s">
        <v>473</v>
      </c>
      <c r="AD60" s="312" t="s">
        <v>192</v>
      </c>
      <c r="AE60" s="142">
        <f t="shared" si="11"/>
        <v>0.25</v>
      </c>
      <c r="AF60" s="409"/>
      <c r="AG60" s="414"/>
      <c r="AH60" s="409"/>
      <c r="AI60" s="418"/>
      <c r="AJ60" s="408"/>
      <c r="AK60" s="379"/>
      <c r="AL60" s="376"/>
      <c r="AM60" s="376"/>
      <c r="AN60" s="416"/>
      <c r="AO60" s="417"/>
      <c r="AP60" s="417"/>
      <c r="AQ60" s="417"/>
      <c r="AR60" s="415"/>
      <c r="AS60" s="378"/>
      <c r="AT60" s="378"/>
      <c r="AU60" s="415"/>
      <c r="AV60" s="378"/>
      <c r="AW60" s="378"/>
      <c r="AX60" s="415"/>
      <c r="AY60" s="378"/>
      <c r="AZ60" s="378"/>
      <c r="BA60" s="415"/>
      <c r="BB60" s="378"/>
      <c r="BC60" s="378"/>
      <c r="BD60" s="378"/>
      <c r="BE60" s="378"/>
      <c r="BF60" s="378"/>
      <c r="BG60" s="413"/>
      <c r="BH60" s="378"/>
      <c r="BI60" s="410"/>
    </row>
    <row r="61" spans="1:61" ht="165.75" customHeight="1" x14ac:dyDescent="0.3">
      <c r="A61" s="67"/>
      <c r="B61" s="269" t="s">
        <v>4</v>
      </c>
      <c r="C61" s="139" t="s">
        <v>474</v>
      </c>
      <c r="D61" s="126" t="s">
        <v>475</v>
      </c>
      <c r="E61" s="126" t="s">
        <v>476</v>
      </c>
      <c r="F61" s="126" t="s">
        <v>169</v>
      </c>
      <c r="G61" s="254" t="s">
        <v>477</v>
      </c>
      <c r="H61" s="126" t="s">
        <v>478</v>
      </c>
      <c r="I61" s="279" t="s">
        <v>479</v>
      </c>
      <c r="J61" s="126" t="s">
        <v>74</v>
      </c>
      <c r="K61" s="26" t="s">
        <v>480</v>
      </c>
      <c r="L61" s="29" t="s">
        <v>105</v>
      </c>
      <c r="M61" s="143">
        <f>VLOOKUP(L61,'[10]Datos Validacion'!$C$6:$D$10,2,0)</f>
        <v>0.2</v>
      </c>
      <c r="N61" s="256" t="s">
        <v>79</v>
      </c>
      <c r="O61" s="255">
        <f>VLOOKUP(N61,'[10]Datos Validacion'!$E$6:$F$15,2,0)</f>
        <v>0.6</v>
      </c>
      <c r="P61" s="125" t="s">
        <v>481</v>
      </c>
      <c r="Q61" s="73" t="s">
        <v>79</v>
      </c>
      <c r="R61" s="27" t="s">
        <v>482</v>
      </c>
      <c r="S61" s="28" t="s">
        <v>81</v>
      </c>
      <c r="T61" s="28" t="s">
        <v>483</v>
      </c>
      <c r="U61" s="28" t="s">
        <v>83</v>
      </c>
      <c r="V61" s="28" t="s">
        <v>84</v>
      </c>
      <c r="W61" s="143">
        <f>VLOOKUP(V61,'[10]Datos Validacion'!$K$6:$L$8,2,0)</f>
        <v>0.25</v>
      </c>
      <c r="X61" s="30" t="s">
        <v>85</v>
      </c>
      <c r="Y61" s="143">
        <f>VLOOKUP(X61,'[10]Datos Validacion'!$M$6:$N$7,2,0)</f>
        <v>0.15</v>
      </c>
      <c r="Z61" s="28" t="s">
        <v>484</v>
      </c>
      <c r="AA61" s="128"/>
      <c r="AB61" s="28" t="s">
        <v>88</v>
      </c>
      <c r="AC61" s="28" t="s">
        <v>485</v>
      </c>
      <c r="AD61" s="313" t="s">
        <v>90</v>
      </c>
      <c r="AE61" s="142">
        <f t="shared" ref="AE61:AE63" si="13">+W61+Y61</f>
        <v>0.4</v>
      </c>
      <c r="AF61" s="38" t="str">
        <f t="shared" ref="AF61:AF63" si="14">IF(AG61&lt;=20%,"MUY BAJA",IF(AG61&lt;=40%,"BAJA",IF(AG61&lt;=60%,"MEDIA",IF(AG61&lt;=80%,"ALTA","MUY ALTA"))))</f>
        <v>MUY BAJA</v>
      </c>
      <c r="AG61" s="38">
        <f>IF(OR(V61="prevenir",V61="detectar"),(M61-(M61*AE61)), M61)</f>
        <v>0.12</v>
      </c>
      <c r="AH61" s="38" t="str">
        <f>IF(AI61&lt;=20%,"LEVE",IF(AI61&lt;=40%,"MENOR",IF(AI61&lt;=60%,"MODERADO",IF(AI61&lt;=80%,"MAYOR","CATASTROFICO"))))</f>
        <v>MODERADO</v>
      </c>
      <c r="AI61" s="38">
        <f>IF(V61="corregir",(O61-(O61*AE61)), O61)</f>
        <v>0.6</v>
      </c>
      <c r="AJ61" s="73" t="s">
        <v>79</v>
      </c>
      <c r="AK61" s="29" t="s">
        <v>92</v>
      </c>
      <c r="AL61" s="257"/>
      <c r="AM61" s="257"/>
      <c r="AN61" s="259"/>
      <c r="AO61" s="260"/>
      <c r="AP61" s="257"/>
      <c r="AQ61" s="257"/>
      <c r="AR61" s="262"/>
      <c r="AS61" s="257"/>
      <c r="AT61" s="257"/>
      <c r="AU61" s="128"/>
      <c r="AV61" s="28"/>
      <c r="AW61" s="28"/>
      <c r="AX61" s="276"/>
      <c r="AY61" s="28"/>
      <c r="AZ61" s="28"/>
      <c r="BA61" s="276"/>
      <c r="BB61" s="277"/>
      <c r="BC61" s="277"/>
      <c r="BD61" s="276"/>
      <c r="BE61" s="277"/>
      <c r="BF61" s="277"/>
      <c r="BG61" s="28"/>
      <c r="BH61" s="30"/>
      <c r="BI61" s="145" t="s">
        <v>93</v>
      </c>
    </row>
    <row r="62" spans="1:61" ht="37.5" x14ac:dyDescent="0.3">
      <c r="A62" s="403"/>
      <c r="B62" s="404" t="s">
        <v>4</v>
      </c>
      <c r="C62" s="405" t="s">
        <v>486</v>
      </c>
      <c r="D62" s="378" t="s">
        <v>487</v>
      </c>
      <c r="E62" s="378" t="s">
        <v>488</v>
      </c>
      <c r="F62" s="126" t="s">
        <v>70</v>
      </c>
      <c r="G62" s="254" t="s">
        <v>489</v>
      </c>
      <c r="H62" s="378" t="s">
        <v>490</v>
      </c>
      <c r="I62" s="410" t="s">
        <v>491</v>
      </c>
      <c r="J62" s="379" t="s">
        <v>74</v>
      </c>
      <c r="K62" s="379" t="s">
        <v>492</v>
      </c>
      <c r="L62" s="379" t="s">
        <v>76</v>
      </c>
      <c r="M62" s="411">
        <f>VLOOKUP(L62,'[10]Datos Validacion'!$C$6:$D$10,2,0)</f>
        <v>0.4</v>
      </c>
      <c r="N62" s="412" t="s">
        <v>79</v>
      </c>
      <c r="O62" s="407">
        <f>VLOOKUP(N62,'[10]Datos Validacion'!$E$6:$F$15,2,0)</f>
        <v>0.6</v>
      </c>
      <c r="P62" s="389" t="s">
        <v>493</v>
      </c>
      <c r="Q62" s="408" t="s">
        <v>79</v>
      </c>
      <c r="R62" s="27" t="s">
        <v>494</v>
      </c>
      <c r="S62" s="28" t="s">
        <v>81</v>
      </c>
      <c r="T62" s="28" t="s">
        <v>483</v>
      </c>
      <c r="U62" s="28" t="s">
        <v>83</v>
      </c>
      <c r="V62" s="28" t="s">
        <v>84</v>
      </c>
      <c r="W62" s="143">
        <f>VLOOKUP(V62,'[10]Datos Validacion'!$K$6:$L$8,2,0)</f>
        <v>0.25</v>
      </c>
      <c r="X62" s="30" t="s">
        <v>85</v>
      </c>
      <c r="Y62" s="143">
        <f>VLOOKUP(X62,'[10]Datos Validacion'!$M$6:$N$7,2,0)</f>
        <v>0.15</v>
      </c>
      <c r="Z62" s="28" t="s">
        <v>86</v>
      </c>
      <c r="AA62" s="128" t="s">
        <v>495</v>
      </c>
      <c r="AB62" s="28" t="s">
        <v>88</v>
      </c>
      <c r="AC62" s="30" t="s">
        <v>496</v>
      </c>
      <c r="AD62" s="316" t="s">
        <v>90</v>
      </c>
      <c r="AE62" s="142">
        <f t="shared" si="13"/>
        <v>0.4</v>
      </c>
      <c r="AF62" s="38" t="str">
        <f t="shared" si="14"/>
        <v>BAJA</v>
      </c>
      <c r="AG62" s="38">
        <f>IF(OR(V62="prevenir",V62="detectar"),(M62-(M62*AE62)), M62)</f>
        <v>0.24</v>
      </c>
      <c r="AH62" s="409" t="str">
        <f>IF(AI62&lt;=20%,"LEVE",IF(AI62&lt;=40%,"MENOR",IF(AI62&lt;=60%,"MODERADO",IF(AI62&lt;=80%,"MAYOR","CATASTROFICO"))))</f>
        <v>MODERADO</v>
      </c>
      <c r="AI62" s="409">
        <f>IF(V62="corregir",(O62-(O62*AE62)), O62)</f>
        <v>0.6</v>
      </c>
      <c r="AJ62" s="408" t="s">
        <v>79</v>
      </c>
      <c r="AK62" s="379" t="s">
        <v>92</v>
      </c>
      <c r="AL62" s="376"/>
      <c r="AM62" s="376"/>
      <c r="AN62" s="406">
        <v>45854</v>
      </c>
      <c r="AO62" s="394" t="s">
        <v>82</v>
      </c>
      <c r="AP62" s="394" t="s">
        <v>382</v>
      </c>
      <c r="AQ62" s="394" t="s">
        <v>4</v>
      </c>
      <c r="AR62" s="396" t="s">
        <v>383</v>
      </c>
      <c r="AS62" s="394" t="s">
        <v>4</v>
      </c>
      <c r="AT62" s="394" t="s">
        <v>382</v>
      </c>
      <c r="AU62" s="396" t="s">
        <v>384</v>
      </c>
      <c r="AV62" s="394" t="s">
        <v>4</v>
      </c>
      <c r="AW62" s="394" t="s">
        <v>382</v>
      </c>
      <c r="AX62" s="396" t="s">
        <v>385</v>
      </c>
      <c r="AY62" s="394" t="s">
        <v>4</v>
      </c>
      <c r="AZ62" s="394" t="s">
        <v>382</v>
      </c>
      <c r="BA62" s="396" t="s">
        <v>386</v>
      </c>
      <c r="BB62" s="396" t="s">
        <v>382</v>
      </c>
      <c r="BC62" s="394" t="s">
        <v>4</v>
      </c>
      <c r="BD62" s="396" t="s">
        <v>387</v>
      </c>
      <c r="BE62" s="396"/>
      <c r="BF62" s="398" t="s">
        <v>4</v>
      </c>
      <c r="BG62" s="399" t="s">
        <v>387</v>
      </c>
      <c r="BH62" s="400"/>
      <c r="BI62" s="757" t="s">
        <v>403</v>
      </c>
    </row>
    <row r="63" spans="1:61" ht="126" customHeight="1" x14ac:dyDescent="0.3">
      <c r="A63" s="403"/>
      <c r="B63" s="404"/>
      <c r="C63" s="405"/>
      <c r="D63" s="378"/>
      <c r="E63" s="378"/>
      <c r="F63" s="126" t="s">
        <v>70</v>
      </c>
      <c r="G63" s="254" t="s">
        <v>497</v>
      </c>
      <c r="H63" s="378"/>
      <c r="I63" s="410"/>
      <c r="J63" s="379"/>
      <c r="K63" s="379"/>
      <c r="L63" s="379"/>
      <c r="M63" s="411"/>
      <c r="N63" s="412"/>
      <c r="O63" s="407"/>
      <c r="P63" s="389"/>
      <c r="Q63" s="408"/>
      <c r="R63" s="27" t="s">
        <v>498</v>
      </c>
      <c r="S63" s="28" t="s">
        <v>81</v>
      </c>
      <c r="T63" s="28" t="s">
        <v>483</v>
      </c>
      <c r="U63" s="28" t="s">
        <v>83</v>
      </c>
      <c r="V63" s="28" t="s">
        <v>189</v>
      </c>
      <c r="W63" s="143">
        <f>VLOOKUP(V63,'[10]Datos Validacion'!$K$6:$L$8,2,0)</f>
        <v>0.15</v>
      </c>
      <c r="X63" s="30" t="s">
        <v>85</v>
      </c>
      <c r="Y63" s="143">
        <f>VLOOKUP(X63,'[10]Datos Validacion'!$M$6:$N$7,2,0)</f>
        <v>0.15</v>
      </c>
      <c r="Z63" s="28" t="s">
        <v>86</v>
      </c>
      <c r="AA63" s="128" t="s">
        <v>499</v>
      </c>
      <c r="AB63" s="28" t="s">
        <v>88</v>
      </c>
      <c r="AC63" s="30" t="s">
        <v>500</v>
      </c>
      <c r="AD63" s="312" t="s">
        <v>97</v>
      </c>
      <c r="AE63" s="142">
        <f t="shared" si="13"/>
        <v>0.3</v>
      </c>
      <c r="AF63" s="38" t="str">
        <f t="shared" si="14"/>
        <v>MUY BAJA</v>
      </c>
      <c r="AG63" s="38">
        <f>+AG62-AG62*AE63</f>
        <v>0.16799999999999998</v>
      </c>
      <c r="AH63" s="409"/>
      <c r="AI63" s="409"/>
      <c r="AJ63" s="408"/>
      <c r="AK63" s="379"/>
      <c r="AL63" s="376"/>
      <c r="AM63" s="376"/>
      <c r="AN63" s="402"/>
      <c r="AO63" s="402"/>
      <c r="AP63" s="402"/>
      <c r="AQ63" s="402"/>
      <c r="AR63" s="397"/>
      <c r="AS63" s="402"/>
      <c r="AT63" s="402"/>
      <c r="AU63" s="397"/>
      <c r="AV63" s="402"/>
      <c r="AW63" s="402"/>
      <c r="AX63" s="397"/>
      <c r="AY63" s="402"/>
      <c r="AZ63" s="402"/>
      <c r="BA63" s="397"/>
      <c r="BB63" s="397"/>
      <c r="BC63" s="395"/>
      <c r="BD63" s="397"/>
      <c r="BE63" s="397"/>
      <c r="BF63" s="398"/>
      <c r="BG63" s="379"/>
      <c r="BH63" s="401"/>
      <c r="BI63" s="753"/>
    </row>
    <row r="64" spans="1:61" hidden="1" x14ac:dyDescent="0.3">
      <c r="H64" s="329">
        <f>COUNTA(H12:H63)</f>
        <v>21</v>
      </c>
    </row>
    <row r="65" spans="6:6" hidden="1" x14ac:dyDescent="0.3"/>
    <row r="66" spans="6:6" hidden="1" x14ac:dyDescent="0.3">
      <c r="F66" s="6"/>
    </row>
  </sheetData>
  <protectedRanges>
    <protectedRange sqref="A9:AK63" name="Rango1"/>
  </protectedRanges>
  <mergeCells count="925">
    <mergeCell ref="E1:BH1"/>
    <mergeCell ref="BI9:BI11"/>
    <mergeCell ref="A10:B10"/>
    <mergeCell ref="C10:C11"/>
    <mergeCell ref="D10:D11"/>
    <mergeCell ref="E10:E11"/>
    <mergeCell ref="F10:F11"/>
    <mergeCell ref="G10:G11"/>
    <mergeCell ref="G7:H7"/>
    <mergeCell ref="V7:AJ7"/>
    <mergeCell ref="A9:K9"/>
    <mergeCell ref="L9:Q9"/>
    <mergeCell ref="R9:AE9"/>
    <mergeCell ref="AF9:AK9"/>
    <mergeCell ref="BH10:BH11"/>
    <mergeCell ref="AL12:AL13"/>
    <mergeCell ref="AM12:AM13"/>
    <mergeCell ref="AN12:AN13"/>
    <mergeCell ref="H12:H13"/>
    <mergeCell ref="I12:I13"/>
    <mergeCell ref="J12:J13"/>
    <mergeCell ref="K12:K13"/>
    <mergeCell ref="L12:L13"/>
    <mergeCell ref="M12:M13"/>
    <mergeCell ref="BB12:BB13"/>
    <mergeCell ref="BC12:BC13"/>
    <mergeCell ref="BD12:BD13"/>
    <mergeCell ref="C3:C5"/>
    <mergeCell ref="D3:E3"/>
    <mergeCell ref="G3:H3"/>
    <mergeCell ref="I3:K3"/>
    <mergeCell ref="AI10:AI11"/>
    <mergeCell ref="AJ10:AJ11"/>
    <mergeCell ref="Z10:AA10"/>
    <mergeCell ref="AE10:AE11"/>
    <mergeCell ref="N10:N11"/>
    <mergeCell ref="O10:O11"/>
    <mergeCell ref="P10:P11"/>
    <mergeCell ref="AN10:AN11"/>
    <mergeCell ref="AO10:AO11"/>
    <mergeCell ref="AP10:AR10"/>
    <mergeCell ref="AS10:AU10"/>
    <mergeCell ref="AV10:AX10"/>
    <mergeCell ref="AY10:BA10"/>
    <mergeCell ref="AF10:AF11"/>
    <mergeCell ref="V11:W11"/>
    <mergeCell ref="X11:Y11"/>
    <mergeCell ref="K10:K11"/>
    <mergeCell ref="L10:L11"/>
    <mergeCell ref="M10:M11"/>
    <mergeCell ref="AL9:AL11"/>
    <mergeCell ref="AM9:AM11"/>
    <mergeCell ref="AN9:BH9"/>
    <mergeCell ref="AB10:AD10"/>
    <mergeCell ref="D2:H2"/>
    <mergeCell ref="X2:AK2"/>
    <mergeCell ref="BE12:BE13"/>
    <mergeCell ref="BF12:BF13"/>
    <mergeCell ref="G4:H4"/>
    <mergeCell ref="I4:P4"/>
    <mergeCell ref="Q10:Q11"/>
    <mergeCell ref="R10:R11"/>
    <mergeCell ref="S10:T10"/>
    <mergeCell ref="H10:H11"/>
    <mergeCell ref="I10:I11"/>
    <mergeCell ref="J10:J11"/>
    <mergeCell ref="A1:D1"/>
    <mergeCell ref="BB10:BD10"/>
    <mergeCell ref="BE10:BG10"/>
    <mergeCell ref="V10:W10"/>
    <mergeCell ref="X10:Y10"/>
    <mergeCell ref="AG10:AG11"/>
    <mergeCell ref="AH10:AH11"/>
    <mergeCell ref="AK10:AK11"/>
    <mergeCell ref="U10:U11"/>
    <mergeCell ref="A12:A13"/>
    <mergeCell ref="B12:B13"/>
    <mergeCell ref="C12:C13"/>
    <mergeCell ref="D12:D13"/>
    <mergeCell ref="E12:E13"/>
    <mergeCell ref="G12:G13"/>
    <mergeCell ref="AJ12:AJ13"/>
    <mergeCell ref="AK12:AK13"/>
    <mergeCell ref="BG12:BG13"/>
    <mergeCell ref="AV12:AV13"/>
    <mergeCell ref="AW12:AW13"/>
    <mergeCell ref="AX12:AX13"/>
    <mergeCell ref="AY12:AY13"/>
    <mergeCell ref="AZ12:AZ13"/>
    <mergeCell ref="BA12:BA13"/>
    <mergeCell ref="AP12:AP13"/>
    <mergeCell ref="AQ12:AQ13"/>
    <mergeCell ref="AR12:AR13"/>
    <mergeCell ref="AS12:AS13"/>
    <mergeCell ref="AT12:AT13"/>
    <mergeCell ref="AU12:AU13"/>
    <mergeCell ref="AV14:AV15"/>
    <mergeCell ref="AW14:AW15"/>
    <mergeCell ref="AP14:AP15"/>
    <mergeCell ref="AQ14:AQ15"/>
    <mergeCell ref="AO12:AO13"/>
    <mergeCell ref="N12:N13"/>
    <mergeCell ref="O12:O13"/>
    <mergeCell ref="P12:P13"/>
    <mergeCell ref="Q12:Q13"/>
    <mergeCell ref="AH12:AH13"/>
    <mergeCell ref="AI12:AI13"/>
    <mergeCell ref="AJ14:AJ15"/>
    <mergeCell ref="AK14:AK15"/>
    <mergeCell ref="AB16:AB17"/>
    <mergeCell ref="AC16:AC17"/>
    <mergeCell ref="Z16:Z17"/>
    <mergeCell ref="AO14:AO15"/>
    <mergeCell ref="AL14:AL15"/>
    <mergeCell ref="AM14:AM15"/>
    <mergeCell ref="AN14:AN15"/>
    <mergeCell ref="AJ16:AJ17"/>
    <mergeCell ref="AK16:AK17"/>
    <mergeCell ref="AL16:AL17"/>
    <mergeCell ref="AM16:AM17"/>
    <mergeCell ref="AA16:AA17"/>
    <mergeCell ref="AH14:AH15"/>
    <mergeCell ref="AI14:AI15"/>
    <mergeCell ref="AD16:AD17"/>
    <mergeCell ref="A14:A15"/>
    <mergeCell ref="B14:B15"/>
    <mergeCell ref="C14:C15"/>
    <mergeCell ref="D14:D15"/>
    <mergeCell ref="E14:E15"/>
    <mergeCell ref="F14:F15"/>
    <mergeCell ref="H14:H15"/>
    <mergeCell ref="I14:I15"/>
    <mergeCell ref="O16:O17"/>
    <mergeCell ref="P16:P17"/>
    <mergeCell ref="Q16:Q17"/>
    <mergeCell ref="R16:R17"/>
    <mergeCell ref="S16:S17"/>
    <mergeCell ref="T16:T17"/>
    <mergeCell ref="I16:I17"/>
    <mergeCell ref="J16:J17"/>
    <mergeCell ref="K16:K17"/>
    <mergeCell ref="L16:L17"/>
    <mergeCell ref="M16:M17"/>
    <mergeCell ref="N16:N17"/>
    <mergeCell ref="J14:J15"/>
    <mergeCell ref="K14:K15"/>
    <mergeCell ref="P14:P15"/>
    <mergeCell ref="Q14:Q15"/>
    <mergeCell ref="L14:L15"/>
    <mergeCell ref="M14:M15"/>
    <mergeCell ref="N14:N15"/>
    <mergeCell ref="O14:O15"/>
    <mergeCell ref="J18:J19"/>
    <mergeCell ref="K18:K19"/>
    <mergeCell ref="L18:L19"/>
    <mergeCell ref="M18:M19"/>
    <mergeCell ref="N18:N19"/>
    <mergeCell ref="BF16:BF17"/>
    <mergeCell ref="BD14:BD15"/>
    <mergeCell ref="BE14:BE15"/>
    <mergeCell ref="BF14:BF15"/>
    <mergeCell ref="BG14:BG15"/>
    <mergeCell ref="A16:A17"/>
    <mergeCell ref="B16:B17"/>
    <mergeCell ref="C16:C17"/>
    <mergeCell ref="D16:D17"/>
    <mergeCell ref="E16:E17"/>
    <mergeCell ref="H16:H17"/>
    <mergeCell ref="AX14:AX15"/>
    <mergeCell ref="AY14:AY15"/>
    <mergeCell ref="AZ14:AZ15"/>
    <mergeCell ref="BA14:BA15"/>
    <mergeCell ref="BB14:BB15"/>
    <mergeCell ref="BC14:BC15"/>
    <mergeCell ref="AR14:AR15"/>
    <mergeCell ref="AS14:AS15"/>
    <mergeCell ref="AT14:AT15"/>
    <mergeCell ref="AU14:AU15"/>
    <mergeCell ref="AQ16:AQ17"/>
    <mergeCell ref="AR16:AR17"/>
    <mergeCell ref="AS16:AS17"/>
    <mergeCell ref="BG16:BG17"/>
    <mergeCell ref="AH16:AH17"/>
    <mergeCell ref="AI16:AI17"/>
    <mergeCell ref="A18:A19"/>
    <mergeCell ref="B18:B19"/>
    <mergeCell ref="C18:C19"/>
    <mergeCell ref="D18:D19"/>
    <mergeCell ref="E18:E19"/>
    <mergeCell ref="F18:F19"/>
    <mergeCell ref="H18:H19"/>
    <mergeCell ref="AZ16:AZ17"/>
    <mergeCell ref="BA16:BA17"/>
    <mergeCell ref="BB16:BB17"/>
    <mergeCell ref="BC16:BC17"/>
    <mergeCell ref="BD16:BD17"/>
    <mergeCell ref="BE16:BE17"/>
    <mergeCell ref="AT16:AT17"/>
    <mergeCell ref="AU16:AU17"/>
    <mergeCell ref="AV16:AV17"/>
    <mergeCell ref="AW16:AW17"/>
    <mergeCell ref="AX16:AX17"/>
    <mergeCell ref="AY16:AY17"/>
    <mergeCell ref="AN16:AN17"/>
    <mergeCell ref="AO16:AO17"/>
    <mergeCell ref="AP16:AP17"/>
    <mergeCell ref="AE16:AE17"/>
    <mergeCell ref="AF16:AF17"/>
    <mergeCell ref="AG16:AG17"/>
    <mergeCell ref="U16:U17"/>
    <mergeCell ref="V16:V17"/>
    <mergeCell ref="W16:W17"/>
    <mergeCell ref="X16:X17"/>
    <mergeCell ref="Y16:Y17"/>
    <mergeCell ref="AJ18:AJ19"/>
    <mergeCell ref="I18:I19"/>
    <mergeCell ref="D20:D21"/>
    <mergeCell ref="E20:E21"/>
    <mergeCell ref="H20:H21"/>
    <mergeCell ref="BC18:BC19"/>
    <mergeCell ref="BD18:BD19"/>
    <mergeCell ref="BE18:BE19"/>
    <mergeCell ref="BF18:BF19"/>
    <mergeCell ref="BG18:BG19"/>
    <mergeCell ref="BH18:BH19"/>
    <mergeCell ref="AW18:AW19"/>
    <mergeCell ref="AX18:AX19"/>
    <mergeCell ref="AY18:AY19"/>
    <mergeCell ref="AZ18:AZ19"/>
    <mergeCell ref="BA18:BA19"/>
    <mergeCell ref="BB18:BB19"/>
    <mergeCell ref="AQ18:AQ19"/>
    <mergeCell ref="AR18:AR19"/>
    <mergeCell ref="AS18:AS19"/>
    <mergeCell ref="AT18:AT19"/>
    <mergeCell ref="AU18:AU19"/>
    <mergeCell ref="AV18:AV19"/>
    <mergeCell ref="AK18:AK19"/>
    <mergeCell ref="AL18:AL19"/>
    <mergeCell ref="AM18:AM19"/>
    <mergeCell ref="AN18:AN19"/>
    <mergeCell ref="AO18:AO19"/>
    <mergeCell ref="AP18:AP19"/>
    <mergeCell ref="O18:O19"/>
    <mergeCell ref="P18:P19"/>
    <mergeCell ref="Q18:Q19"/>
    <mergeCell ref="AH18:AH19"/>
    <mergeCell ref="AI18:AI19"/>
    <mergeCell ref="BE20:BE21"/>
    <mergeCell ref="BF20:BF21"/>
    <mergeCell ref="BG20:BG21"/>
    <mergeCell ref="BH20:BH21"/>
    <mergeCell ref="AW20:AW21"/>
    <mergeCell ref="AX20:AX21"/>
    <mergeCell ref="AY20:AY21"/>
    <mergeCell ref="AZ20:AZ21"/>
    <mergeCell ref="BA20:BA21"/>
    <mergeCell ref="BB20:BB21"/>
    <mergeCell ref="AQ20:AQ21"/>
    <mergeCell ref="AR20:AR21"/>
    <mergeCell ref="AS20:AS21"/>
    <mergeCell ref="AT20:AT21"/>
    <mergeCell ref="AU20:AU21"/>
    <mergeCell ref="AV20:AV21"/>
    <mergeCell ref="AK20:AK21"/>
    <mergeCell ref="AL20:AL21"/>
    <mergeCell ref="AM20:AM21"/>
    <mergeCell ref="AN20:AN21"/>
    <mergeCell ref="AO20:AO21"/>
    <mergeCell ref="AP20:AP21"/>
    <mergeCell ref="AJ22:AJ24"/>
    <mergeCell ref="I22:I24"/>
    <mergeCell ref="J22:J24"/>
    <mergeCell ref="K22:K24"/>
    <mergeCell ref="L22:L24"/>
    <mergeCell ref="M22:M24"/>
    <mergeCell ref="N22:N24"/>
    <mergeCell ref="A22:A24"/>
    <mergeCell ref="B22:B24"/>
    <mergeCell ref="C22:C24"/>
    <mergeCell ref="D22:D24"/>
    <mergeCell ref="E22:E24"/>
    <mergeCell ref="H22:H24"/>
    <mergeCell ref="F23:F24"/>
    <mergeCell ref="G23:G24"/>
    <mergeCell ref="BC20:BC21"/>
    <mergeCell ref="BD20:BD21"/>
    <mergeCell ref="O20:O21"/>
    <mergeCell ref="P20:P21"/>
    <mergeCell ref="Q20:Q21"/>
    <mergeCell ref="AH20:AH21"/>
    <mergeCell ref="AI20:AI21"/>
    <mergeCell ref="AJ20:AJ21"/>
    <mergeCell ref="I20:I21"/>
    <mergeCell ref="J20:J21"/>
    <mergeCell ref="K20:K21"/>
    <mergeCell ref="L20:L21"/>
    <mergeCell ref="M20:M21"/>
    <mergeCell ref="N20:N21"/>
    <mergeCell ref="A20:A21"/>
    <mergeCell ref="B20:B21"/>
    <mergeCell ref="C20:C21"/>
    <mergeCell ref="D25:D26"/>
    <mergeCell ref="E25:E26"/>
    <mergeCell ref="H25:H26"/>
    <mergeCell ref="BC22:BC24"/>
    <mergeCell ref="BD22:BD24"/>
    <mergeCell ref="BE22:BE24"/>
    <mergeCell ref="BF22:BF24"/>
    <mergeCell ref="BG22:BG24"/>
    <mergeCell ref="BH22:BH24"/>
    <mergeCell ref="AW22:AW24"/>
    <mergeCell ref="AX22:AX24"/>
    <mergeCell ref="AY22:AY24"/>
    <mergeCell ref="AZ22:AZ24"/>
    <mergeCell ref="BA22:BA24"/>
    <mergeCell ref="BB22:BB24"/>
    <mergeCell ref="AQ22:AQ24"/>
    <mergeCell ref="AR22:AR24"/>
    <mergeCell ref="AS22:AS24"/>
    <mergeCell ref="AT22:AT24"/>
    <mergeCell ref="AU22:AU24"/>
    <mergeCell ref="AV22:AV24"/>
    <mergeCell ref="AK22:AK24"/>
    <mergeCell ref="AL22:AL24"/>
    <mergeCell ref="AM22:AM24"/>
    <mergeCell ref="AN22:AN24"/>
    <mergeCell ref="AO22:AO24"/>
    <mergeCell ref="AP22:AP24"/>
    <mergeCell ref="O22:O24"/>
    <mergeCell ref="P22:P24"/>
    <mergeCell ref="Q22:Q24"/>
    <mergeCell ref="AH22:AH24"/>
    <mergeCell ref="AI22:AI24"/>
    <mergeCell ref="AW25:AW26"/>
    <mergeCell ref="AX25:AX26"/>
    <mergeCell ref="AY25:AY26"/>
    <mergeCell ref="AZ25:AZ26"/>
    <mergeCell ref="BA25:BA26"/>
    <mergeCell ref="BB25:BB26"/>
    <mergeCell ref="AQ25:AQ26"/>
    <mergeCell ref="AR25:AR26"/>
    <mergeCell ref="AS25:AS26"/>
    <mergeCell ref="AT25:AT26"/>
    <mergeCell ref="AU25:AU26"/>
    <mergeCell ref="AV25:AV26"/>
    <mergeCell ref="AK25:AK26"/>
    <mergeCell ref="AL25:AL26"/>
    <mergeCell ref="AM25:AM26"/>
    <mergeCell ref="AN25:AN26"/>
    <mergeCell ref="AO25:AO26"/>
    <mergeCell ref="AP25:AP26"/>
    <mergeCell ref="H27:H28"/>
    <mergeCell ref="I27:I28"/>
    <mergeCell ref="J27:J28"/>
    <mergeCell ref="K27:K28"/>
    <mergeCell ref="L27:L28"/>
    <mergeCell ref="M27:M28"/>
    <mergeCell ref="A27:A28"/>
    <mergeCell ref="B27:B28"/>
    <mergeCell ref="C27:C28"/>
    <mergeCell ref="D27:D28"/>
    <mergeCell ref="E27:E28"/>
    <mergeCell ref="F27:F28"/>
    <mergeCell ref="BC25:BC26"/>
    <mergeCell ref="BD25:BD26"/>
    <mergeCell ref="BE25:BE26"/>
    <mergeCell ref="BF25:BF26"/>
    <mergeCell ref="BG25:BG26"/>
    <mergeCell ref="O25:O26"/>
    <mergeCell ref="P25:P26"/>
    <mergeCell ref="Q25:Q26"/>
    <mergeCell ref="AH25:AH26"/>
    <mergeCell ref="AI25:AI26"/>
    <mergeCell ref="AJ25:AJ26"/>
    <mergeCell ref="I25:I26"/>
    <mergeCell ref="J25:J26"/>
    <mergeCell ref="K25:K26"/>
    <mergeCell ref="L25:L26"/>
    <mergeCell ref="M25:M26"/>
    <mergeCell ref="N25:N26"/>
    <mergeCell ref="A25:A26"/>
    <mergeCell ref="B25:B26"/>
    <mergeCell ref="C25:C26"/>
    <mergeCell ref="AO27:AO28"/>
    <mergeCell ref="AP27:AP28"/>
    <mergeCell ref="AQ27:AQ28"/>
    <mergeCell ref="AR27:AR28"/>
    <mergeCell ref="AS27:AS28"/>
    <mergeCell ref="AH27:AH28"/>
    <mergeCell ref="AI27:AI28"/>
    <mergeCell ref="AJ27:AJ28"/>
    <mergeCell ref="AK27:AK28"/>
    <mergeCell ref="AL27:AL28"/>
    <mergeCell ref="AM27:AM28"/>
    <mergeCell ref="N27:N28"/>
    <mergeCell ref="O27:O28"/>
    <mergeCell ref="P27:P28"/>
    <mergeCell ref="Q27:Q28"/>
    <mergeCell ref="AF27:AF28"/>
    <mergeCell ref="AG27:AG28"/>
    <mergeCell ref="BB29:BB30"/>
    <mergeCell ref="BC29:BC30"/>
    <mergeCell ref="P29:P30"/>
    <mergeCell ref="Q29:Q30"/>
    <mergeCell ref="AH29:AH30"/>
    <mergeCell ref="AI29:AI30"/>
    <mergeCell ref="AJ29:AJ30"/>
    <mergeCell ref="AK29:AK30"/>
    <mergeCell ref="AQ29:AQ30"/>
    <mergeCell ref="BF27:BF28"/>
    <mergeCell ref="BG27:BG28"/>
    <mergeCell ref="BH27:BH28"/>
    <mergeCell ref="A29:A30"/>
    <mergeCell ref="B29:B30"/>
    <mergeCell ref="C29:C30"/>
    <mergeCell ref="D29:D30"/>
    <mergeCell ref="E29:E30"/>
    <mergeCell ref="H29:H30"/>
    <mergeCell ref="I29:I30"/>
    <mergeCell ref="AZ27:AZ28"/>
    <mergeCell ref="BA27:BA28"/>
    <mergeCell ref="BB27:BB28"/>
    <mergeCell ref="BC27:BC28"/>
    <mergeCell ref="BD27:BD28"/>
    <mergeCell ref="BE27:BE28"/>
    <mergeCell ref="AT27:AT28"/>
    <mergeCell ref="AU27:AU28"/>
    <mergeCell ref="AV27:AV28"/>
    <mergeCell ref="AW27:AW28"/>
    <mergeCell ref="AX27:AX28"/>
    <mergeCell ref="AY27:AY28"/>
    <mergeCell ref="AN27:AN28"/>
    <mergeCell ref="A31:A32"/>
    <mergeCell ref="B31:B32"/>
    <mergeCell ref="C31:C32"/>
    <mergeCell ref="D31:D32"/>
    <mergeCell ref="E31:E32"/>
    <mergeCell ref="H31:H32"/>
    <mergeCell ref="BG29:BG30"/>
    <mergeCell ref="BH29:BH30"/>
    <mergeCell ref="AR29:AR30"/>
    <mergeCell ref="AS29:AS30"/>
    <mergeCell ref="AT29:AT30"/>
    <mergeCell ref="AU29:AU30"/>
    <mergeCell ref="AV29:AV30"/>
    <mergeCell ref="AW29:AW30"/>
    <mergeCell ref="AL29:AL30"/>
    <mergeCell ref="AM29:AM30"/>
    <mergeCell ref="AN29:AN30"/>
    <mergeCell ref="AO29:AO30"/>
    <mergeCell ref="AP29:AP30"/>
    <mergeCell ref="J29:J30"/>
    <mergeCell ref="BD29:BD30"/>
    <mergeCell ref="BE29:BE30"/>
    <mergeCell ref="BF29:BF30"/>
    <mergeCell ref="K29:K30"/>
    <mergeCell ref="L29:L30"/>
    <mergeCell ref="M29:M30"/>
    <mergeCell ref="N29:N30"/>
    <mergeCell ref="O29:O30"/>
    <mergeCell ref="AX29:AX30"/>
    <mergeCell ref="AY29:AY30"/>
    <mergeCell ref="AZ29:AZ30"/>
    <mergeCell ref="BA29:BA30"/>
    <mergeCell ref="AK31:AK32"/>
    <mergeCell ref="AL31:AL32"/>
    <mergeCell ref="AM31:AM32"/>
    <mergeCell ref="AN31:AN32"/>
    <mergeCell ref="AO31:AO32"/>
    <mergeCell ref="AP31:AP32"/>
    <mergeCell ref="O31:O32"/>
    <mergeCell ref="P31:P32"/>
    <mergeCell ref="Q31:Q32"/>
    <mergeCell ref="AH31:AH32"/>
    <mergeCell ref="AI31:AI32"/>
    <mergeCell ref="AJ31:AJ32"/>
    <mergeCell ref="I31:I32"/>
    <mergeCell ref="J31:J32"/>
    <mergeCell ref="K31:K32"/>
    <mergeCell ref="L31:L32"/>
    <mergeCell ref="M31:M32"/>
    <mergeCell ref="N31:N32"/>
    <mergeCell ref="BC31:BC32"/>
    <mergeCell ref="BD31:BD32"/>
    <mergeCell ref="BE31:BE32"/>
    <mergeCell ref="BF31:BF32"/>
    <mergeCell ref="BG31:BG32"/>
    <mergeCell ref="BH31:BH32"/>
    <mergeCell ref="AW31:AW32"/>
    <mergeCell ref="AX31:AX32"/>
    <mergeCell ref="AY31:AY32"/>
    <mergeCell ref="AZ31:AZ32"/>
    <mergeCell ref="BA31:BA32"/>
    <mergeCell ref="BB31:BB32"/>
    <mergeCell ref="AQ31:AQ32"/>
    <mergeCell ref="AR31:AR32"/>
    <mergeCell ref="AS31:AS32"/>
    <mergeCell ref="AT31:AT32"/>
    <mergeCell ref="AU31:AU32"/>
    <mergeCell ref="AV31:AV32"/>
    <mergeCell ref="A33:A34"/>
    <mergeCell ref="B33:B34"/>
    <mergeCell ref="C33:C34"/>
    <mergeCell ref="D33:D34"/>
    <mergeCell ref="E33:E34"/>
    <mergeCell ref="F33:F34"/>
    <mergeCell ref="AJ33:AJ34"/>
    <mergeCell ref="AK33:AK34"/>
    <mergeCell ref="AL33:AL34"/>
    <mergeCell ref="AM33:AM34"/>
    <mergeCell ref="AN33:AN34"/>
    <mergeCell ref="AO33:AO34"/>
    <mergeCell ref="N33:N34"/>
    <mergeCell ref="O33:O34"/>
    <mergeCell ref="P33:P34"/>
    <mergeCell ref="Q33:Q34"/>
    <mergeCell ref="AH33:AH34"/>
    <mergeCell ref="AI33:AI34"/>
    <mergeCell ref="H33:H34"/>
    <mergeCell ref="I33:I34"/>
    <mergeCell ref="J33:J34"/>
    <mergeCell ref="K33:K34"/>
    <mergeCell ref="L33:L34"/>
    <mergeCell ref="M33:M34"/>
    <mergeCell ref="BB33:BB34"/>
    <mergeCell ref="BC33:BC34"/>
    <mergeCell ref="BD33:BD34"/>
    <mergeCell ref="BE33:BE34"/>
    <mergeCell ref="BF33:BF34"/>
    <mergeCell ref="BG33:BG34"/>
    <mergeCell ref="AV33:AV34"/>
    <mergeCell ref="AW33:AW34"/>
    <mergeCell ref="AX33:AX34"/>
    <mergeCell ref="AY33:AY34"/>
    <mergeCell ref="AZ33:AZ34"/>
    <mergeCell ref="BA33:BA34"/>
    <mergeCell ref="AP33:AP34"/>
    <mergeCell ref="AQ33:AQ34"/>
    <mergeCell ref="AR33:AR34"/>
    <mergeCell ref="AS33:AS34"/>
    <mergeCell ref="AT33:AT34"/>
    <mergeCell ref="AU33:AU34"/>
    <mergeCell ref="AR36:AR37"/>
    <mergeCell ref="Q36:Q37"/>
    <mergeCell ref="AH36:AH37"/>
    <mergeCell ref="AI36:AI37"/>
    <mergeCell ref="AJ36:AJ37"/>
    <mergeCell ref="AK36:AK37"/>
    <mergeCell ref="AL36:AL37"/>
    <mergeCell ref="K36:K37"/>
    <mergeCell ref="L36:L37"/>
    <mergeCell ref="M36:M37"/>
    <mergeCell ref="N36:N37"/>
    <mergeCell ref="O36:O37"/>
    <mergeCell ref="P36:P37"/>
    <mergeCell ref="A36:A37"/>
    <mergeCell ref="B36:B37"/>
    <mergeCell ref="C36:C37"/>
    <mergeCell ref="D36:D37"/>
    <mergeCell ref="E36:E37"/>
    <mergeCell ref="F36:F37"/>
    <mergeCell ref="H36:H37"/>
    <mergeCell ref="I36:I37"/>
    <mergeCell ref="J36:J37"/>
    <mergeCell ref="I38:I39"/>
    <mergeCell ref="J38:J39"/>
    <mergeCell ref="K38:K39"/>
    <mergeCell ref="L38:L39"/>
    <mergeCell ref="M38:M39"/>
    <mergeCell ref="BE36:BE37"/>
    <mergeCell ref="BF36:BF37"/>
    <mergeCell ref="BG36:BG37"/>
    <mergeCell ref="BH36:BH37"/>
    <mergeCell ref="A38:A39"/>
    <mergeCell ref="B38:B39"/>
    <mergeCell ref="C38:C39"/>
    <mergeCell ref="D38:D39"/>
    <mergeCell ref="E38:E39"/>
    <mergeCell ref="F38:F39"/>
    <mergeCell ref="AY36:AY37"/>
    <mergeCell ref="AZ36:AZ37"/>
    <mergeCell ref="BA36:BA37"/>
    <mergeCell ref="BB36:BB37"/>
    <mergeCell ref="BC36:BC37"/>
    <mergeCell ref="BD36:BD37"/>
    <mergeCell ref="AS36:AS37"/>
    <mergeCell ref="AT36:AT37"/>
    <mergeCell ref="AU36:AU37"/>
    <mergeCell ref="AV36:AV37"/>
    <mergeCell ref="AW36:AW37"/>
    <mergeCell ref="AX36:AX37"/>
    <mergeCell ref="AM36:AM37"/>
    <mergeCell ref="AN36:AN37"/>
    <mergeCell ref="AO36:AO37"/>
    <mergeCell ref="AP36:AP37"/>
    <mergeCell ref="AQ36:AQ37"/>
    <mergeCell ref="BB38:BB39"/>
    <mergeCell ref="BC38:BC39"/>
    <mergeCell ref="BD38:BD39"/>
    <mergeCell ref="BE38:BE39"/>
    <mergeCell ref="BF38:BF39"/>
    <mergeCell ref="BG38:BG39"/>
    <mergeCell ref="AV38:AV39"/>
    <mergeCell ref="AW38:AW39"/>
    <mergeCell ref="AX38:AX39"/>
    <mergeCell ref="AY38:AY39"/>
    <mergeCell ref="AZ38:AZ39"/>
    <mergeCell ref="BA38:BA39"/>
    <mergeCell ref="AP38:AP39"/>
    <mergeCell ref="AQ38:AQ39"/>
    <mergeCell ref="AR38:AR39"/>
    <mergeCell ref="AS38:AS39"/>
    <mergeCell ref="AT38:AT39"/>
    <mergeCell ref="AU38:AU39"/>
    <mergeCell ref="AJ38:AJ39"/>
    <mergeCell ref="AK38:AK39"/>
    <mergeCell ref="AL38:AL39"/>
    <mergeCell ref="AM38:AM39"/>
    <mergeCell ref="AN38:AN39"/>
    <mergeCell ref="AO38:AO39"/>
    <mergeCell ref="AJ40:AJ44"/>
    <mergeCell ref="AK40:AK44"/>
    <mergeCell ref="A40:A44"/>
    <mergeCell ref="B40:B44"/>
    <mergeCell ref="C40:C44"/>
    <mergeCell ref="D40:D44"/>
    <mergeCell ref="E40:E44"/>
    <mergeCell ref="H40:H44"/>
    <mergeCell ref="I40:I44"/>
    <mergeCell ref="J40:J44"/>
    <mergeCell ref="K40:K44"/>
    <mergeCell ref="L40:L44"/>
    <mergeCell ref="M40:M44"/>
    <mergeCell ref="N40:N44"/>
    <mergeCell ref="O40:O44"/>
    <mergeCell ref="P40:P44"/>
    <mergeCell ref="Q40:Q44"/>
    <mergeCell ref="AH40:AH44"/>
    <mergeCell ref="AI40:AI44"/>
    <mergeCell ref="N38:N39"/>
    <mergeCell ref="O38:O39"/>
    <mergeCell ref="P38:P39"/>
    <mergeCell ref="Q38:Q39"/>
    <mergeCell ref="AH38:AH39"/>
    <mergeCell ref="AI38:AI39"/>
    <mergeCell ref="H38:H39"/>
    <mergeCell ref="A45:A46"/>
    <mergeCell ref="B45:B46"/>
    <mergeCell ref="C45:C46"/>
    <mergeCell ref="D45:D46"/>
    <mergeCell ref="E45:E46"/>
    <mergeCell ref="AL45:AL46"/>
    <mergeCell ref="AM45:AM46"/>
    <mergeCell ref="L45:L46"/>
    <mergeCell ref="M45:M46"/>
    <mergeCell ref="N45:N46"/>
    <mergeCell ref="O45:O46"/>
    <mergeCell ref="P45:P46"/>
    <mergeCell ref="Q45:Q46"/>
    <mergeCell ref="F45:F46"/>
    <mergeCell ref="G45:G46"/>
    <mergeCell ref="H45:H46"/>
    <mergeCell ref="I45:I46"/>
    <mergeCell ref="J45:J46"/>
    <mergeCell ref="K45:K46"/>
    <mergeCell ref="AD45:AD46"/>
    <mergeCell ref="BF45:BF46"/>
    <mergeCell ref="BG45:BG46"/>
    <mergeCell ref="BH45:BH46"/>
    <mergeCell ref="A47:A48"/>
    <mergeCell ref="B47:B48"/>
    <mergeCell ref="C47:C48"/>
    <mergeCell ref="D47:D48"/>
    <mergeCell ref="E47:E48"/>
    <mergeCell ref="H47:H48"/>
    <mergeCell ref="I47:I48"/>
    <mergeCell ref="AZ45:AZ46"/>
    <mergeCell ref="BA45:BA46"/>
    <mergeCell ref="BB45:BB46"/>
    <mergeCell ref="BC45:BC46"/>
    <mergeCell ref="BD45:BD46"/>
    <mergeCell ref="BE45:BE46"/>
    <mergeCell ref="AT45:AT46"/>
    <mergeCell ref="AU45:AU46"/>
    <mergeCell ref="AV45:AV46"/>
    <mergeCell ref="AW45:AW46"/>
    <mergeCell ref="AX45:AX46"/>
    <mergeCell ref="AY45:AY46"/>
    <mergeCell ref="AN45:AN46"/>
    <mergeCell ref="AO45:AO46"/>
    <mergeCell ref="AP45:AP46"/>
    <mergeCell ref="AQ45:AQ46"/>
    <mergeCell ref="AR45:AR46"/>
    <mergeCell ref="AS45:AS46"/>
    <mergeCell ref="AH45:AH46"/>
    <mergeCell ref="AI45:AI46"/>
    <mergeCell ref="AJ45:AJ46"/>
    <mergeCell ref="AK45:AK46"/>
    <mergeCell ref="BG47:BG48"/>
    <mergeCell ref="BH47:BH48"/>
    <mergeCell ref="AX47:AX48"/>
    <mergeCell ref="AY47:AY48"/>
    <mergeCell ref="AZ47:AZ48"/>
    <mergeCell ref="BA47:BA48"/>
    <mergeCell ref="BB47:BB48"/>
    <mergeCell ref="BC47:BC48"/>
    <mergeCell ref="AR47:AR48"/>
    <mergeCell ref="AS47:AS48"/>
    <mergeCell ref="AT47:AT48"/>
    <mergeCell ref="AU47:AU48"/>
    <mergeCell ref="AV47:AV48"/>
    <mergeCell ref="AW47:AW48"/>
    <mergeCell ref="AL47:AL48"/>
    <mergeCell ref="AM47:AM48"/>
    <mergeCell ref="AN47:AN48"/>
    <mergeCell ref="AO47:AO48"/>
    <mergeCell ref="AP47:AP48"/>
    <mergeCell ref="AQ47:AQ48"/>
    <mergeCell ref="AH49:AH57"/>
    <mergeCell ref="AI49:AI57"/>
    <mergeCell ref="T49:T50"/>
    <mergeCell ref="I49:I57"/>
    <mergeCell ref="J49:J57"/>
    <mergeCell ref="K49:K57"/>
    <mergeCell ref="L49:L57"/>
    <mergeCell ref="M49:M57"/>
    <mergeCell ref="AJ47:AJ48"/>
    <mergeCell ref="AK47:AK48"/>
    <mergeCell ref="J47:J48"/>
    <mergeCell ref="K47:K48"/>
    <mergeCell ref="L47:L48"/>
    <mergeCell ref="M47:M48"/>
    <mergeCell ref="N47:N48"/>
    <mergeCell ref="O47:O48"/>
    <mergeCell ref="AD49:AD50"/>
    <mergeCell ref="P47:P48"/>
    <mergeCell ref="Q47:Q48"/>
    <mergeCell ref="AH47:AH48"/>
    <mergeCell ref="AI47:AI48"/>
    <mergeCell ref="E49:E57"/>
    <mergeCell ref="H49:H57"/>
    <mergeCell ref="N49:N57"/>
    <mergeCell ref="AJ49:AJ57"/>
    <mergeCell ref="AK49:AK57"/>
    <mergeCell ref="AL49:AL57"/>
    <mergeCell ref="AM49:AM57"/>
    <mergeCell ref="AA49:AA50"/>
    <mergeCell ref="AB49:AB50"/>
    <mergeCell ref="BG49:BG57"/>
    <mergeCell ref="BH49:BH57"/>
    <mergeCell ref="F53:F54"/>
    <mergeCell ref="G53:G54"/>
    <mergeCell ref="F55:F56"/>
    <mergeCell ref="G55:G56"/>
    <mergeCell ref="AZ49:AZ57"/>
    <mergeCell ref="BA49:BA57"/>
    <mergeCell ref="BB49:BB57"/>
    <mergeCell ref="BC49:BC57"/>
    <mergeCell ref="BD49:BD57"/>
    <mergeCell ref="BE49:BE57"/>
    <mergeCell ref="AT49:AT57"/>
    <mergeCell ref="AU49:AU57"/>
    <mergeCell ref="AV49:AV57"/>
    <mergeCell ref="AW49:AW57"/>
    <mergeCell ref="AX49:AX57"/>
    <mergeCell ref="AY49:AY57"/>
    <mergeCell ref="AN49:AN57"/>
    <mergeCell ref="AO49:AO57"/>
    <mergeCell ref="AP49:AP57"/>
    <mergeCell ref="AQ49:AQ57"/>
    <mergeCell ref="AR49:AR57"/>
    <mergeCell ref="L58:L60"/>
    <mergeCell ref="M58:M60"/>
    <mergeCell ref="N58:N60"/>
    <mergeCell ref="A58:A60"/>
    <mergeCell ref="B58:B60"/>
    <mergeCell ref="C58:C60"/>
    <mergeCell ref="D58:D60"/>
    <mergeCell ref="E58:E60"/>
    <mergeCell ref="H58:H60"/>
    <mergeCell ref="I58:I60"/>
    <mergeCell ref="J58:J60"/>
    <mergeCell ref="K58:K60"/>
    <mergeCell ref="BF49:BF57"/>
    <mergeCell ref="AC49:AC50"/>
    <mergeCell ref="AE49:AE50"/>
    <mergeCell ref="AF49:AF50"/>
    <mergeCell ref="AG49:AG50"/>
    <mergeCell ref="U49:U50"/>
    <mergeCell ref="V49:V50"/>
    <mergeCell ref="W49:W50"/>
    <mergeCell ref="X49:X50"/>
    <mergeCell ref="Y49:Y50"/>
    <mergeCell ref="Z49:Z50"/>
    <mergeCell ref="O49:O57"/>
    <mergeCell ref="P49:P57"/>
    <mergeCell ref="Q49:Q57"/>
    <mergeCell ref="R49:R50"/>
    <mergeCell ref="S49:S50"/>
    <mergeCell ref="A49:A57"/>
    <mergeCell ref="B49:B57"/>
    <mergeCell ref="C49:C57"/>
    <mergeCell ref="D49:D57"/>
    <mergeCell ref="AF59:AF60"/>
    <mergeCell ref="AG59:AG60"/>
    <mergeCell ref="O58:O60"/>
    <mergeCell ref="P58:P60"/>
    <mergeCell ref="Q58:Q60"/>
    <mergeCell ref="AZ58:AZ60"/>
    <mergeCell ref="BA58:BA60"/>
    <mergeCell ref="BB58:BB60"/>
    <mergeCell ref="BC58:BC60"/>
    <mergeCell ref="BD58:BD60"/>
    <mergeCell ref="BE58:BE60"/>
    <mergeCell ref="AT58:AT60"/>
    <mergeCell ref="AU58:AU60"/>
    <mergeCell ref="AV58:AV60"/>
    <mergeCell ref="AW58:AW60"/>
    <mergeCell ref="AX58:AX60"/>
    <mergeCell ref="AY58:AY60"/>
    <mergeCell ref="AN58:AN60"/>
    <mergeCell ref="AO58:AO60"/>
    <mergeCell ref="AP58:AP60"/>
    <mergeCell ref="AQ58:AQ60"/>
    <mergeCell ref="AR58:AR60"/>
    <mergeCell ref="AS58:AS60"/>
    <mergeCell ref="AH58:AH60"/>
    <mergeCell ref="AI58:AI60"/>
    <mergeCell ref="AJ58:AJ60"/>
    <mergeCell ref="AK58:AK60"/>
    <mergeCell ref="AL58:AL60"/>
    <mergeCell ref="AM58:AM60"/>
    <mergeCell ref="A62:A63"/>
    <mergeCell ref="B62:B63"/>
    <mergeCell ref="C62:C63"/>
    <mergeCell ref="D62:D63"/>
    <mergeCell ref="E62:E63"/>
    <mergeCell ref="H62:H63"/>
    <mergeCell ref="AN62:AN63"/>
    <mergeCell ref="AO62:AO63"/>
    <mergeCell ref="AP62:AP63"/>
    <mergeCell ref="O62:O63"/>
    <mergeCell ref="P62:P63"/>
    <mergeCell ref="Q62:Q63"/>
    <mergeCell ref="AH62:AH63"/>
    <mergeCell ref="AI62:AI63"/>
    <mergeCell ref="AJ62:AJ63"/>
    <mergeCell ref="I62:I63"/>
    <mergeCell ref="J62:J63"/>
    <mergeCell ref="K62:K63"/>
    <mergeCell ref="L62:L63"/>
    <mergeCell ref="M62:M63"/>
    <mergeCell ref="N62:N63"/>
    <mergeCell ref="BC62:BC63"/>
    <mergeCell ref="BD62:BD63"/>
    <mergeCell ref="BE62:BE63"/>
    <mergeCell ref="BF62:BF63"/>
    <mergeCell ref="BG62:BG63"/>
    <mergeCell ref="BH62:BH63"/>
    <mergeCell ref="AW62:AW63"/>
    <mergeCell ref="AX62:AX63"/>
    <mergeCell ref="AY62:AY63"/>
    <mergeCell ref="AZ62:AZ63"/>
    <mergeCell ref="BA62:BA63"/>
    <mergeCell ref="BB62:BB63"/>
    <mergeCell ref="AQ62:AQ63"/>
    <mergeCell ref="AR62:AR63"/>
    <mergeCell ref="AS62:AS63"/>
    <mergeCell ref="AT62:AT63"/>
    <mergeCell ref="AU62:AU63"/>
    <mergeCell ref="AV62:AV63"/>
    <mergeCell ref="AK62:AK63"/>
    <mergeCell ref="AL62:AL63"/>
    <mergeCell ref="AM62:AM63"/>
    <mergeCell ref="BI12:BI13"/>
    <mergeCell ref="BI14:BI15"/>
    <mergeCell ref="BI16:BI17"/>
    <mergeCell ref="BI18:BI19"/>
    <mergeCell ref="BI20:BI21"/>
    <mergeCell ref="BI22:BI24"/>
    <mergeCell ref="BI25:BI26"/>
    <mergeCell ref="BI27:BI28"/>
    <mergeCell ref="BI29:BI30"/>
    <mergeCell ref="BI31:BI32"/>
    <mergeCell ref="BI33:BI34"/>
    <mergeCell ref="BI36:BI37"/>
    <mergeCell ref="BI38:BI39"/>
    <mergeCell ref="BH38:BH39"/>
    <mergeCell ref="BH33:BH34"/>
    <mergeCell ref="BH25:BH26"/>
    <mergeCell ref="BH16:BH17"/>
    <mergeCell ref="BH12:BH13"/>
    <mergeCell ref="BI45:BI46"/>
    <mergeCell ref="BI47:BI48"/>
    <mergeCell ref="BI49:BI57"/>
    <mergeCell ref="BI58:BI60"/>
    <mergeCell ref="BI62:BI63"/>
    <mergeCell ref="BH14:BH15"/>
    <mergeCell ref="BI40:BI44"/>
    <mergeCell ref="AN40:AN44"/>
    <mergeCell ref="AO40:AO44"/>
    <mergeCell ref="AP40:AP44"/>
    <mergeCell ref="AQ40:AQ44"/>
    <mergeCell ref="AR40:AR44"/>
    <mergeCell ref="AS40:AS44"/>
    <mergeCell ref="AT40:AT44"/>
    <mergeCell ref="AV40:AV44"/>
    <mergeCell ref="AW40:AW44"/>
    <mergeCell ref="AU40:AU44"/>
    <mergeCell ref="AX40:AX44"/>
    <mergeCell ref="AY40:AY44"/>
    <mergeCell ref="AZ40:AZ44"/>
    <mergeCell ref="BA40:BA44"/>
    <mergeCell ref="BE40:BE44"/>
    <mergeCell ref="BF40:BF44"/>
    <mergeCell ref="BG40:BG44"/>
    <mergeCell ref="BH40:BH44"/>
    <mergeCell ref="BF58:BF60"/>
    <mergeCell ref="BG58:BG60"/>
    <mergeCell ref="BH58:BH60"/>
    <mergeCell ref="AS49:AS57"/>
    <mergeCell ref="BD47:BD48"/>
    <mergeCell ref="BE47:BE48"/>
    <mergeCell ref="BF47:BF48"/>
  </mergeCells>
  <conditionalFormatting sqref="I12">
    <cfRule type="cellIs" dxfId="3966" priority="5476" operator="equal">
      <formula>#REF!</formula>
    </cfRule>
  </conditionalFormatting>
  <conditionalFormatting sqref="I14 G58:G60">
    <cfRule type="cellIs" dxfId="3965" priority="1948" operator="equal">
      <formula>#REF!</formula>
    </cfRule>
  </conditionalFormatting>
  <conditionalFormatting sqref="I18">
    <cfRule type="cellIs" dxfId="3964" priority="4001" operator="equal">
      <formula>#REF!</formula>
    </cfRule>
  </conditionalFormatting>
  <conditionalFormatting sqref="I22 N22">
    <cfRule type="cellIs" dxfId="3963" priority="4071" operator="equal">
      <formula>#REF!</formula>
    </cfRule>
  </conditionalFormatting>
  <conditionalFormatting sqref="I25 N25">
    <cfRule type="cellIs" dxfId="3962" priority="4341" operator="equal">
      <formula>#REF!</formula>
    </cfRule>
  </conditionalFormatting>
  <conditionalFormatting sqref="I33 I45">
    <cfRule type="cellIs" dxfId="3961" priority="4907" operator="equal">
      <formula>#REF!</formula>
    </cfRule>
  </conditionalFormatting>
  <conditionalFormatting sqref="I35:I36">
    <cfRule type="cellIs" dxfId="3960" priority="3456" operator="equal">
      <formula>#REF!</formula>
    </cfRule>
  </conditionalFormatting>
  <conditionalFormatting sqref="I38">
    <cfRule type="cellIs" dxfId="3959" priority="3348" operator="equal">
      <formula>#REF!</formula>
    </cfRule>
  </conditionalFormatting>
  <conditionalFormatting sqref="I47">
    <cfRule type="cellIs" dxfId="3958" priority="2628" operator="equal">
      <formula>#REF!</formula>
    </cfRule>
  </conditionalFormatting>
  <conditionalFormatting sqref="I62">
    <cfRule type="cellIs" dxfId="3957" priority="1519" operator="equal">
      <formula>#REF!</formula>
    </cfRule>
  </conditionalFormatting>
  <conditionalFormatting sqref="K49">
    <cfRule type="cellIs" dxfId="3956" priority="518" operator="equal">
      <formula>#REF!</formula>
    </cfRule>
  </conditionalFormatting>
  <conditionalFormatting sqref="L12 L14 L33 L45">
    <cfRule type="cellIs" dxfId="3955" priority="5163" operator="equal">
      <formula>"ALTA"</formula>
    </cfRule>
    <cfRule type="cellIs" dxfId="3954" priority="5164" operator="equal">
      <formula>"MUY ALTA"</formula>
    </cfRule>
    <cfRule type="cellIs" dxfId="3953" priority="5165" operator="equal">
      <formula>"MEDIA"</formula>
    </cfRule>
    <cfRule type="cellIs" dxfId="3952" priority="5166" operator="equal">
      <formula>"BAJA"</formula>
    </cfRule>
    <cfRule type="cellIs" dxfId="3951" priority="5167" operator="equal">
      <formula>"MUY BAJA"</formula>
    </cfRule>
  </conditionalFormatting>
  <conditionalFormatting sqref="L16 L27">
    <cfRule type="cellIs" dxfId="3950" priority="4190" operator="equal">
      <formula>"ALTA"</formula>
    </cfRule>
    <cfRule type="cellIs" dxfId="3949" priority="4191" operator="equal">
      <formula>"MUY ALTA"</formula>
    </cfRule>
    <cfRule type="cellIs" dxfId="3948" priority="4192" operator="equal">
      <formula>"MEDIA"</formula>
    </cfRule>
    <cfRule type="cellIs" dxfId="3947" priority="4193" operator="equal">
      <formula>"BAJA"</formula>
    </cfRule>
    <cfRule type="cellIs" dxfId="3946" priority="4194" operator="equal">
      <formula>"MUY BAJA"</formula>
    </cfRule>
  </conditionalFormatting>
  <conditionalFormatting sqref="L18">
    <cfRule type="cellIs" dxfId="3945" priority="4285" operator="equal">
      <formula>"ALTA"</formula>
    </cfRule>
    <cfRule type="cellIs" dxfId="3944" priority="4286" operator="equal">
      <formula>"MUY ALTA"</formula>
    </cfRule>
    <cfRule type="cellIs" dxfId="3943" priority="4287" operator="equal">
      <formula>"MEDIA"</formula>
    </cfRule>
    <cfRule type="cellIs" dxfId="3942" priority="4288" operator="equal">
      <formula>"BAJA"</formula>
    </cfRule>
    <cfRule type="cellIs" dxfId="3941" priority="4289" operator="equal">
      <formula>"MUY BAJA"</formula>
    </cfRule>
  </conditionalFormatting>
  <conditionalFormatting sqref="L20">
    <cfRule type="cellIs" dxfId="3940" priority="4065" operator="equal">
      <formula>"ALTA"</formula>
    </cfRule>
    <cfRule type="cellIs" dxfId="3939" priority="4066" operator="equal">
      <formula>"MUY ALTA"</formula>
    </cfRule>
    <cfRule type="cellIs" dxfId="3938" priority="4067" operator="equal">
      <formula>"MEDIA"</formula>
    </cfRule>
    <cfRule type="cellIs" dxfId="3937" priority="4068" operator="equal">
      <formula>"BAJA"</formula>
    </cfRule>
    <cfRule type="cellIs" dxfId="3936" priority="4069" operator="equal">
      <formula>"MUY BAJA"</formula>
    </cfRule>
  </conditionalFormatting>
  <conditionalFormatting sqref="L22">
    <cfRule type="cellIs" dxfId="3935" priority="4128" operator="equal">
      <formula>"ALTA"</formula>
    </cfRule>
    <cfRule type="cellIs" dxfId="3934" priority="4129" operator="equal">
      <formula>"MUY ALTA"</formula>
    </cfRule>
    <cfRule type="cellIs" dxfId="3933" priority="4130" operator="equal">
      <formula>"MEDIA"</formula>
    </cfRule>
    <cfRule type="cellIs" dxfId="3932" priority="4131" operator="equal">
      <formula>"BAJA"</formula>
    </cfRule>
    <cfRule type="cellIs" dxfId="3931" priority="4132" operator="equal">
      <formula>"MUY BAJA"</formula>
    </cfRule>
  </conditionalFormatting>
  <conditionalFormatting sqref="L25 L29">
    <cfRule type="cellIs" dxfId="3930" priority="4435" operator="equal">
      <formula>"ALTA"</formula>
    </cfRule>
    <cfRule type="cellIs" dxfId="3929" priority="4436" operator="equal">
      <formula>"MUY ALTA"</formula>
    </cfRule>
    <cfRule type="cellIs" dxfId="3928" priority="4437" operator="equal">
      <formula>"MEDIA"</formula>
    </cfRule>
    <cfRule type="cellIs" dxfId="3927" priority="4438" operator="equal">
      <formula>"BAJA"</formula>
    </cfRule>
    <cfRule type="cellIs" dxfId="3926" priority="4439" operator="equal">
      <formula>"MUY BAJA"</formula>
    </cfRule>
  </conditionalFormatting>
  <conditionalFormatting sqref="L31">
    <cfRule type="cellIs" dxfId="3925" priority="1160" operator="equal">
      <formula>"ALTA"</formula>
    </cfRule>
    <cfRule type="cellIs" dxfId="3924" priority="1161" operator="equal">
      <formula>"MUY ALTA"</formula>
    </cfRule>
    <cfRule type="cellIs" dxfId="3923" priority="1162" operator="equal">
      <formula>"MEDIA"</formula>
    </cfRule>
    <cfRule type="cellIs" dxfId="3922" priority="1163" operator="equal">
      <formula>"BAJA"</formula>
    </cfRule>
    <cfRule type="cellIs" dxfId="3921" priority="1164" operator="equal">
      <formula>"MUY BAJA"</formula>
    </cfRule>
  </conditionalFormatting>
  <conditionalFormatting sqref="L35:L36">
    <cfRule type="cellIs" dxfId="3920" priority="3523" operator="equal">
      <formula>"ALTA"</formula>
    </cfRule>
    <cfRule type="cellIs" dxfId="3919" priority="3524" operator="equal">
      <formula>"MUY ALTA"</formula>
    </cfRule>
    <cfRule type="cellIs" dxfId="3918" priority="3525" operator="equal">
      <formula>"MEDIA"</formula>
    </cfRule>
    <cfRule type="cellIs" dxfId="3917" priority="3526" operator="equal">
      <formula>"BAJA"</formula>
    </cfRule>
    <cfRule type="cellIs" dxfId="3916" priority="3527" operator="equal">
      <formula>"MUY BAJA"</formula>
    </cfRule>
  </conditionalFormatting>
  <conditionalFormatting sqref="L38">
    <cfRule type="cellIs" dxfId="3915" priority="3413" operator="equal">
      <formula>"ALTA"</formula>
    </cfRule>
    <cfRule type="cellIs" dxfId="3914" priority="3414" operator="equal">
      <formula>"MUY ALTA"</formula>
    </cfRule>
    <cfRule type="cellIs" dxfId="3913" priority="3415" operator="equal">
      <formula>"MEDIA"</formula>
    </cfRule>
    <cfRule type="cellIs" dxfId="3912" priority="3416" operator="equal">
      <formula>"BAJA"</formula>
    </cfRule>
    <cfRule type="cellIs" dxfId="3911" priority="3417" operator="equal">
      <formula>"MUY BAJA"</formula>
    </cfRule>
  </conditionalFormatting>
  <conditionalFormatting sqref="L40">
    <cfRule type="cellIs" dxfId="3910" priority="242" operator="equal">
      <formula>"ALTA"</formula>
    </cfRule>
    <cfRule type="cellIs" dxfId="3909" priority="243" operator="equal">
      <formula>"MUY ALTA"</formula>
    </cfRule>
    <cfRule type="cellIs" dxfId="3908" priority="244" operator="equal">
      <formula>"MEDIA"</formula>
    </cfRule>
    <cfRule type="cellIs" dxfId="3907" priority="245" operator="equal">
      <formula>"BAJA"</formula>
    </cfRule>
    <cfRule type="cellIs" dxfId="3906" priority="246" operator="equal">
      <formula>"MUY BAJA"</formula>
    </cfRule>
  </conditionalFormatting>
  <conditionalFormatting sqref="L47:L49">
    <cfRule type="cellIs" dxfId="3905" priority="677" operator="equal">
      <formula>"ALTA"</formula>
    </cfRule>
    <cfRule type="cellIs" dxfId="3904" priority="678" operator="equal">
      <formula>"MUY ALTA"</formula>
    </cfRule>
    <cfRule type="cellIs" dxfId="3903" priority="679" operator="equal">
      <formula>"MEDIA"</formula>
    </cfRule>
    <cfRule type="cellIs" dxfId="3902" priority="680" operator="equal">
      <formula>"BAJA"</formula>
    </cfRule>
    <cfRule type="cellIs" dxfId="3901" priority="681" operator="equal">
      <formula>"MUY BAJA"</formula>
    </cfRule>
  </conditionalFormatting>
  <conditionalFormatting sqref="L58">
    <cfRule type="cellIs" dxfId="3900" priority="2129" operator="equal">
      <formula>"ALTA"</formula>
    </cfRule>
    <cfRule type="cellIs" dxfId="3899" priority="2130" operator="equal">
      <formula>"MUY ALTA"</formula>
    </cfRule>
    <cfRule type="cellIs" dxfId="3898" priority="2131" operator="equal">
      <formula>"MEDIA"</formula>
    </cfRule>
    <cfRule type="cellIs" dxfId="3897" priority="2132" operator="equal">
      <formula>"BAJA"</formula>
    </cfRule>
    <cfRule type="cellIs" dxfId="3896" priority="2133" operator="equal">
      <formula>"MUY BAJA"</formula>
    </cfRule>
  </conditionalFormatting>
  <conditionalFormatting sqref="L60:L62">
    <cfRule type="cellIs" dxfId="3895" priority="1943" operator="equal">
      <formula>"ALTA"</formula>
    </cfRule>
    <cfRule type="cellIs" dxfId="3894" priority="1944" operator="equal">
      <formula>"MUY ALTA"</formula>
    </cfRule>
    <cfRule type="cellIs" dxfId="3893" priority="1945" operator="equal">
      <formula>"MEDIA"</formula>
    </cfRule>
    <cfRule type="cellIs" dxfId="3892" priority="1946" operator="equal">
      <formula>"BAJA"</formula>
    </cfRule>
    <cfRule type="cellIs" dxfId="3891" priority="1947" operator="equal">
      <formula>"MUY BAJA"</formula>
    </cfRule>
  </conditionalFormatting>
  <conditionalFormatting sqref="N12 AH12">
    <cfRule type="cellIs" dxfId="3890" priority="5160" operator="equal">
      <formula>"MODERADO"</formula>
    </cfRule>
    <cfRule type="cellIs" dxfId="3889" priority="5161" operator="equal">
      <formula>"MENOR"</formula>
    </cfRule>
    <cfRule type="cellIs" dxfId="3888" priority="5162" operator="equal">
      <formula>"LEVE"</formula>
    </cfRule>
  </conditionalFormatting>
  <conditionalFormatting sqref="N12">
    <cfRule type="cellIs" dxfId="3887" priority="5383" operator="equal">
      <formula>"CATASTRÓFICO (RC-F)"</formula>
    </cfRule>
    <cfRule type="cellIs" dxfId="3886" priority="5384" operator="equal">
      <formula>"MAYOR (RC-F)"</formula>
    </cfRule>
    <cfRule type="cellIs" dxfId="3885" priority="5385" operator="equal">
      <formula>"MODERADO (RC-F)"</formula>
    </cfRule>
    <cfRule type="cellIs" dxfId="3884" priority="5386" operator="equal">
      <formula>"CATASTRÓFICO"</formula>
    </cfRule>
    <cfRule type="cellIs" dxfId="3883" priority="5387" operator="equal">
      <formula>"MAYOR"</formula>
    </cfRule>
    <cfRule type="cellIs" dxfId="3882" priority="5448" operator="equal">
      <formula>#REF!</formula>
    </cfRule>
  </conditionalFormatting>
  <conditionalFormatting sqref="N14 N33 N45 N60:N62">
    <cfRule type="cellIs" dxfId="3881" priority="1258" operator="equal">
      <formula>"CATASTRÓFICO (RC-F)"</formula>
    </cfRule>
    <cfRule type="cellIs" dxfId="3880" priority="1259" operator="equal">
      <formula>"MAYOR (RC-F)"</formula>
    </cfRule>
    <cfRule type="cellIs" dxfId="3879" priority="1260" operator="equal">
      <formula>"MODERADO (RC-F)"</formula>
    </cfRule>
    <cfRule type="cellIs" dxfId="3878" priority="1261" operator="equal">
      <formula>"CATASTRÓFICO"</formula>
    </cfRule>
    <cfRule type="cellIs" dxfId="3877" priority="1262" operator="equal">
      <formula>"MAYOR"</formula>
    </cfRule>
    <cfRule type="cellIs" dxfId="3876" priority="1263" operator="equal">
      <formula>"MODERADO"</formula>
    </cfRule>
    <cfRule type="cellIs" dxfId="3875" priority="1264" operator="equal">
      <formula>"MENOR"</formula>
    </cfRule>
    <cfRule type="cellIs" dxfId="3874" priority="1265" operator="equal">
      <formula>"LEVE"</formula>
    </cfRule>
  </conditionalFormatting>
  <conditionalFormatting sqref="N14">
    <cfRule type="cellIs" dxfId="3873" priority="1245" operator="equal">
      <formula>#REF!</formula>
    </cfRule>
  </conditionalFormatting>
  <conditionalFormatting sqref="N16 N27">
    <cfRule type="cellIs" dxfId="3872" priority="4182" operator="equal">
      <formula>"CATASTRÓFICO (RC-F)"</formula>
    </cfRule>
    <cfRule type="cellIs" dxfId="3871" priority="4183" operator="equal">
      <formula>"MAYOR (RC-F)"</formula>
    </cfRule>
    <cfRule type="cellIs" dxfId="3870" priority="4184" operator="equal">
      <formula>"MODERADO (RC-F)"</formula>
    </cfRule>
    <cfRule type="cellIs" dxfId="3869" priority="4185" operator="equal">
      <formula>"CATASTRÓFICO"</formula>
    </cfRule>
    <cfRule type="cellIs" dxfId="3868" priority="4186" operator="equal">
      <formula>"MAYOR"</formula>
    </cfRule>
    <cfRule type="cellIs" dxfId="3867" priority="4187" operator="equal">
      <formula>"MODERADO"</formula>
    </cfRule>
    <cfRule type="cellIs" dxfId="3866" priority="4188" operator="equal">
      <formula>"MENOR"</formula>
    </cfRule>
    <cfRule type="cellIs" dxfId="3865" priority="4189" operator="equal">
      <formula>"LEVE"</formula>
    </cfRule>
    <cfRule type="cellIs" dxfId="3864" priority="4196" operator="equal">
      <formula>#REF!</formula>
    </cfRule>
  </conditionalFormatting>
  <conditionalFormatting sqref="N18">
    <cfRule type="cellIs" dxfId="3863" priority="4277" operator="equal">
      <formula>"CATASTRÓFICO (RC-F)"</formula>
    </cfRule>
    <cfRule type="cellIs" dxfId="3862" priority="4278" operator="equal">
      <formula>"MAYOR (RC-F)"</formula>
    </cfRule>
    <cfRule type="cellIs" dxfId="3861" priority="4279" operator="equal">
      <formula>"MODERADO (RC-F)"</formula>
    </cfRule>
    <cfRule type="cellIs" dxfId="3860" priority="4280" operator="equal">
      <formula>"CATASTRÓFICO"</formula>
    </cfRule>
    <cfRule type="cellIs" dxfId="3859" priority="4281" operator="equal">
      <formula>"MAYOR"</formula>
    </cfRule>
    <cfRule type="cellIs" dxfId="3858" priority="4282" operator="equal">
      <formula>"MODERADO"</formula>
    </cfRule>
    <cfRule type="cellIs" dxfId="3857" priority="4283" operator="equal">
      <formula>"MENOR"</formula>
    </cfRule>
    <cfRule type="cellIs" dxfId="3856" priority="4284" operator="equal">
      <formula>"LEVE"</formula>
    </cfRule>
    <cfRule type="cellIs" dxfId="3855" priority="4290" operator="equal">
      <formula>#REF!</formula>
    </cfRule>
  </conditionalFormatting>
  <conditionalFormatting sqref="N20">
    <cfRule type="cellIs" dxfId="3854" priority="4003" operator="equal">
      <formula>#REF!</formula>
    </cfRule>
    <cfRule type="cellIs" dxfId="3853" priority="4057" operator="equal">
      <formula>"CATASTRÓFICO (RC-F)"</formula>
    </cfRule>
    <cfRule type="cellIs" dxfId="3852" priority="4058" operator="equal">
      <formula>"MAYOR (RC-F)"</formula>
    </cfRule>
    <cfRule type="cellIs" dxfId="3851" priority="4059" operator="equal">
      <formula>"MODERADO (RC-F)"</formula>
    </cfRule>
    <cfRule type="cellIs" dxfId="3850" priority="4060" operator="equal">
      <formula>"CATASTRÓFICO"</formula>
    </cfRule>
    <cfRule type="cellIs" dxfId="3849" priority="4061" operator="equal">
      <formula>"MAYOR"</formula>
    </cfRule>
    <cfRule type="cellIs" dxfId="3848" priority="4062" operator="equal">
      <formula>"MODERADO"</formula>
    </cfRule>
    <cfRule type="cellIs" dxfId="3847" priority="4063" operator="equal">
      <formula>"MENOR"</formula>
    </cfRule>
    <cfRule type="cellIs" dxfId="3846" priority="4064" operator="equal">
      <formula>"LEVE"</formula>
    </cfRule>
  </conditionalFormatting>
  <conditionalFormatting sqref="N22">
    <cfRule type="cellIs" dxfId="3845" priority="4120" operator="equal">
      <formula>"CATASTRÓFICO (RC-F)"</formula>
    </cfRule>
    <cfRule type="cellIs" dxfId="3844" priority="4121" operator="equal">
      <formula>"MAYOR (RC-F)"</formula>
    </cfRule>
    <cfRule type="cellIs" dxfId="3843" priority="4122" operator="equal">
      <formula>"MODERADO (RC-F)"</formula>
    </cfRule>
    <cfRule type="cellIs" dxfId="3842" priority="4123" operator="equal">
      <formula>"CATASTRÓFICO"</formula>
    </cfRule>
    <cfRule type="cellIs" dxfId="3841" priority="4124" operator="equal">
      <formula>"MAYOR"</formula>
    </cfRule>
    <cfRule type="cellIs" dxfId="3840" priority="4125" operator="equal">
      <formula>"MODERADO"</formula>
    </cfRule>
    <cfRule type="cellIs" dxfId="3839" priority="4126" operator="equal">
      <formula>"MENOR"</formula>
    </cfRule>
    <cfRule type="cellIs" dxfId="3838" priority="4127" operator="equal">
      <formula>"LEVE"</formula>
    </cfRule>
  </conditionalFormatting>
  <conditionalFormatting sqref="N25 N29">
    <cfRule type="cellIs" dxfId="3837" priority="4427" operator="equal">
      <formula>"CATASTRÓFICO (RC-F)"</formula>
    </cfRule>
    <cfRule type="cellIs" dxfId="3836" priority="4428" operator="equal">
      <formula>"MAYOR (RC-F)"</formula>
    </cfRule>
    <cfRule type="cellIs" dxfId="3835" priority="4429" operator="equal">
      <formula>"MODERADO (RC-F)"</formula>
    </cfRule>
    <cfRule type="cellIs" dxfId="3834" priority="4430" operator="equal">
      <formula>"CATASTRÓFICO"</formula>
    </cfRule>
    <cfRule type="cellIs" dxfId="3833" priority="4431" operator="equal">
      <formula>"MAYOR"</formula>
    </cfRule>
    <cfRule type="cellIs" dxfId="3832" priority="4432" operator="equal">
      <formula>"MODERADO"</formula>
    </cfRule>
    <cfRule type="cellIs" dxfId="3831" priority="4433" operator="equal">
      <formula>"MENOR"</formula>
    </cfRule>
    <cfRule type="cellIs" dxfId="3830" priority="4434" operator="equal">
      <formula>"LEVE"</formula>
    </cfRule>
  </conditionalFormatting>
  <conditionalFormatting sqref="N29">
    <cfRule type="cellIs" dxfId="3829" priority="4441" operator="equal">
      <formula>#REF!</formula>
    </cfRule>
  </conditionalFormatting>
  <conditionalFormatting sqref="N31">
    <cfRule type="cellIs" dxfId="3828" priority="1152" operator="equal">
      <formula>"CATASTRÓFICO (RC-F)"</formula>
    </cfRule>
    <cfRule type="cellIs" dxfId="3827" priority="1153" operator="equal">
      <formula>"MAYOR (RC-F)"</formula>
    </cfRule>
    <cfRule type="cellIs" dxfId="3826" priority="1154" operator="equal">
      <formula>"MODERADO (RC-F)"</formula>
    </cfRule>
    <cfRule type="cellIs" dxfId="3825" priority="1155" operator="equal">
      <formula>"CATASTRÓFICO"</formula>
    </cfRule>
    <cfRule type="cellIs" dxfId="3824" priority="1156" operator="equal">
      <formula>"MAYOR"</formula>
    </cfRule>
    <cfRule type="cellIs" dxfId="3823" priority="1157" operator="equal">
      <formula>"MODERADO"</formula>
    </cfRule>
    <cfRule type="cellIs" dxfId="3822" priority="1158" operator="equal">
      <formula>"MENOR"</formula>
    </cfRule>
    <cfRule type="cellIs" dxfId="3821" priority="1159" operator="equal">
      <formula>"LEVE"</formula>
    </cfRule>
    <cfRule type="cellIs" dxfId="3820" priority="1166" operator="equal">
      <formula>#REF!</formula>
    </cfRule>
  </conditionalFormatting>
  <conditionalFormatting sqref="N35:N36 N33">
    <cfRule type="cellIs" dxfId="3819" priority="3529" operator="equal">
      <formula>#REF!</formula>
    </cfRule>
  </conditionalFormatting>
  <conditionalFormatting sqref="N35:N36">
    <cfRule type="cellIs" dxfId="3818" priority="3515" operator="equal">
      <formula>"CATASTRÓFICO (RC-F)"</formula>
    </cfRule>
    <cfRule type="cellIs" dxfId="3817" priority="3516" operator="equal">
      <formula>"MAYOR (RC-F)"</formula>
    </cfRule>
    <cfRule type="cellIs" dxfId="3816" priority="3517" operator="equal">
      <formula>"MODERADO (RC-F)"</formula>
    </cfRule>
    <cfRule type="cellIs" dxfId="3815" priority="3518" operator="equal">
      <formula>"CATASTRÓFICO"</formula>
    </cfRule>
    <cfRule type="cellIs" dxfId="3814" priority="3519" operator="equal">
      <formula>"MAYOR"</formula>
    </cfRule>
    <cfRule type="cellIs" dxfId="3813" priority="3520" operator="equal">
      <formula>"MODERADO"</formula>
    </cfRule>
    <cfRule type="cellIs" dxfId="3812" priority="3521" operator="equal">
      <formula>"MENOR"</formula>
    </cfRule>
    <cfRule type="cellIs" dxfId="3811" priority="3522" operator="equal">
      <formula>"LEVE"</formula>
    </cfRule>
  </conditionalFormatting>
  <conditionalFormatting sqref="N38">
    <cfRule type="cellIs" dxfId="3810" priority="3405" operator="equal">
      <formula>"CATASTRÓFICO (RC-F)"</formula>
    </cfRule>
    <cfRule type="cellIs" dxfId="3809" priority="3406" operator="equal">
      <formula>"MAYOR (RC-F)"</formula>
    </cfRule>
    <cfRule type="cellIs" dxfId="3808" priority="3407" operator="equal">
      <formula>"MODERADO (RC-F)"</formula>
    </cfRule>
    <cfRule type="cellIs" dxfId="3807" priority="3408" operator="equal">
      <formula>"CATASTRÓFICO"</formula>
    </cfRule>
    <cfRule type="cellIs" dxfId="3806" priority="3409" operator="equal">
      <formula>"MAYOR"</formula>
    </cfRule>
    <cfRule type="cellIs" dxfId="3805" priority="3410" operator="equal">
      <formula>"MODERADO"</formula>
    </cfRule>
    <cfRule type="cellIs" dxfId="3804" priority="3411" operator="equal">
      <formula>"MENOR"</formula>
    </cfRule>
    <cfRule type="cellIs" dxfId="3803" priority="3412" operator="equal">
      <formula>"LEVE"</formula>
    </cfRule>
    <cfRule type="cellIs" dxfId="3802" priority="3419" operator="equal">
      <formula>#REF!</formula>
    </cfRule>
  </conditionalFormatting>
  <conditionalFormatting sqref="N40">
    <cfRule type="cellIs" dxfId="3801" priority="234" operator="equal">
      <formula>"CATASTRÓFICO (RC-F)"</formula>
    </cfRule>
    <cfRule type="cellIs" dxfId="3800" priority="235" operator="equal">
      <formula>"MAYOR (RC-F)"</formula>
    </cfRule>
    <cfRule type="cellIs" dxfId="3799" priority="236" operator="equal">
      <formula>"MODERADO (RC-F)"</formula>
    </cfRule>
    <cfRule type="cellIs" dxfId="3798" priority="237" operator="equal">
      <formula>"CATASTRÓFICO"</formula>
    </cfRule>
    <cfRule type="cellIs" dxfId="3797" priority="238" operator="equal">
      <formula>"MAYOR"</formula>
    </cfRule>
    <cfRule type="cellIs" dxfId="3796" priority="239" operator="equal">
      <formula>"MODERADO"</formula>
    </cfRule>
    <cfRule type="cellIs" dxfId="3795" priority="240" operator="equal">
      <formula>"MENOR"</formula>
    </cfRule>
    <cfRule type="cellIs" dxfId="3794" priority="241" operator="equal">
      <formula>"LEVE"</formula>
    </cfRule>
    <cfRule type="cellIs" dxfId="3793" priority="247" operator="equal">
      <formula>#REF!</formula>
    </cfRule>
  </conditionalFormatting>
  <conditionalFormatting sqref="N45">
    <cfRule type="cellIs" dxfId="3792" priority="2579" operator="equal">
      <formula>#REF!</formula>
    </cfRule>
    <cfRule type="cellIs" dxfId="3791" priority="2580" operator="equal">
      <formula>"CATASTRÓFICO (RC-F)"</formula>
    </cfRule>
    <cfRule type="cellIs" dxfId="3790" priority="2581" operator="equal">
      <formula>"MAYOR (RC-F)"</formula>
    </cfRule>
    <cfRule type="cellIs" dxfId="3789" priority="2582" operator="equal">
      <formula>"MODERADO (RC-F)"</formula>
    </cfRule>
    <cfRule type="cellIs" dxfId="3788" priority="2583" operator="equal">
      <formula>"CATASTRÓFICO"</formula>
    </cfRule>
    <cfRule type="cellIs" dxfId="3787" priority="2584" operator="equal">
      <formula>"MAYOR"</formula>
    </cfRule>
    <cfRule type="cellIs" dxfId="3786" priority="2585" operator="equal">
      <formula>"MODERADO"</formula>
    </cfRule>
    <cfRule type="cellIs" dxfId="3785" priority="2586" operator="equal">
      <formula>"MENOR"</formula>
    </cfRule>
    <cfRule type="cellIs" dxfId="3784" priority="2587" operator="equal">
      <formula>"LEVE"</formula>
    </cfRule>
    <cfRule type="cellIs" dxfId="3783" priority="2588" operator="equal">
      <formula>#REF!</formula>
    </cfRule>
  </conditionalFormatting>
  <conditionalFormatting sqref="N47:N48">
    <cfRule type="cellIs" dxfId="3782" priority="2846" operator="equal">
      <formula>"CATASTRÓFICO (RC-F)"</formula>
    </cfRule>
    <cfRule type="cellIs" dxfId="3781" priority="2847" operator="equal">
      <formula>"MAYOR (RC-F)"</formula>
    </cfRule>
    <cfRule type="cellIs" dxfId="3780" priority="2848" operator="equal">
      <formula>"MODERADO (RC-F)"</formula>
    </cfRule>
    <cfRule type="cellIs" dxfId="3779" priority="2849" operator="equal">
      <formula>"CATASTRÓFICO"</formula>
    </cfRule>
    <cfRule type="cellIs" dxfId="3778" priority="2850" operator="equal">
      <formula>"MAYOR"</formula>
    </cfRule>
    <cfRule type="cellIs" dxfId="3777" priority="2851" operator="equal">
      <formula>"MODERADO"</formula>
    </cfRule>
    <cfRule type="cellIs" dxfId="3776" priority="2852" operator="equal">
      <formula>"MENOR"</formula>
    </cfRule>
    <cfRule type="cellIs" dxfId="3775" priority="2853" operator="equal">
      <formula>"LEVE"</formula>
    </cfRule>
  </conditionalFormatting>
  <conditionalFormatting sqref="N47:N49 I49">
    <cfRule type="cellIs" dxfId="3774" priority="683" operator="equal">
      <formula>#REF!</formula>
    </cfRule>
  </conditionalFormatting>
  <conditionalFormatting sqref="N47:N49">
    <cfRule type="cellIs" dxfId="3773" priority="669" operator="equal">
      <formula>"CATASTRÓFICO (RC-F)"</formula>
    </cfRule>
    <cfRule type="cellIs" dxfId="3772" priority="670" operator="equal">
      <formula>"MAYOR (RC-F)"</formula>
    </cfRule>
    <cfRule type="cellIs" dxfId="3771" priority="671" operator="equal">
      <formula>"MODERADO (RC-F)"</formula>
    </cfRule>
    <cfRule type="cellIs" dxfId="3770" priority="672" operator="equal">
      <formula>"CATASTRÓFICO"</formula>
    </cfRule>
    <cfRule type="cellIs" dxfId="3769" priority="673" operator="equal">
      <formula>"MAYOR"</formula>
    </cfRule>
    <cfRule type="cellIs" dxfId="3768" priority="674" operator="equal">
      <formula>"MODERADO"</formula>
    </cfRule>
    <cfRule type="cellIs" dxfId="3767" priority="675" operator="equal">
      <formula>"MENOR"</formula>
    </cfRule>
    <cfRule type="cellIs" dxfId="3766" priority="676" operator="equal">
      <formula>"LEVE"</formula>
    </cfRule>
  </conditionalFormatting>
  <conditionalFormatting sqref="N58 N60:N62 I58 I60">
    <cfRule type="cellIs" dxfId="3765" priority="2136" operator="equal">
      <formula>#REF!</formula>
    </cfRule>
  </conditionalFormatting>
  <conditionalFormatting sqref="N58">
    <cfRule type="cellIs" dxfId="3764" priority="2121" operator="equal">
      <formula>"CATASTRÓFICO (RC-F)"</formula>
    </cfRule>
    <cfRule type="cellIs" dxfId="3763" priority="2122" operator="equal">
      <formula>"MAYOR (RC-F)"</formula>
    </cfRule>
    <cfRule type="cellIs" dxfId="3762" priority="2123" operator="equal">
      <formula>"MODERADO (RC-F)"</formula>
    </cfRule>
    <cfRule type="cellIs" dxfId="3761" priority="2124" operator="equal">
      <formula>"CATASTRÓFICO"</formula>
    </cfRule>
    <cfRule type="cellIs" dxfId="3760" priority="2125" operator="equal">
      <formula>"MAYOR"</formula>
    </cfRule>
    <cfRule type="cellIs" dxfId="3759" priority="2126" operator="equal">
      <formula>"MODERADO"</formula>
    </cfRule>
    <cfRule type="cellIs" dxfId="3758" priority="2127" operator="equal">
      <formula>"MENOR"</formula>
    </cfRule>
    <cfRule type="cellIs" dxfId="3757" priority="2128" operator="equal">
      <formula>"LEVE"</formula>
    </cfRule>
  </conditionalFormatting>
  <conditionalFormatting sqref="P49">
    <cfRule type="cellIs" dxfId="3756" priority="517" operator="equal">
      <formula>#REF!</formula>
    </cfRule>
  </conditionalFormatting>
  <conditionalFormatting sqref="Q12 AJ12">
    <cfRule type="cellIs" dxfId="3755" priority="5116" operator="equal">
      <formula>"MODERADO"</formula>
    </cfRule>
  </conditionalFormatting>
  <conditionalFormatting sqref="Q12">
    <cfRule type="cellIs" dxfId="3754" priority="5376" operator="equal">
      <formula>"EXTREMO (RC/F)"</formula>
    </cfRule>
    <cfRule type="cellIs" dxfId="3753" priority="5377" operator="equal">
      <formula>"ALTO (RC/F)"</formula>
    </cfRule>
    <cfRule type="cellIs" dxfId="3752" priority="5378" operator="equal">
      <formula>"MODERADO (RC/F)"</formula>
    </cfRule>
    <cfRule type="cellIs" dxfId="3751" priority="5379" operator="equal">
      <formula>"EXTREMO"</formula>
    </cfRule>
    <cfRule type="cellIs" dxfId="3750" priority="5380" operator="equal">
      <formula>"ALTO"</formula>
    </cfRule>
    <cfRule type="cellIs" dxfId="3749" priority="5382" operator="equal">
      <formula>"BAJO"</formula>
    </cfRule>
    <cfRule type="cellIs" dxfId="3748" priority="5404" operator="equal">
      <formula>#REF!</formula>
    </cfRule>
    <cfRule type="cellIs" dxfId="3747" priority="5447" operator="equal">
      <formula>#REF!</formula>
    </cfRule>
    <cfRule type="cellIs" dxfId="3746" priority="5452" operator="equal">
      <formula>#REF!</formula>
    </cfRule>
    <cfRule type="cellIs" dxfId="3745" priority="5453" operator="equal">
      <formula>#REF!</formula>
    </cfRule>
    <cfRule type="cellIs" dxfId="3744" priority="5454" operator="equal">
      <formula>#REF!</formula>
    </cfRule>
    <cfRule type="cellIs" dxfId="3743" priority="5455" operator="equal">
      <formula>#REF!</formula>
    </cfRule>
    <cfRule type="cellIs" dxfId="3742" priority="5456" operator="equal">
      <formula>#REF!</formula>
    </cfRule>
    <cfRule type="cellIs" dxfId="3741" priority="5457" operator="equal">
      <formula>#REF!</formula>
    </cfRule>
    <cfRule type="cellIs" dxfId="3740" priority="5458" operator="equal">
      <formula>#REF!</formula>
    </cfRule>
    <cfRule type="cellIs" dxfId="3739" priority="5459" operator="equal">
      <formula>#REF!</formula>
    </cfRule>
    <cfRule type="cellIs" dxfId="3738" priority="5460" operator="equal">
      <formula>#REF!</formula>
    </cfRule>
    <cfRule type="cellIs" dxfId="3737" priority="5461" operator="equal">
      <formula>#REF!</formula>
    </cfRule>
    <cfRule type="cellIs" dxfId="3736" priority="5462" operator="equal">
      <formula>#REF!</formula>
    </cfRule>
    <cfRule type="cellIs" dxfId="3735" priority="5463" operator="equal">
      <formula>#REF!</formula>
    </cfRule>
    <cfRule type="cellIs" dxfId="3734" priority="5464" operator="equal">
      <formula>#REF!</formula>
    </cfRule>
    <cfRule type="cellIs" dxfId="3733" priority="5465" operator="equal">
      <formula>#REF!</formula>
    </cfRule>
    <cfRule type="cellIs" dxfId="3732" priority="5466" operator="equal">
      <formula>#REF!</formula>
    </cfRule>
    <cfRule type="cellIs" dxfId="3731" priority="5467" operator="equal">
      <formula>#REF!</formula>
    </cfRule>
    <cfRule type="cellIs" dxfId="3730" priority="5468" operator="equal">
      <formula>#REF!</formula>
    </cfRule>
    <cfRule type="cellIs" dxfId="3729" priority="5469" operator="equal">
      <formula>#REF!</formula>
    </cfRule>
    <cfRule type="cellIs" dxfId="3728" priority="5470" operator="equal">
      <formula>#REF!</formula>
    </cfRule>
    <cfRule type="cellIs" dxfId="3727" priority="5471" operator="equal">
      <formula>#REF!</formula>
    </cfRule>
    <cfRule type="cellIs" dxfId="3726" priority="5472" operator="equal">
      <formula>#REF!</formula>
    </cfRule>
    <cfRule type="cellIs" dxfId="3725" priority="5473" operator="equal">
      <formula>#REF!</formula>
    </cfRule>
    <cfRule type="cellIs" dxfId="3724" priority="5474" operator="equal">
      <formula>#REF!</formula>
    </cfRule>
    <cfRule type="cellIs" dxfId="3723" priority="5475" operator="equal">
      <formula>#REF!</formula>
    </cfRule>
  </conditionalFormatting>
  <conditionalFormatting sqref="Q14 AJ14 Q60:Q62 Q33 Q45 AJ61:AJ62">
    <cfRule type="cellIs" dxfId="3722" priority="1251" operator="equal">
      <formula>"EXTREMO (RC/F)"</formula>
    </cfRule>
    <cfRule type="cellIs" dxfId="3721" priority="1252" operator="equal">
      <formula>"ALTO (RC/F)"</formula>
    </cfRule>
    <cfRule type="cellIs" dxfId="3720" priority="1253" operator="equal">
      <formula>"MODERADO (RC/F)"</formula>
    </cfRule>
    <cfRule type="cellIs" dxfId="3719" priority="1254" operator="equal">
      <formula>"EXTREMO"</formula>
    </cfRule>
    <cfRule type="cellIs" dxfId="3718" priority="1255" operator="equal">
      <formula>"ALTO"</formula>
    </cfRule>
    <cfRule type="cellIs" dxfId="3717" priority="1256" operator="equal">
      <formula>"MODERADO"</formula>
    </cfRule>
    <cfRule type="cellIs" dxfId="3716" priority="1257" operator="equal">
      <formula>"BAJO"</formula>
    </cfRule>
  </conditionalFormatting>
  <conditionalFormatting sqref="Q14 AJ14">
    <cfRule type="cellIs" dxfId="3715" priority="1208" operator="equal">
      <formula>#REF!</formula>
    </cfRule>
    <cfRule type="cellIs" dxfId="3714" priority="1209" operator="equal">
      <formula>#REF!</formula>
    </cfRule>
    <cfRule type="cellIs" dxfId="3713" priority="1212" operator="equal">
      <formula>#REF!</formula>
    </cfRule>
    <cfRule type="cellIs" dxfId="3712" priority="1214" operator="equal">
      <formula>#REF!</formula>
    </cfRule>
    <cfRule type="cellIs" dxfId="3711" priority="1215" operator="equal">
      <formula>#REF!</formula>
    </cfRule>
    <cfRule type="cellIs" dxfId="3710" priority="1216" operator="equal">
      <formula>#REF!</formula>
    </cfRule>
    <cfRule type="cellIs" dxfId="3709" priority="1218" operator="equal">
      <formula>#REF!</formula>
    </cfRule>
    <cfRule type="cellIs" dxfId="3708" priority="1221" operator="equal">
      <formula>#REF!</formula>
    </cfRule>
    <cfRule type="cellIs" dxfId="3707" priority="1223" operator="equal">
      <formula>#REF!</formula>
    </cfRule>
    <cfRule type="cellIs" dxfId="3706" priority="1226" operator="equal">
      <formula>#REF!</formula>
    </cfRule>
    <cfRule type="cellIs" dxfId="3705" priority="1227" operator="equal">
      <formula>#REF!</formula>
    </cfRule>
    <cfRule type="cellIs" dxfId="3704" priority="1228" operator="equal">
      <formula>#REF!</formula>
    </cfRule>
    <cfRule type="cellIs" dxfId="3703" priority="1230" operator="equal">
      <formula>#REF!</formula>
    </cfRule>
    <cfRule type="cellIs" dxfId="3702" priority="1231" operator="equal">
      <formula>#REF!</formula>
    </cfRule>
    <cfRule type="cellIs" dxfId="3701" priority="1232" operator="equal">
      <formula>#REF!</formula>
    </cfRule>
    <cfRule type="cellIs" dxfId="3700" priority="1233" operator="equal">
      <formula>#REF!</formula>
    </cfRule>
    <cfRule type="cellIs" dxfId="3699" priority="1235" operator="equal">
      <formula>#REF!</formula>
    </cfRule>
    <cfRule type="cellIs" dxfId="3698" priority="1236" operator="equal">
      <formula>#REF!</formula>
    </cfRule>
    <cfRule type="cellIs" dxfId="3697" priority="1237" operator="equal">
      <formula>#REF!</formula>
    </cfRule>
    <cfRule type="cellIs" dxfId="3696" priority="1239" operator="equal">
      <formula>#REF!</formula>
    </cfRule>
    <cfRule type="cellIs" dxfId="3695" priority="1240" operator="equal">
      <formula>#REF!</formula>
    </cfRule>
    <cfRule type="cellIs" dxfId="3694" priority="1241" operator="equal">
      <formula>#REF!</formula>
    </cfRule>
    <cfRule type="cellIs" dxfId="3693" priority="1242" operator="equal">
      <formula>#REF!</formula>
    </cfRule>
    <cfRule type="cellIs" dxfId="3692" priority="1244" operator="equal">
      <formula>#REF!</formula>
    </cfRule>
  </conditionalFormatting>
  <conditionalFormatting sqref="Q14">
    <cfRule type="cellIs" dxfId="3691" priority="1222" operator="equal">
      <formula>#REF!</formula>
    </cfRule>
    <cfRule type="cellIs" dxfId="3690" priority="1234" operator="equal">
      <formula>#REF!</formula>
    </cfRule>
  </conditionalFormatting>
  <conditionalFormatting sqref="Q16 Q27">
    <cfRule type="cellIs" dxfId="3689" priority="4195" operator="equal">
      <formula>#REF!</formula>
    </cfRule>
    <cfRule type="cellIs" dxfId="3688" priority="4197" operator="equal">
      <formula>#REF!</formula>
    </cfRule>
    <cfRule type="cellIs" dxfId="3687" priority="4200" operator="equal">
      <formula>#REF!</formula>
    </cfRule>
    <cfRule type="cellIs" dxfId="3686" priority="4202" operator="equal">
      <formula>#REF!</formula>
    </cfRule>
    <cfRule type="cellIs" dxfId="3685" priority="4203" operator="equal">
      <formula>#REF!</formula>
    </cfRule>
    <cfRule type="cellIs" dxfId="3684" priority="4204" operator="equal">
      <formula>#REF!</formula>
    </cfRule>
    <cfRule type="cellIs" dxfId="3683" priority="4206" operator="equal">
      <formula>#REF!</formula>
    </cfRule>
    <cfRule type="cellIs" dxfId="3682" priority="4209" operator="equal">
      <formula>#REF!</formula>
    </cfRule>
    <cfRule type="cellIs" dxfId="3681" priority="4210" operator="equal">
      <formula>#REF!</formula>
    </cfRule>
    <cfRule type="cellIs" dxfId="3680" priority="4211" operator="equal">
      <formula>#REF!</formula>
    </cfRule>
    <cfRule type="cellIs" dxfId="3679" priority="4214" operator="equal">
      <formula>#REF!</formula>
    </cfRule>
    <cfRule type="cellIs" dxfId="3678" priority="4215" operator="equal">
      <formula>#REF!</formula>
    </cfRule>
    <cfRule type="cellIs" dxfId="3677" priority="4216" operator="equal">
      <formula>#REF!</formula>
    </cfRule>
    <cfRule type="cellIs" dxfId="3676" priority="4218" operator="equal">
      <formula>#REF!</formula>
    </cfRule>
    <cfRule type="cellIs" dxfId="3675" priority="4219" operator="equal">
      <formula>#REF!</formula>
    </cfRule>
    <cfRule type="cellIs" dxfId="3674" priority="4220" operator="equal">
      <formula>#REF!</formula>
    </cfRule>
    <cfRule type="cellIs" dxfId="3673" priority="4221" operator="equal">
      <formula>#REF!</formula>
    </cfRule>
    <cfRule type="cellIs" dxfId="3672" priority="4222" operator="equal">
      <formula>#REF!</formula>
    </cfRule>
    <cfRule type="cellIs" dxfId="3671" priority="4223" operator="equal">
      <formula>#REF!</formula>
    </cfRule>
    <cfRule type="cellIs" dxfId="3670" priority="4224" operator="equal">
      <formula>#REF!</formula>
    </cfRule>
    <cfRule type="cellIs" dxfId="3669" priority="4225" operator="equal">
      <formula>#REF!</formula>
    </cfRule>
    <cfRule type="cellIs" dxfId="3668" priority="4227" operator="equal">
      <formula>#REF!</formula>
    </cfRule>
    <cfRule type="cellIs" dxfId="3667" priority="4228" operator="equal">
      <formula>#REF!</formula>
    </cfRule>
    <cfRule type="cellIs" dxfId="3666" priority="4229" operator="equal">
      <formula>#REF!</formula>
    </cfRule>
    <cfRule type="cellIs" dxfId="3665" priority="4230" operator="equal">
      <formula>#REF!</formula>
    </cfRule>
    <cfRule type="cellIs" dxfId="3664" priority="4232" operator="equal">
      <formula>#REF!</formula>
    </cfRule>
  </conditionalFormatting>
  <conditionalFormatting sqref="Q18">
    <cfRule type="cellIs" dxfId="3663" priority="4233" operator="equal">
      <formula>"EXTREMO (RC/F)"</formula>
    </cfRule>
    <cfRule type="cellIs" dxfId="3662" priority="4234" operator="equal">
      <formula>"ALTO (RC/F)"</formula>
    </cfRule>
    <cfRule type="cellIs" dxfId="3661" priority="4235" operator="equal">
      <formula>"MODERADO (RC/F)"</formula>
    </cfRule>
    <cfRule type="cellIs" dxfId="3660" priority="4236" operator="equal">
      <formula>"EXTREMO"</formula>
    </cfRule>
    <cfRule type="cellIs" dxfId="3659" priority="4237" operator="equal">
      <formula>"ALTO"</formula>
    </cfRule>
    <cfRule type="cellIs" dxfId="3658" priority="4238" operator="equal">
      <formula>"MODERADO"</formula>
    </cfRule>
    <cfRule type="cellIs" dxfId="3657" priority="4239" operator="equal">
      <formula>"BAJO"</formula>
    </cfRule>
    <cfRule type="cellIs" dxfId="3656" priority="4240" operator="equal">
      <formula>#REF!</formula>
    </cfRule>
    <cfRule type="cellIs" dxfId="3655" priority="4241" operator="equal">
      <formula>#REF!</formula>
    </cfRule>
    <cfRule type="cellIs" dxfId="3654" priority="4244" operator="equal">
      <formula>#REF!</formula>
    </cfRule>
    <cfRule type="cellIs" dxfId="3653" priority="4246" operator="equal">
      <formula>#REF!</formula>
    </cfRule>
    <cfRule type="cellIs" dxfId="3652" priority="4247" operator="equal">
      <formula>#REF!</formula>
    </cfRule>
    <cfRule type="cellIs" dxfId="3651" priority="4248" operator="equal">
      <formula>#REF!</formula>
    </cfRule>
    <cfRule type="cellIs" dxfId="3650" priority="4250" operator="equal">
      <formula>#REF!</formula>
    </cfRule>
    <cfRule type="cellIs" dxfId="3649" priority="4253" operator="equal">
      <formula>#REF!</formula>
    </cfRule>
    <cfRule type="cellIs" dxfId="3648" priority="4254" operator="equal">
      <formula>#REF!</formula>
    </cfRule>
    <cfRule type="cellIs" dxfId="3647" priority="4255" operator="equal">
      <formula>#REF!</formula>
    </cfRule>
    <cfRule type="cellIs" dxfId="3646" priority="4258" operator="equal">
      <formula>#REF!</formula>
    </cfRule>
    <cfRule type="cellIs" dxfId="3645" priority="4259" operator="equal">
      <formula>#REF!</formula>
    </cfRule>
    <cfRule type="cellIs" dxfId="3644" priority="4260" operator="equal">
      <formula>#REF!</formula>
    </cfRule>
    <cfRule type="cellIs" dxfId="3643" priority="4262" operator="equal">
      <formula>#REF!</formula>
    </cfRule>
    <cfRule type="cellIs" dxfId="3642" priority="4263" operator="equal">
      <formula>#REF!</formula>
    </cfRule>
    <cfRule type="cellIs" dxfId="3641" priority="4264" operator="equal">
      <formula>#REF!</formula>
    </cfRule>
    <cfRule type="cellIs" dxfId="3640" priority="4265" operator="equal">
      <formula>#REF!</formula>
    </cfRule>
    <cfRule type="cellIs" dxfId="3639" priority="4266" operator="equal">
      <formula>#REF!</formula>
    </cfRule>
    <cfRule type="cellIs" dxfId="3638" priority="4267" operator="equal">
      <formula>#REF!</formula>
    </cfRule>
    <cfRule type="cellIs" dxfId="3637" priority="4268" operator="equal">
      <formula>#REF!</formula>
    </cfRule>
    <cfRule type="cellIs" dxfId="3636" priority="4269" operator="equal">
      <formula>#REF!</formula>
    </cfRule>
    <cfRule type="cellIs" dxfId="3635" priority="4271" operator="equal">
      <formula>#REF!</formula>
    </cfRule>
    <cfRule type="cellIs" dxfId="3634" priority="4272" operator="equal">
      <formula>#REF!</formula>
    </cfRule>
    <cfRule type="cellIs" dxfId="3633" priority="4273" operator="equal">
      <formula>#REF!</formula>
    </cfRule>
    <cfRule type="cellIs" dxfId="3632" priority="4274" operator="equal">
      <formula>#REF!</formula>
    </cfRule>
    <cfRule type="cellIs" dxfId="3631" priority="4276" operator="equal">
      <formula>#REF!</formula>
    </cfRule>
  </conditionalFormatting>
  <conditionalFormatting sqref="Q20 AJ20">
    <cfRule type="cellIs" dxfId="3630" priority="4002" operator="equal">
      <formula>#REF!</formula>
    </cfRule>
    <cfRule type="cellIs" dxfId="3629" priority="4004" operator="equal">
      <formula>#REF!</formula>
    </cfRule>
    <cfRule type="cellIs" dxfId="3628" priority="4007" operator="equal">
      <formula>#REF!</formula>
    </cfRule>
    <cfRule type="cellIs" dxfId="3627" priority="4009" operator="equal">
      <formula>#REF!</formula>
    </cfRule>
    <cfRule type="cellIs" dxfId="3626" priority="4010" operator="equal">
      <formula>#REF!</formula>
    </cfRule>
    <cfRule type="cellIs" dxfId="3625" priority="4011" operator="equal">
      <formula>#REF!</formula>
    </cfRule>
    <cfRule type="cellIs" dxfId="3624" priority="4013" operator="equal">
      <formula>#REF!</formula>
    </cfRule>
    <cfRule type="cellIs" dxfId="3623" priority="4016" operator="equal">
      <formula>#REF!</formula>
    </cfRule>
    <cfRule type="cellIs" dxfId="3622" priority="4017" operator="equal">
      <formula>#REF!</formula>
    </cfRule>
    <cfRule type="cellIs" dxfId="3621" priority="4018" operator="equal">
      <formula>#REF!</formula>
    </cfRule>
    <cfRule type="cellIs" dxfId="3620" priority="4021" operator="equal">
      <formula>#REF!</formula>
    </cfRule>
    <cfRule type="cellIs" dxfId="3619" priority="4022" operator="equal">
      <formula>#REF!</formula>
    </cfRule>
    <cfRule type="cellIs" dxfId="3618" priority="4023" operator="equal">
      <formula>#REF!</formula>
    </cfRule>
    <cfRule type="cellIs" dxfId="3617" priority="4025" operator="equal">
      <formula>#REF!</formula>
    </cfRule>
    <cfRule type="cellIs" dxfId="3616" priority="4026" operator="equal">
      <formula>#REF!</formula>
    </cfRule>
    <cfRule type="cellIs" dxfId="3615" priority="4027" operator="equal">
      <formula>#REF!</formula>
    </cfRule>
    <cfRule type="cellIs" dxfId="3614" priority="4028" operator="equal">
      <formula>#REF!</formula>
    </cfRule>
    <cfRule type="cellIs" dxfId="3613" priority="4029" operator="equal">
      <formula>#REF!</formula>
    </cfRule>
    <cfRule type="cellIs" dxfId="3612" priority="4030" operator="equal">
      <formula>#REF!</formula>
    </cfRule>
    <cfRule type="cellIs" dxfId="3611" priority="4031" operator="equal">
      <formula>#REF!</formula>
    </cfRule>
    <cfRule type="cellIs" dxfId="3610" priority="4032" operator="equal">
      <formula>#REF!</formula>
    </cfRule>
    <cfRule type="cellIs" dxfId="3609" priority="4034" operator="equal">
      <formula>#REF!</formula>
    </cfRule>
    <cfRule type="cellIs" dxfId="3608" priority="4035" operator="equal">
      <formula>#REF!</formula>
    </cfRule>
    <cfRule type="cellIs" dxfId="3607" priority="4036" operator="equal">
      <formula>#REF!</formula>
    </cfRule>
    <cfRule type="cellIs" dxfId="3606" priority="4037" operator="equal">
      <formula>#REF!</formula>
    </cfRule>
    <cfRule type="cellIs" dxfId="3605" priority="4039" operator="equal">
      <formula>#REF!</formula>
    </cfRule>
    <cfRule type="cellIs" dxfId="3604" priority="4050" operator="equal">
      <formula>"EXTREMO (RC/F)"</formula>
    </cfRule>
    <cfRule type="cellIs" dxfId="3603" priority="4051" operator="equal">
      <formula>"ALTO (RC/F)"</formula>
    </cfRule>
    <cfRule type="cellIs" dxfId="3602" priority="4052" operator="equal">
      <formula>"MODERADO (RC/F)"</formula>
    </cfRule>
    <cfRule type="cellIs" dxfId="3601" priority="4053" operator="equal">
      <formula>"EXTREMO"</formula>
    </cfRule>
    <cfRule type="cellIs" dxfId="3600" priority="4054" operator="equal">
      <formula>"ALTO"</formula>
    </cfRule>
    <cfRule type="cellIs" dxfId="3599" priority="4055" operator="equal">
      <formula>"MODERADO"</formula>
    </cfRule>
    <cfRule type="cellIs" dxfId="3598" priority="4056" operator="equal">
      <formula>"BAJO"</formula>
    </cfRule>
  </conditionalFormatting>
  <conditionalFormatting sqref="Q22 AJ22">
    <cfRule type="cellIs" dxfId="3597" priority="4070" operator="equal">
      <formula>#REF!</formula>
    </cfRule>
    <cfRule type="cellIs" dxfId="3596" priority="4072" operator="equal">
      <formula>#REF!</formula>
    </cfRule>
    <cfRule type="cellIs" dxfId="3595" priority="4075" operator="equal">
      <formula>#REF!</formula>
    </cfRule>
    <cfRule type="cellIs" dxfId="3594" priority="4077" operator="equal">
      <formula>#REF!</formula>
    </cfRule>
    <cfRule type="cellIs" dxfId="3593" priority="4078" operator="equal">
      <formula>#REF!</formula>
    </cfRule>
    <cfRule type="cellIs" dxfId="3592" priority="4079" operator="equal">
      <formula>#REF!</formula>
    </cfRule>
    <cfRule type="cellIs" dxfId="3591" priority="4081" operator="equal">
      <formula>#REF!</formula>
    </cfRule>
    <cfRule type="cellIs" dxfId="3590" priority="4084" operator="equal">
      <formula>#REF!</formula>
    </cfRule>
    <cfRule type="cellIs" dxfId="3589" priority="4085" operator="equal">
      <formula>#REF!</formula>
    </cfRule>
    <cfRule type="cellIs" dxfId="3588" priority="4086" operator="equal">
      <formula>#REF!</formula>
    </cfRule>
    <cfRule type="cellIs" dxfId="3587" priority="4089" operator="equal">
      <formula>#REF!</formula>
    </cfRule>
    <cfRule type="cellIs" dxfId="3586" priority="4090" operator="equal">
      <formula>#REF!</formula>
    </cfRule>
    <cfRule type="cellIs" dxfId="3585" priority="4091" operator="equal">
      <formula>#REF!</formula>
    </cfRule>
    <cfRule type="cellIs" dxfId="3584" priority="4093" operator="equal">
      <formula>#REF!</formula>
    </cfRule>
    <cfRule type="cellIs" dxfId="3583" priority="4094" operator="equal">
      <formula>#REF!</formula>
    </cfRule>
    <cfRule type="cellIs" dxfId="3582" priority="4095" operator="equal">
      <formula>#REF!</formula>
    </cfRule>
    <cfRule type="cellIs" dxfId="3581" priority="4096" operator="equal">
      <formula>#REF!</formula>
    </cfRule>
    <cfRule type="cellIs" dxfId="3580" priority="4097" operator="equal">
      <formula>#REF!</formula>
    </cfRule>
    <cfRule type="cellIs" dxfId="3579" priority="4098" operator="equal">
      <formula>#REF!</formula>
    </cfRule>
    <cfRule type="cellIs" dxfId="3578" priority="4099" operator="equal">
      <formula>#REF!</formula>
    </cfRule>
    <cfRule type="cellIs" dxfId="3577" priority="4100" operator="equal">
      <formula>#REF!</formula>
    </cfRule>
    <cfRule type="cellIs" dxfId="3576" priority="4102" operator="equal">
      <formula>#REF!</formula>
    </cfRule>
    <cfRule type="cellIs" dxfId="3575" priority="4103" operator="equal">
      <formula>#REF!</formula>
    </cfRule>
    <cfRule type="cellIs" dxfId="3574" priority="4104" operator="equal">
      <formula>#REF!</formula>
    </cfRule>
    <cfRule type="cellIs" dxfId="3573" priority="4105" operator="equal">
      <formula>#REF!</formula>
    </cfRule>
    <cfRule type="cellIs" dxfId="3572" priority="4107" operator="equal">
      <formula>#REF!</formula>
    </cfRule>
    <cfRule type="cellIs" dxfId="3571" priority="4113" operator="equal">
      <formula>"EXTREMO (RC/F)"</formula>
    </cfRule>
    <cfRule type="cellIs" dxfId="3570" priority="4114" operator="equal">
      <formula>"ALTO (RC/F)"</formula>
    </cfRule>
    <cfRule type="cellIs" dxfId="3569" priority="4115" operator="equal">
      <formula>"MODERADO (RC/F)"</formula>
    </cfRule>
    <cfRule type="cellIs" dxfId="3568" priority="4116" operator="equal">
      <formula>"EXTREMO"</formula>
    </cfRule>
    <cfRule type="cellIs" dxfId="3567" priority="4117" operator="equal">
      <formula>"ALTO"</formula>
    </cfRule>
    <cfRule type="cellIs" dxfId="3566" priority="4118" operator="equal">
      <formula>"MODERADO"</formula>
    </cfRule>
    <cfRule type="cellIs" dxfId="3565" priority="4119" operator="equal">
      <formula>"BAJO"</formula>
    </cfRule>
  </conditionalFormatting>
  <conditionalFormatting sqref="Q25 AJ25">
    <cfRule type="cellIs" dxfId="3564" priority="4340" operator="equal">
      <formula>#REF!</formula>
    </cfRule>
    <cfRule type="cellIs" dxfId="3563" priority="4342" operator="equal">
      <formula>#REF!</formula>
    </cfRule>
    <cfRule type="cellIs" dxfId="3562" priority="4345" operator="equal">
      <formula>#REF!</formula>
    </cfRule>
    <cfRule type="cellIs" dxfId="3561" priority="4347" operator="equal">
      <formula>#REF!</formula>
    </cfRule>
    <cfRule type="cellIs" dxfId="3560" priority="4348" operator="equal">
      <formula>#REF!</formula>
    </cfRule>
    <cfRule type="cellIs" dxfId="3559" priority="4349" operator="equal">
      <formula>#REF!</formula>
    </cfRule>
    <cfRule type="cellIs" dxfId="3558" priority="4351" operator="equal">
      <formula>#REF!</formula>
    </cfRule>
    <cfRule type="cellIs" dxfId="3557" priority="4354" operator="equal">
      <formula>#REF!</formula>
    </cfRule>
    <cfRule type="cellIs" dxfId="3556" priority="4355" operator="equal">
      <formula>#REF!</formula>
    </cfRule>
    <cfRule type="cellIs" dxfId="3555" priority="4356" operator="equal">
      <formula>#REF!</formula>
    </cfRule>
    <cfRule type="cellIs" dxfId="3554" priority="4359" operator="equal">
      <formula>#REF!</formula>
    </cfRule>
    <cfRule type="cellIs" dxfId="3553" priority="4360" operator="equal">
      <formula>#REF!</formula>
    </cfRule>
    <cfRule type="cellIs" dxfId="3552" priority="4361" operator="equal">
      <formula>#REF!</formula>
    </cfRule>
    <cfRule type="cellIs" dxfId="3551" priority="4363" operator="equal">
      <formula>#REF!</formula>
    </cfRule>
    <cfRule type="cellIs" dxfId="3550" priority="4364" operator="equal">
      <formula>#REF!</formula>
    </cfRule>
    <cfRule type="cellIs" dxfId="3549" priority="4365" operator="equal">
      <formula>#REF!</formula>
    </cfRule>
    <cfRule type="cellIs" dxfId="3548" priority="4366" operator="equal">
      <formula>#REF!</formula>
    </cfRule>
    <cfRule type="cellIs" dxfId="3547" priority="4367" operator="equal">
      <formula>#REF!</formula>
    </cfRule>
    <cfRule type="cellIs" dxfId="3546" priority="4368" operator="equal">
      <formula>#REF!</formula>
    </cfRule>
    <cfRule type="cellIs" dxfId="3545" priority="4369" operator="equal">
      <formula>#REF!</formula>
    </cfRule>
    <cfRule type="cellIs" dxfId="3544" priority="4370" operator="equal">
      <formula>#REF!</formula>
    </cfRule>
    <cfRule type="cellIs" dxfId="3543" priority="4372" operator="equal">
      <formula>#REF!</formula>
    </cfRule>
    <cfRule type="cellIs" dxfId="3542" priority="4373" operator="equal">
      <formula>#REF!</formula>
    </cfRule>
    <cfRule type="cellIs" dxfId="3541" priority="4374" operator="equal">
      <formula>#REF!</formula>
    </cfRule>
    <cfRule type="cellIs" dxfId="3540" priority="4375" operator="equal">
      <formula>#REF!</formula>
    </cfRule>
    <cfRule type="cellIs" dxfId="3539" priority="4377" operator="equal">
      <formula>#REF!</formula>
    </cfRule>
  </conditionalFormatting>
  <conditionalFormatting sqref="Q29">
    <cfRule type="cellIs" dxfId="3538" priority="4440" operator="equal">
      <formula>#REF!</formula>
    </cfRule>
    <cfRule type="cellIs" dxfId="3537" priority="4442" operator="equal">
      <formula>#REF!</formula>
    </cfRule>
    <cfRule type="cellIs" dxfId="3536" priority="4445" operator="equal">
      <formula>#REF!</formula>
    </cfRule>
    <cfRule type="cellIs" dxfId="3535" priority="4447" operator="equal">
      <formula>#REF!</formula>
    </cfRule>
    <cfRule type="cellIs" dxfId="3534" priority="4448" operator="equal">
      <formula>#REF!</formula>
    </cfRule>
    <cfRule type="cellIs" dxfId="3533" priority="4449" operator="equal">
      <formula>#REF!</formula>
    </cfRule>
    <cfRule type="cellIs" dxfId="3532" priority="4451" operator="equal">
      <formula>#REF!</formula>
    </cfRule>
    <cfRule type="cellIs" dxfId="3531" priority="4454" operator="equal">
      <formula>#REF!</formula>
    </cfRule>
    <cfRule type="cellIs" dxfId="3530" priority="4455" operator="equal">
      <formula>#REF!</formula>
    </cfRule>
    <cfRule type="cellIs" dxfId="3529" priority="4456" operator="equal">
      <formula>#REF!</formula>
    </cfRule>
    <cfRule type="cellIs" dxfId="3528" priority="4459" operator="equal">
      <formula>#REF!</formula>
    </cfRule>
    <cfRule type="cellIs" dxfId="3527" priority="4460" operator="equal">
      <formula>#REF!</formula>
    </cfRule>
    <cfRule type="cellIs" dxfId="3526" priority="4461" operator="equal">
      <formula>#REF!</formula>
    </cfRule>
    <cfRule type="cellIs" dxfId="3525" priority="4463" operator="equal">
      <formula>#REF!</formula>
    </cfRule>
    <cfRule type="cellIs" dxfId="3524" priority="4464" operator="equal">
      <formula>#REF!</formula>
    </cfRule>
    <cfRule type="cellIs" dxfId="3523" priority="4465" operator="equal">
      <formula>#REF!</formula>
    </cfRule>
    <cfRule type="cellIs" dxfId="3522" priority="4466" operator="equal">
      <formula>#REF!</formula>
    </cfRule>
    <cfRule type="cellIs" dxfId="3521" priority="4467" operator="equal">
      <formula>#REF!</formula>
    </cfRule>
    <cfRule type="cellIs" dxfId="3520" priority="4468" operator="equal">
      <formula>#REF!</formula>
    </cfRule>
    <cfRule type="cellIs" dxfId="3519" priority="4469" operator="equal">
      <formula>#REF!</formula>
    </cfRule>
    <cfRule type="cellIs" dxfId="3518" priority="4470" operator="equal">
      <formula>#REF!</formula>
    </cfRule>
    <cfRule type="cellIs" dxfId="3517" priority="4472" operator="equal">
      <formula>#REF!</formula>
    </cfRule>
    <cfRule type="cellIs" dxfId="3516" priority="4473" operator="equal">
      <formula>#REF!</formula>
    </cfRule>
    <cfRule type="cellIs" dxfId="3515" priority="4474" operator="equal">
      <formula>#REF!</formula>
    </cfRule>
    <cfRule type="cellIs" dxfId="3514" priority="4475" operator="equal">
      <formula>#REF!</formula>
    </cfRule>
    <cfRule type="cellIs" dxfId="3513" priority="4477" operator="equal">
      <formula>#REF!</formula>
    </cfRule>
  </conditionalFormatting>
  <conditionalFormatting sqref="Q31">
    <cfRule type="cellIs" dxfId="3512" priority="1165" operator="equal">
      <formula>#REF!</formula>
    </cfRule>
    <cfRule type="cellIs" dxfId="3511" priority="1167" operator="equal">
      <formula>#REF!</formula>
    </cfRule>
    <cfRule type="cellIs" dxfId="3510" priority="1170" operator="equal">
      <formula>#REF!</formula>
    </cfRule>
    <cfRule type="cellIs" dxfId="3509" priority="1172" operator="equal">
      <formula>#REF!</formula>
    </cfRule>
    <cfRule type="cellIs" dxfId="3508" priority="1173" operator="equal">
      <formula>#REF!</formula>
    </cfRule>
    <cfRule type="cellIs" dxfId="3507" priority="1174" operator="equal">
      <formula>#REF!</formula>
    </cfRule>
    <cfRule type="cellIs" dxfId="3506" priority="1176" operator="equal">
      <formula>#REF!</formula>
    </cfRule>
    <cfRule type="cellIs" dxfId="3505" priority="1179" operator="equal">
      <formula>#REF!</formula>
    </cfRule>
    <cfRule type="cellIs" dxfId="3504" priority="1180" operator="equal">
      <formula>#REF!</formula>
    </cfRule>
    <cfRule type="cellIs" dxfId="3503" priority="1181" operator="equal">
      <formula>#REF!</formula>
    </cfRule>
    <cfRule type="cellIs" dxfId="3502" priority="1184" operator="equal">
      <formula>#REF!</formula>
    </cfRule>
    <cfRule type="cellIs" dxfId="3501" priority="1185" operator="equal">
      <formula>#REF!</formula>
    </cfRule>
    <cfRule type="cellIs" dxfId="3500" priority="1186" operator="equal">
      <formula>#REF!</formula>
    </cfRule>
    <cfRule type="cellIs" dxfId="3499" priority="1188" operator="equal">
      <formula>#REF!</formula>
    </cfRule>
    <cfRule type="cellIs" dxfId="3498" priority="1189" operator="equal">
      <formula>#REF!</formula>
    </cfRule>
    <cfRule type="cellIs" dxfId="3497" priority="1190" operator="equal">
      <formula>#REF!</formula>
    </cfRule>
    <cfRule type="cellIs" dxfId="3496" priority="1191" operator="equal">
      <formula>#REF!</formula>
    </cfRule>
    <cfRule type="cellIs" dxfId="3495" priority="1192" operator="equal">
      <formula>#REF!</formula>
    </cfRule>
    <cfRule type="cellIs" dxfId="3494" priority="1193" operator="equal">
      <formula>#REF!</formula>
    </cfRule>
    <cfRule type="cellIs" dxfId="3493" priority="1194" operator="equal">
      <formula>#REF!</formula>
    </cfRule>
    <cfRule type="cellIs" dxfId="3492" priority="1195" operator="equal">
      <formula>#REF!</formula>
    </cfRule>
    <cfRule type="cellIs" dxfId="3491" priority="1197" operator="equal">
      <formula>#REF!</formula>
    </cfRule>
    <cfRule type="cellIs" dxfId="3490" priority="1198" operator="equal">
      <formula>#REF!</formula>
    </cfRule>
    <cfRule type="cellIs" dxfId="3489" priority="1199" operator="equal">
      <formula>#REF!</formula>
    </cfRule>
    <cfRule type="cellIs" dxfId="3488" priority="1200" operator="equal">
      <formula>#REF!</formula>
    </cfRule>
    <cfRule type="cellIs" dxfId="3487" priority="1202" operator="equal">
      <formula>#REF!</formula>
    </cfRule>
  </conditionalFormatting>
  <conditionalFormatting sqref="Q33 Q35">
    <cfRule type="cellIs" dxfId="3486" priority="3535" operator="equal">
      <formula>#REF!</formula>
    </cfRule>
    <cfRule type="cellIs" dxfId="3485" priority="3536" operator="equal">
      <formula>#REF!</formula>
    </cfRule>
    <cfRule type="cellIs" dxfId="3484" priority="3537" operator="equal">
      <formula>#REF!</formula>
    </cfRule>
    <cfRule type="cellIs" dxfId="3483" priority="3539" operator="equal">
      <formula>#REF!</formula>
    </cfRule>
    <cfRule type="cellIs" dxfId="3482" priority="3542" operator="equal">
      <formula>#REF!</formula>
    </cfRule>
    <cfRule type="cellIs" dxfId="3481" priority="3547" operator="equal">
      <formula>#REF!</formula>
    </cfRule>
    <cfRule type="cellIs" dxfId="3480" priority="3548" operator="equal">
      <formula>#REF!</formula>
    </cfRule>
    <cfRule type="cellIs" dxfId="3479" priority="3549" operator="equal">
      <formula>#REF!</formula>
    </cfRule>
    <cfRule type="cellIs" dxfId="3478" priority="3551" operator="equal">
      <formula>#REF!</formula>
    </cfRule>
    <cfRule type="cellIs" dxfId="3477" priority="3552" operator="equal">
      <formula>#REF!</formula>
    </cfRule>
    <cfRule type="cellIs" dxfId="3476" priority="3553" operator="equal">
      <formula>#REF!</formula>
    </cfRule>
    <cfRule type="cellIs" dxfId="3475" priority="3554" operator="equal">
      <formula>#REF!</formula>
    </cfRule>
    <cfRule type="cellIs" dxfId="3474" priority="3555" operator="equal">
      <formula>#REF!</formula>
    </cfRule>
    <cfRule type="cellIs" dxfId="3473" priority="3556" operator="equal">
      <formula>#REF!</formula>
    </cfRule>
    <cfRule type="cellIs" dxfId="3472" priority="3557" operator="equal">
      <formula>#REF!</formula>
    </cfRule>
    <cfRule type="cellIs" dxfId="3471" priority="3558" operator="equal">
      <formula>#REF!</formula>
    </cfRule>
    <cfRule type="cellIs" dxfId="3470" priority="3560" operator="equal">
      <formula>#REF!</formula>
    </cfRule>
    <cfRule type="cellIs" dxfId="3469" priority="3561" operator="equal">
      <formula>#REF!</formula>
    </cfRule>
    <cfRule type="cellIs" dxfId="3468" priority="3562" operator="equal">
      <formula>#REF!</formula>
    </cfRule>
    <cfRule type="cellIs" dxfId="3467" priority="3563" operator="equal">
      <formula>#REF!</formula>
    </cfRule>
    <cfRule type="cellIs" dxfId="3466" priority="3565" operator="equal">
      <formula>#REF!</formula>
    </cfRule>
  </conditionalFormatting>
  <conditionalFormatting sqref="Q33">
    <cfRule type="cellIs" dxfId="3465" priority="3528" operator="equal">
      <formula>#REF!</formula>
    </cfRule>
    <cfRule type="cellIs" dxfId="3464" priority="3530" operator="equal">
      <formula>#REF!</formula>
    </cfRule>
    <cfRule type="cellIs" dxfId="3463" priority="3533" operator="equal">
      <formula>#REF!</formula>
    </cfRule>
    <cfRule type="cellIs" dxfId="3462" priority="4720" operator="equal">
      <formula>#REF!</formula>
    </cfRule>
  </conditionalFormatting>
  <conditionalFormatting sqref="Q35 Q33">
    <cfRule type="cellIs" dxfId="3461" priority="3544" operator="equal">
      <formula>#REF!</formula>
    </cfRule>
  </conditionalFormatting>
  <conditionalFormatting sqref="Q35">
    <cfRule type="cellIs" dxfId="3460" priority="3543" operator="equal">
      <formula>#REF!</formula>
    </cfRule>
  </conditionalFormatting>
  <conditionalFormatting sqref="Q35:Q36">
    <cfRule type="cellIs" dxfId="3459" priority="3304" operator="equal">
      <formula>"EXTREMO (RC/F)"</formula>
    </cfRule>
    <cfRule type="cellIs" dxfId="3458" priority="3305" operator="equal">
      <formula>"ALTO (RC/F)"</formula>
    </cfRule>
    <cfRule type="cellIs" dxfId="3457" priority="3306" operator="equal">
      <formula>"MODERADO (RC/F)"</formula>
    </cfRule>
    <cfRule type="cellIs" dxfId="3456" priority="3307" operator="equal">
      <formula>"EXTREMO"</formula>
    </cfRule>
    <cfRule type="cellIs" dxfId="3455" priority="3308" operator="equal">
      <formula>"ALTO"</formula>
    </cfRule>
    <cfRule type="cellIs" dxfId="3454" priority="3309" operator="equal">
      <formula>"MODERADO"</formula>
    </cfRule>
    <cfRule type="cellIs" dxfId="3453" priority="3310" operator="equal">
      <formula>"BAJO"</formula>
    </cfRule>
    <cfRule type="cellIs" dxfId="3452" priority="3311" operator="equal">
      <formula>#REF!</formula>
    </cfRule>
    <cfRule type="cellIs" dxfId="3451" priority="3325" operator="equal">
      <formula>#REF!</formula>
    </cfRule>
    <cfRule type="cellIs" dxfId="3450" priority="3337" operator="equal">
      <formula>#REF!</formula>
    </cfRule>
  </conditionalFormatting>
  <conditionalFormatting sqref="Q36">
    <cfRule type="cellIs" dxfId="3449" priority="3312" operator="equal">
      <formula>#REF!</formula>
    </cfRule>
    <cfRule type="cellIs" dxfId="3448" priority="3315" operator="equal">
      <formula>#REF!</formula>
    </cfRule>
    <cfRule type="cellIs" dxfId="3447" priority="3317" operator="equal">
      <formula>#REF!</formula>
    </cfRule>
    <cfRule type="cellIs" dxfId="3446" priority="3318" operator="equal">
      <formula>#REF!</formula>
    </cfRule>
    <cfRule type="cellIs" dxfId="3445" priority="3319" operator="equal">
      <formula>#REF!</formula>
    </cfRule>
    <cfRule type="cellIs" dxfId="3444" priority="3321" operator="equal">
      <formula>#REF!</formula>
    </cfRule>
    <cfRule type="cellIs" dxfId="3443" priority="3324" operator="equal">
      <formula>#REF!</formula>
    </cfRule>
    <cfRule type="cellIs" dxfId="3442" priority="3326" operator="equal">
      <formula>#REF!</formula>
    </cfRule>
    <cfRule type="cellIs" dxfId="3441" priority="3329" operator="equal">
      <formula>#REF!</formula>
    </cfRule>
    <cfRule type="cellIs" dxfId="3440" priority="3330" operator="equal">
      <formula>#REF!</formula>
    </cfRule>
    <cfRule type="cellIs" dxfId="3439" priority="3331" operator="equal">
      <formula>#REF!</formula>
    </cfRule>
    <cfRule type="cellIs" dxfId="3438" priority="3333" operator="equal">
      <formula>#REF!</formula>
    </cfRule>
    <cfRule type="cellIs" dxfId="3437" priority="3334" operator="equal">
      <formula>#REF!</formula>
    </cfRule>
    <cfRule type="cellIs" dxfId="3436" priority="3335" operator="equal">
      <formula>#REF!</formula>
    </cfRule>
    <cfRule type="cellIs" dxfId="3435" priority="3336" operator="equal">
      <formula>#REF!</formula>
    </cfRule>
    <cfRule type="cellIs" dxfId="3434" priority="3338" operator="equal">
      <formula>#REF!</formula>
    </cfRule>
    <cfRule type="cellIs" dxfId="3433" priority="3339" operator="equal">
      <formula>#REF!</formula>
    </cfRule>
    <cfRule type="cellIs" dxfId="3432" priority="3340" operator="equal">
      <formula>#REF!</formula>
    </cfRule>
    <cfRule type="cellIs" dxfId="3431" priority="3342" operator="equal">
      <formula>#REF!</formula>
    </cfRule>
    <cfRule type="cellIs" dxfId="3430" priority="3343" operator="equal">
      <formula>#REF!</formula>
    </cfRule>
    <cfRule type="cellIs" dxfId="3429" priority="3344" operator="equal">
      <formula>#REF!</formula>
    </cfRule>
    <cfRule type="cellIs" dxfId="3428" priority="3345" operator="equal">
      <formula>#REF!</formula>
    </cfRule>
    <cfRule type="cellIs" dxfId="3427" priority="3347" operator="equal">
      <formula>#REF!</formula>
    </cfRule>
  </conditionalFormatting>
  <conditionalFormatting sqref="Q38">
    <cfRule type="cellIs" dxfId="3426" priority="3398" operator="equal">
      <formula>"EXTREMO (RC/F)"</formula>
    </cfRule>
    <cfRule type="cellIs" dxfId="3425" priority="3399" operator="equal">
      <formula>"ALTO (RC/F)"</formula>
    </cfRule>
    <cfRule type="cellIs" dxfId="3424" priority="3400" operator="equal">
      <formula>"MODERADO (RC/F)"</formula>
    </cfRule>
    <cfRule type="cellIs" dxfId="3423" priority="3401" operator="equal">
      <formula>"EXTREMO"</formula>
    </cfRule>
    <cfRule type="cellIs" dxfId="3422" priority="3402" operator="equal">
      <formula>"ALTO"</formula>
    </cfRule>
    <cfRule type="cellIs" dxfId="3421" priority="3403" operator="equal">
      <formula>"MODERADO"</formula>
    </cfRule>
    <cfRule type="cellIs" dxfId="3420" priority="3404" operator="equal">
      <formula>"BAJO"</formula>
    </cfRule>
    <cfRule type="cellIs" dxfId="3419" priority="3418" operator="equal">
      <formula>#REF!</formula>
    </cfRule>
    <cfRule type="cellIs" dxfId="3418" priority="3420" operator="equal">
      <formula>#REF!</formula>
    </cfRule>
    <cfRule type="cellIs" dxfId="3417" priority="3423" operator="equal">
      <formula>#REF!</formula>
    </cfRule>
    <cfRule type="cellIs" dxfId="3416" priority="3425" operator="equal">
      <formula>#REF!</formula>
    </cfRule>
    <cfRule type="cellIs" dxfId="3415" priority="3426" operator="equal">
      <formula>#REF!</formula>
    </cfRule>
    <cfRule type="cellIs" dxfId="3414" priority="3427" operator="equal">
      <formula>#REF!</formula>
    </cfRule>
    <cfRule type="cellIs" dxfId="3413" priority="3429" operator="equal">
      <formula>#REF!</formula>
    </cfRule>
    <cfRule type="cellIs" dxfId="3412" priority="3432" operator="equal">
      <formula>#REF!</formula>
    </cfRule>
    <cfRule type="cellIs" dxfId="3411" priority="3433" operator="equal">
      <formula>#REF!</formula>
    </cfRule>
    <cfRule type="cellIs" dxfId="3410" priority="3434" operator="equal">
      <formula>#REF!</formula>
    </cfRule>
    <cfRule type="cellIs" dxfId="3409" priority="3437" operator="equal">
      <formula>#REF!</formula>
    </cfRule>
    <cfRule type="cellIs" dxfId="3408" priority="3438" operator="equal">
      <formula>#REF!</formula>
    </cfRule>
    <cfRule type="cellIs" dxfId="3407" priority="3439" operator="equal">
      <formula>#REF!</formula>
    </cfRule>
    <cfRule type="cellIs" dxfId="3406" priority="3441" operator="equal">
      <formula>#REF!</formula>
    </cfRule>
    <cfRule type="cellIs" dxfId="3405" priority="3442" operator="equal">
      <formula>#REF!</formula>
    </cfRule>
    <cfRule type="cellIs" dxfId="3404" priority="3443" operator="equal">
      <formula>#REF!</formula>
    </cfRule>
    <cfRule type="cellIs" dxfId="3403" priority="3444" operator="equal">
      <formula>#REF!</formula>
    </cfRule>
    <cfRule type="cellIs" dxfId="3402" priority="3445" operator="equal">
      <formula>#REF!</formula>
    </cfRule>
    <cfRule type="cellIs" dxfId="3401" priority="3446" operator="equal">
      <formula>#REF!</formula>
    </cfRule>
    <cfRule type="cellIs" dxfId="3400" priority="3447" operator="equal">
      <formula>#REF!</formula>
    </cfRule>
    <cfRule type="cellIs" dxfId="3399" priority="3448" operator="equal">
      <formula>#REF!</formula>
    </cfRule>
    <cfRule type="cellIs" dxfId="3398" priority="3450" operator="equal">
      <formula>#REF!</formula>
    </cfRule>
    <cfRule type="cellIs" dxfId="3397" priority="3451" operator="equal">
      <formula>#REF!</formula>
    </cfRule>
    <cfRule type="cellIs" dxfId="3396" priority="3452" operator="equal">
      <formula>#REF!</formula>
    </cfRule>
    <cfRule type="cellIs" dxfId="3395" priority="3453" operator="equal">
      <formula>#REF!</formula>
    </cfRule>
    <cfRule type="cellIs" dxfId="3394" priority="3455" operator="equal">
      <formula>#REF!</formula>
    </cfRule>
  </conditionalFormatting>
  <conditionalFormatting sqref="Q40">
    <cfRule type="cellIs" dxfId="3393" priority="58" operator="equal">
      <formula>#REF!</formula>
    </cfRule>
    <cfRule type="cellIs" dxfId="3392" priority="59" operator="equal">
      <formula>#REF!</formula>
    </cfRule>
    <cfRule type="cellIs" dxfId="3391" priority="62" operator="equal">
      <formula>#REF!</formula>
    </cfRule>
    <cfRule type="cellIs" dxfId="3390" priority="64" operator="equal">
      <formula>#REF!</formula>
    </cfRule>
    <cfRule type="cellIs" dxfId="3389" priority="65" operator="equal">
      <formula>#REF!</formula>
    </cfRule>
    <cfRule type="cellIs" dxfId="3388" priority="66" operator="equal">
      <formula>#REF!</formula>
    </cfRule>
    <cfRule type="cellIs" dxfId="3387" priority="68" operator="equal">
      <formula>#REF!</formula>
    </cfRule>
    <cfRule type="cellIs" dxfId="3386" priority="71" operator="equal">
      <formula>#REF!</formula>
    </cfRule>
    <cfRule type="cellIs" dxfId="3385" priority="72" operator="equal">
      <formula>#REF!</formula>
    </cfRule>
    <cfRule type="cellIs" dxfId="3384" priority="73" operator="equal">
      <formula>#REF!</formula>
    </cfRule>
    <cfRule type="cellIs" dxfId="3383" priority="76" operator="equal">
      <formula>#REF!</formula>
    </cfRule>
    <cfRule type="cellIs" dxfId="3382" priority="77" operator="equal">
      <formula>#REF!</formula>
    </cfRule>
    <cfRule type="cellIs" dxfId="3381" priority="78" operator="equal">
      <formula>#REF!</formula>
    </cfRule>
    <cfRule type="cellIs" dxfId="3380" priority="80" operator="equal">
      <formula>#REF!</formula>
    </cfRule>
    <cfRule type="cellIs" dxfId="3379" priority="81" operator="equal">
      <formula>#REF!</formula>
    </cfRule>
    <cfRule type="cellIs" dxfId="3378" priority="82" operator="equal">
      <formula>#REF!</formula>
    </cfRule>
    <cfRule type="cellIs" dxfId="3377" priority="83" operator="equal">
      <formula>#REF!</formula>
    </cfRule>
    <cfRule type="cellIs" dxfId="3376" priority="84" operator="equal">
      <formula>#REF!</formula>
    </cfRule>
    <cfRule type="cellIs" dxfId="3375" priority="85" operator="equal">
      <formula>#REF!</formula>
    </cfRule>
    <cfRule type="cellIs" dxfId="3374" priority="86" operator="equal">
      <formula>#REF!</formula>
    </cfRule>
    <cfRule type="cellIs" dxfId="3373" priority="87" operator="equal">
      <formula>#REF!</formula>
    </cfRule>
    <cfRule type="cellIs" dxfId="3372" priority="89" operator="equal">
      <formula>#REF!</formula>
    </cfRule>
    <cfRule type="cellIs" dxfId="3371" priority="90" operator="equal">
      <formula>#REF!</formula>
    </cfRule>
    <cfRule type="cellIs" dxfId="3370" priority="91" operator="equal">
      <formula>#REF!</formula>
    </cfRule>
    <cfRule type="cellIs" dxfId="3369" priority="92" operator="equal">
      <formula>#REF!</formula>
    </cfRule>
    <cfRule type="cellIs" dxfId="3368" priority="94" operator="equal">
      <formula>#REF!</formula>
    </cfRule>
    <cfRule type="cellIs" dxfId="3367" priority="227" operator="equal">
      <formula>"EXTREMO (RC/F)"</formula>
    </cfRule>
    <cfRule type="cellIs" dxfId="3366" priority="228" operator="equal">
      <formula>"ALTO (RC/F)"</formula>
    </cfRule>
    <cfRule type="cellIs" dxfId="3365" priority="229" operator="equal">
      <formula>"MODERADO (RC/F)"</formula>
    </cfRule>
    <cfRule type="cellIs" dxfId="3364" priority="230" operator="equal">
      <formula>"EXTREMO"</formula>
    </cfRule>
    <cfRule type="cellIs" dxfId="3363" priority="231" operator="equal">
      <formula>"ALTO"</formula>
    </cfRule>
    <cfRule type="cellIs" dxfId="3362" priority="232" operator="equal">
      <formula>"MODERADO"</formula>
    </cfRule>
    <cfRule type="cellIs" dxfId="3361" priority="233" operator="equal">
      <formula>"BAJO"</formula>
    </cfRule>
  </conditionalFormatting>
  <conditionalFormatting sqref="Q45">
    <cfRule type="cellIs" dxfId="3360" priority="2491" operator="equal">
      <formula>#REF!</formula>
    </cfRule>
    <cfRule type="cellIs" dxfId="3359" priority="2492" operator="equal">
      <formula>#REF!</formula>
    </cfRule>
    <cfRule type="cellIs" dxfId="3358" priority="2495" operator="equal">
      <formula>#REF!</formula>
    </cfRule>
    <cfRule type="cellIs" dxfId="3357" priority="2497" operator="equal">
      <formula>#REF!</formula>
    </cfRule>
    <cfRule type="cellIs" dxfId="3356" priority="2498" operator="equal">
      <formula>#REF!</formula>
    </cfRule>
    <cfRule type="cellIs" dxfId="3355" priority="2499" operator="equal">
      <formula>#REF!</formula>
    </cfRule>
    <cfRule type="cellIs" dxfId="3354" priority="2501" operator="equal">
      <formula>#REF!</formula>
    </cfRule>
    <cfRule type="cellIs" dxfId="3353" priority="2504" operator="equal">
      <formula>#REF!</formula>
    </cfRule>
    <cfRule type="cellIs" dxfId="3352" priority="2505" operator="equal">
      <formula>#REF!</formula>
    </cfRule>
    <cfRule type="cellIs" dxfId="3351" priority="2506" operator="equal">
      <formula>#REF!</formula>
    </cfRule>
    <cfRule type="cellIs" dxfId="3350" priority="2509" operator="equal">
      <formula>#REF!</formula>
    </cfRule>
    <cfRule type="cellIs" dxfId="3349" priority="2510" operator="equal">
      <formula>#REF!</formula>
    </cfRule>
    <cfRule type="cellIs" dxfId="3348" priority="2511" operator="equal">
      <formula>#REF!</formula>
    </cfRule>
    <cfRule type="cellIs" dxfId="3347" priority="2513" operator="equal">
      <formula>#REF!</formula>
    </cfRule>
    <cfRule type="cellIs" dxfId="3346" priority="2514" operator="equal">
      <formula>#REF!</formula>
    </cfRule>
    <cfRule type="cellIs" dxfId="3345" priority="2515" operator="equal">
      <formula>#REF!</formula>
    </cfRule>
    <cfRule type="cellIs" dxfId="3344" priority="2516" operator="equal">
      <formula>#REF!</formula>
    </cfRule>
    <cfRule type="cellIs" dxfId="3343" priority="2517" operator="equal">
      <formula>#REF!</formula>
    </cfRule>
    <cfRule type="cellIs" dxfId="3342" priority="2518" operator="equal">
      <formula>#REF!</formula>
    </cfRule>
    <cfRule type="cellIs" dxfId="3341" priority="2519" operator="equal">
      <formula>#REF!</formula>
    </cfRule>
    <cfRule type="cellIs" dxfId="3340" priority="2520" operator="equal">
      <formula>#REF!</formula>
    </cfRule>
    <cfRule type="cellIs" dxfId="3339" priority="2522" operator="equal">
      <formula>#REF!</formula>
    </cfRule>
    <cfRule type="cellIs" dxfId="3338" priority="2523" operator="equal">
      <formula>#REF!</formula>
    </cfRule>
    <cfRule type="cellIs" dxfId="3337" priority="2524" operator="equal">
      <formula>#REF!</formula>
    </cfRule>
    <cfRule type="cellIs" dxfId="3336" priority="2525" operator="equal">
      <formula>#REF!</formula>
    </cfRule>
    <cfRule type="cellIs" dxfId="3335" priority="2527" operator="equal">
      <formula>#REF!</formula>
    </cfRule>
    <cfRule type="cellIs" dxfId="3334" priority="2528" operator="equal">
      <formula>"EXTREMO (RC/F)"</formula>
    </cfRule>
    <cfRule type="cellIs" dxfId="3333" priority="2529" operator="equal">
      <formula>"ALTO (RC/F)"</formula>
    </cfRule>
    <cfRule type="cellIs" dxfId="3332" priority="2530" operator="equal">
      <formula>"MODERADO (RC/F)"</formula>
    </cfRule>
    <cfRule type="cellIs" dxfId="3331" priority="2531" operator="equal">
      <formula>"EXTREMO"</formula>
    </cfRule>
    <cfRule type="cellIs" dxfId="3330" priority="2532" operator="equal">
      <formula>"ALTO"</formula>
    </cfRule>
    <cfRule type="cellIs" dxfId="3329" priority="2533" operator="equal">
      <formula>"MODERADO"</formula>
    </cfRule>
    <cfRule type="cellIs" dxfId="3328" priority="2534" operator="equal">
      <formula>"BAJO"</formula>
    </cfRule>
    <cfRule type="cellIs" dxfId="3327" priority="2535" operator="equal">
      <formula>#REF!</formula>
    </cfRule>
    <cfRule type="cellIs" dxfId="3326" priority="2536" operator="equal">
      <formula>#REF!</formula>
    </cfRule>
    <cfRule type="cellIs" dxfId="3325" priority="2539" operator="equal">
      <formula>#REF!</formula>
    </cfRule>
    <cfRule type="cellIs" dxfId="3324" priority="2541" operator="equal">
      <formula>#REF!</formula>
    </cfRule>
    <cfRule type="cellIs" dxfId="3323" priority="2542" operator="equal">
      <formula>#REF!</formula>
    </cfRule>
    <cfRule type="cellIs" dxfId="3322" priority="2543" operator="equal">
      <formula>#REF!</formula>
    </cfRule>
    <cfRule type="cellIs" dxfId="3321" priority="2545" operator="equal">
      <formula>#REF!</formula>
    </cfRule>
    <cfRule type="cellIs" dxfId="3320" priority="2548" operator="equal">
      <formula>#REF!</formula>
    </cfRule>
    <cfRule type="cellIs" dxfId="3319" priority="2549" operator="equal">
      <formula>#REF!</formula>
    </cfRule>
    <cfRule type="cellIs" dxfId="3318" priority="2550" operator="equal">
      <formula>#REF!</formula>
    </cfRule>
    <cfRule type="cellIs" dxfId="3317" priority="2553" operator="equal">
      <formula>#REF!</formula>
    </cfRule>
    <cfRule type="cellIs" dxfId="3316" priority="2554" operator="equal">
      <formula>#REF!</formula>
    </cfRule>
    <cfRule type="cellIs" dxfId="3315" priority="2555" operator="equal">
      <formula>#REF!</formula>
    </cfRule>
    <cfRule type="cellIs" dxfId="3314" priority="2557" operator="equal">
      <formula>#REF!</formula>
    </cfRule>
    <cfRule type="cellIs" dxfId="3313" priority="2558" operator="equal">
      <formula>#REF!</formula>
    </cfRule>
    <cfRule type="cellIs" dxfId="3312" priority="2559" operator="equal">
      <formula>#REF!</formula>
    </cfRule>
    <cfRule type="cellIs" dxfId="3311" priority="2560" operator="equal">
      <formula>#REF!</formula>
    </cfRule>
    <cfRule type="cellIs" dxfId="3310" priority="2561" operator="equal">
      <formula>#REF!</formula>
    </cfRule>
    <cfRule type="cellIs" dxfId="3309" priority="2562" operator="equal">
      <formula>#REF!</formula>
    </cfRule>
    <cfRule type="cellIs" dxfId="3308" priority="2563" operator="equal">
      <formula>#REF!</formula>
    </cfRule>
    <cfRule type="cellIs" dxfId="3307" priority="2564" operator="equal">
      <formula>#REF!</formula>
    </cfRule>
    <cfRule type="cellIs" dxfId="3306" priority="2566" operator="equal">
      <formula>#REF!</formula>
    </cfRule>
    <cfRule type="cellIs" dxfId="3305" priority="2567" operator="equal">
      <formula>#REF!</formula>
    </cfRule>
    <cfRule type="cellIs" dxfId="3304" priority="2568" operator="equal">
      <formula>#REF!</formula>
    </cfRule>
    <cfRule type="cellIs" dxfId="3303" priority="2569" operator="equal">
      <formula>#REF!</formula>
    </cfRule>
    <cfRule type="cellIs" dxfId="3302" priority="2571" operator="equal">
      <formula>#REF!</formula>
    </cfRule>
  </conditionalFormatting>
  <conditionalFormatting sqref="Q47">
    <cfRule type="cellIs" dxfId="3301" priority="2410" operator="equal">
      <formula>#REF!</formula>
    </cfRule>
    <cfRule type="cellIs" dxfId="3300" priority="2411" operator="equal">
      <formula>#REF!</formula>
    </cfRule>
    <cfRule type="cellIs" dxfId="3299" priority="2414" operator="equal">
      <formula>#REF!</formula>
    </cfRule>
    <cfRule type="cellIs" dxfId="3298" priority="2416" operator="equal">
      <formula>#REF!</formula>
    </cfRule>
    <cfRule type="cellIs" dxfId="3297" priority="2417" operator="equal">
      <formula>#REF!</formula>
    </cfRule>
    <cfRule type="cellIs" dxfId="3296" priority="2418" operator="equal">
      <formula>#REF!</formula>
    </cfRule>
    <cfRule type="cellIs" dxfId="3295" priority="2420" operator="equal">
      <formula>#REF!</formula>
    </cfRule>
    <cfRule type="cellIs" dxfId="3294" priority="2423" operator="equal">
      <formula>#REF!</formula>
    </cfRule>
    <cfRule type="cellIs" dxfId="3293" priority="2424" operator="equal">
      <formula>#REF!</formula>
    </cfRule>
    <cfRule type="cellIs" dxfId="3292" priority="2425" operator="equal">
      <formula>#REF!</formula>
    </cfRule>
    <cfRule type="cellIs" dxfId="3291" priority="2428" operator="equal">
      <formula>#REF!</formula>
    </cfRule>
    <cfRule type="cellIs" dxfId="3290" priority="2429" operator="equal">
      <formula>#REF!</formula>
    </cfRule>
    <cfRule type="cellIs" dxfId="3289" priority="2430" operator="equal">
      <formula>#REF!</formula>
    </cfRule>
    <cfRule type="cellIs" dxfId="3288" priority="2432" operator="equal">
      <formula>#REF!</formula>
    </cfRule>
    <cfRule type="cellIs" dxfId="3287" priority="2433" operator="equal">
      <formula>#REF!</formula>
    </cfRule>
    <cfRule type="cellIs" dxfId="3286" priority="2434" operator="equal">
      <formula>#REF!</formula>
    </cfRule>
    <cfRule type="cellIs" dxfId="3285" priority="2435" operator="equal">
      <formula>#REF!</formula>
    </cfRule>
    <cfRule type="cellIs" dxfId="3284" priority="2436" operator="equal">
      <formula>#REF!</formula>
    </cfRule>
    <cfRule type="cellIs" dxfId="3283" priority="2437" operator="equal">
      <formula>#REF!</formula>
    </cfRule>
    <cfRule type="cellIs" dxfId="3282" priority="2438" operator="equal">
      <formula>#REF!</formula>
    </cfRule>
    <cfRule type="cellIs" dxfId="3281" priority="2439" operator="equal">
      <formula>#REF!</formula>
    </cfRule>
    <cfRule type="cellIs" dxfId="3280" priority="2441" operator="equal">
      <formula>#REF!</formula>
    </cfRule>
    <cfRule type="cellIs" dxfId="3279" priority="2442" operator="equal">
      <formula>#REF!</formula>
    </cfRule>
    <cfRule type="cellIs" dxfId="3278" priority="2443" operator="equal">
      <formula>#REF!</formula>
    </cfRule>
    <cfRule type="cellIs" dxfId="3277" priority="2444" operator="equal">
      <formula>#REF!</formula>
    </cfRule>
    <cfRule type="cellIs" dxfId="3276" priority="2446" operator="equal">
      <formula>#REF!</formula>
    </cfRule>
  </conditionalFormatting>
  <conditionalFormatting sqref="Q47:Q48">
    <cfRule type="cellIs" dxfId="3275" priority="2454" operator="equal">
      <formula>#REF!</formula>
    </cfRule>
    <cfRule type="cellIs" dxfId="3274" priority="2455" operator="equal">
      <formula>#REF!</formula>
    </cfRule>
    <cfRule type="cellIs" dxfId="3273" priority="2458" operator="equal">
      <formula>#REF!</formula>
    </cfRule>
    <cfRule type="cellIs" dxfId="3272" priority="2460" operator="equal">
      <formula>#REF!</formula>
    </cfRule>
    <cfRule type="cellIs" dxfId="3271" priority="2461" operator="equal">
      <formula>#REF!</formula>
    </cfRule>
    <cfRule type="cellIs" dxfId="3270" priority="2462" operator="equal">
      <formula>#REF!</formula>
    </cfRule>
    <cfRule type="cellIs" dxfId="3269" priority="2464" operator="equal">
      <formula>#REF!</formula>
    </cfRule>
    <cfRule type="cellIs" dxfId="3268" priority="2467" operator="equal">
      <formula>#REF!</formula>
    </cfRule>
    <cfRule type="cellIs" dxfId="3267" priority="2468" operator="equal">
      <formula>#REF!</formula>
    </cfRule>
    <cfRule type="cellIs" dxfId="3266" priority="2469" operator="equal">
      <formula>#REF!</formula>
    </cfRule>
    <cfRule type="cellIs" dxfId="3265" priority="2472" operator="equal">
      <formula>#REF!</formula>
    </cfRule>
    <cfRule type="cellIs" dxfId="3264" priority="2473" operator="equal">
      <formula>#REF!</formula>
    </cfRule>
    <cfRule type="cellIs" dxfId="3263" priority="2474" operator="equal">
      <formula>#REF!</formula>
    </cfRule>
    <cfRule type="cellIs" dxfId="3262" priority="2476" operator="equal">
      <formula>#REF!</formula>
    </cfRule>
    <cfRule type="cellIs" dxfId="3261" priority="2477" operator="equal">
      <formula>#REF!</formula>
    </cfRule>
    <cfRule type="cellIs" dxfId="3260" priority="2478" operator="equal">
      <formula>#REF!</formula>
    </cfRule>
    <cfRule type="cellIs" dxfId="3259" priority="2479" operator="equal">
      <formula>#REF!</formula>
    </cfRule>
    <cfRule type="cellIs" dxfId="3258" priority="2480" operator="equal">
      <formula>#REF!</formula>
    </cfRule>
    <cfRule type="cellIs" dxfId="3257" priority="2481" operator="equal">
      <formula>#REF!</formula>
    </cfRule>
    <cfRule type="cellIs" dxfId="3256" priority="2482" operator="equal">
      <formula>#REF!</formula>
    </cfRule>
    <cfRule type="cellIs" dxfId="3255" priority="2483" operator="equal">
      <formula>#REF!</formula>
    </cfRule>
    <cfRule type="cellIs" dxfId="3254" priority="2485" operator="equal">
      <formula>#REF!</formula>
    </cfRule>
    <cfRule type="cellIs" dxfId="3253" priority="2486" operator="equal">
      <formula>#REF!</formula>
    </cfRule>
    <cfRule type="cellIs" dxfId="3252" priority="2487" operator="equal">
      <formula>#REF!</formula>
    </cfRule>
    <cfRule type="cellIs" dxfId="3251" priority="2488" operator="equal">
      <formula>#REF!</formula>
    </cfRule>
    <cfRule type="cellIs" dxfId="3250" priority="2490" operator="equal">
      <formula>#REF!</formula>
    </cfRule>
    <cfRule type="cellIs" dxfId="3249" priority="2839" operator="equal">
      <formula>"EXTREMO (RC/F)"</formula>
    </cfRule>
    <cfRule type="cellIs" dxfId="3248" priority="2840" operator="equal">
      <formula>"ALTO (RC/F)"</formula>
    </cfRule>
    <cfRule type="cellIs" dxfId="3247" priority="2841" operator="equal">
      <formula>"MODERADO (RC/F)"</formula>
    </cfRule>
    <cfRule type="cellIs" dxfId="3246" priority="2842" operator="equal">
      <formula>"EXTREMO"</formula>
    </cfRule>
    <cfRule type="cellIs" dxfId="3245" priority="2843" operator="equal">
      <formula>"ALTO"</formula>
    </cfRule>
    <cfRule type="cellIs" dxfId="3244" priority="2844" operator="equal">
      <formula>"MODERADO"</formula>
    </cfRule>
    <cfRule type="cellIs" dxfId="3243" priority="2845" operator="equal">
      <formula>"BAJO"</formula>
    </cfRule>
  </conditionalFormatting>
  <conditionalFormatting sqref="Q49">
    <cfRule type="cellIs" dxfId="3242" priority="682" operator="equal">
      <formula>#REF!</formula>
    </cfRule>
    <cfRule type="cellIs" dxfId="3241" priority="684" operator="equal">
      <formula>#REF!</formula>
    </cfRule>
    <cfRule type="cellIs" dxfId="3240" priority="687" operator="equal">
      <formula>#REF!</formula>
    </cfRule>
    <cfRule type="cellIs" dxfId="3239" priority="689" operator="equal">
      <formula>#REF!</formula>
    </cfRule>
    <cfRule type="cellIs" dxfId="3238" priority="690" operator="equal">
      <formula>#REF!</formula>
    </cfRule>
    <cfRule type="cellIs" dxfId="3237" priority="691" operator="equal">
      <formula>#REF!</formula>
    </cfRule>
    <cfRule type="cellIs" dxfId="3236" priority="693" operator="equal">
      <formula>#REF!</formula>
    </cfRule>
    <cfRule type="cellIs" dxfId="3235" priority="696" operator="equal">
      <formula>#REF!</formula>
    </cfRule>
    <cfRule type="cellIs" dxfId="3234" priority="697" operator="equal">
      <formula>#REF!</formula>
    </cfRule>
    <cfRule type="cellIs" dxfId="3233" priority="698" operator="equal">
      <formula>#REF!</formula>
    </cfRule>
    <cfRule type="cellIs" dxfId="3232" priority="701" operator="equal">
      <formula>#REF!</formula>
    </cfRule>
    <cfRule type="cellIs" dxfId="3231" priority="702" operator="equal">
      <formula>#REF!</formula>
    </cfRule>
    <cfRule type="cellIs" dxfId="3230" priority="703" operator="equal">
      <formula>#REF!</formula>
    </cfRule>
    <cfRule type="cellIs" dxfId="3229" priority="705" operator="equal">
      <formula>#REF!</formula>
    </cfRule>
    <cfRule type="cellIs" dxfId="3228" priority="706" operator="equal">
      <formula>#REF!</formula>
    </cfRule>
    <cfRule type="cellIs" dxfId="3227" priority="707" operator="equal">
      <formula>#REF!</formula>
    </cfRule>
    <cfRule type="cellIs" dxfId="3226" priority="708" operator="equal">
      <formula>#REF!</formula>
    </cfRule>
    <cfRule type="cellIs" dxfId="3225" priority="709" operator="equal">
      <formula>#REF!</formula>
    </cfRule>
    <cfRule type="cellIs" dxfId="3224" priority="710" operator="equal">
      <formula>#REF!</formula>
    </cfRule>
    <cfRule type="cellIs" dxfId="3223" priority="711" operator="equal">
      <formula>#REF!</formula>
    </cfRule>
    <cfRule type="cellIs" dxfId="3222" priority="712" operator="equal">
      <formula>#REF!</formula>
    </cfRule>
    <cfRule type="cellIs" dxfId="3221" priority="714" operator="equal">
      <formula>#REF!</formula>
    </cfRule>
    <cfRule type="cellIs" dxfId="3220" priority="715" operator="equal">
      <formula>#REF!</formula>
    </cfRule>
    <cfRule type="cellIs" dxfId="3219" priority="716" operator="equal">
      <formula>#REF!</formula>
    </cfRule>
    <cfRule type="cellIs" dxfId="3218" priority="717" operator="equal">
      <formula>#REF!</formula>
    </cfRule>
    <cfRule type="cellIs" dxfId="3217" priority="719" operator="equal">
      <formula>#REF!</formula>
    </cfRule>
  </conditionalFormatting>
  <conditionalFormatting sqref="Q58 Q60">
    <cfRule type="cellIs" dxfId="3216" priority="2146" operator="equal">
      <formula>#REF!</formula>
    </cfRule>
    <cfRule type="cellIs" dxfId="3215" priority="2149" operator="equal">
      <formula>#REF!</formula>
    </cfRule>
    <cfRule type="cellIs" dxfId="3214" priority="2150" operator="equal">
      <formula>#REF!</formula>
    </cfRule>
    <cfRule type="cellIs" dxfId="3213" priority="2151" operator="equal">
      <formula>#REF!</formula>
    </cfRule>
    <cfRule type="cellIs" dxfId="3212" priority="2154" operator="equal">
      <formula>#REF!</formula>
    </cfRule>
    <cfRule type="cellIs" dxfId="3211" priority="2155" operator="equal">
      <formula>#REF!</formula>
    </cfRule>
    <cfRule type="cellIs" dxfId="3210" priority="2156" operator="equal">
      <formula>#REF!</formula>
    </cfRule>
    <cfRule type="cellIs" dxfId="3209" priority="2158" operator="equal">
      <formula>#REF!</formula>
    </cfRule>
    <cfRule type="cellIs" dxfId="3208" priority="2159" operator="equal">
      <formula>#REF!</formula>
    </cfRule>
    <cfRule type="cellIs" dxfId="3207" priority="2160" operator="equal">
      <formula>#REF!</formula>
    </cfRule>
    <cfRule type="cellIs" dxfId="3206" priority="2161" operator="equal">
      <formula>#REF!</formula>
    </cfRule>
    <cfRule type="cellIs" dxfId="3205" priority="2162" operator="equal">
      <formula>#REF!</formula>
    </cfRule>
    <cfRule type="cellIs" dxfId="3204" priority="2163" operator="equal">
      <formula>#REF!</formula>
    </cfRule>
    <cfRule type="cellIs" dxfId="3203" priority="2164" operator="equal">
      <formula>#REF!</formula>
    </cfRule>
    <cfRule type="cellIs" dxfId="3202" priority="2165" operator="equal">
      <formula>#REF!</formula>
    </cfRule>
    <cfRule type="cellIs" dxfId="3201" priority="2167" operator="equal">
      <formula>#REF!</formula>
    </cfRule>
    <cfRule type="cellIs" dxfId="3200" priority="2168" operator="equal">
      <formula>#REF!</formula>
    </cfRule>
    <cfRule type="cellIs" dxfId="3199" priority="2169" operator="equal">
      <formula>#REF!</formula>
    </cfRule>
    <cfRule type="cellIs" dxfId="3198" priority="2170" operator="equal">
      <formula>#REF!</formula>
    </cfRule>
    <cfRule type="cellIs" dxfId="3197" priority="2172" operator="equal">
      <formula>#REF!</formula>
    </cfRule>
  </conditionalFormatting>
  <conditionalFormatting sqref="Q58 Q60:Q62">
    <cfRule type="cellIs" dxfId="3196" priority="2142" operator="equal">
      <formula>#REF!</formula>
    </cfRule>
    <cfRule type="cellIs" dxfId="3195" priority="2143" operator="equal">
      <formula>#REF!</formula>
    </cfRule>
    <cfRule type="cellIs" dxfId="3194" priority="2144" operator="equal">
      <formula>#REF!</formula>
    </cfRule>
  </conditionalFormatting>
  <conditionalFormatting sqref="Q58">
    <cfRule type="cellIs" dxfId="3193" priority="2134" operator="equal">
      <formula>#REF!</formula>
    </cfRule>
    <cfRule type="cellIs" dxfId="3192" priority="2137" operator="equal">
      <formula>#REF!</formula>
    </cfRule>
    <cfRule type="cellIs" dxfId="3191" priority="2140" operator="equal">
      <formula>#REF!</formula>
    </cfRule>
  </conditionalFormatting>
  <conditionalFormatting sqref="Q60">
    <cfRule type="cellIs" dxfId="3190" priority="2012" operator="equal">
      <formula>#REF!</formula>
    </cfRule>
    <cfRule type="cellIs" dxfId="3189" priority="2038" operator="equal">
      <formula>#REF!</formula>
    </cfRule>
  </conditionalFormatting>
  <conditionalFormatting sqref="Q60:Q62">
    <cfRule type="cellIs" dxfId="3188" priority="1907" operator="equal">
      <formula>#REF!</formula>
    </cfRule>
  </conditionalFormatting>
  <conditionalFormatting sqref="Q61:Q62">
    <cfRule type="cellIs" dxfId="3187" priority="854" operator="equal">
      <formula>#REF!</formula>
    </cfRule>
    <cfRule type="cellIs" dxfId="3186" priority="869" operator="equal">
      <formula>#REF!</formula>
    </cfRule>
    <cfRule type="cellIs" dxfId="3185" priority="881" operator="equal">
      <formula>#REF!</formula>
    </cfRule>
    <cfRule type="cellIs" dxfId="3184" priority="1902" operator="equal">
      <formula>#REF!</formula>
    </cfRule>
    <cfRule type="cellIs" dxfId="3183" priority="1905" operator="equal">
      <formula>#REF!</formula>
    </cfRule>
    <cfRule type="cellIs" dxfId="3182" priority="1908" operator="equal">
      <formula>#REF!</formula>
    </cfRule>
    <cfRule type="cellIs" dxfId="3181" priority="1909" operator="equal">
      <formula>#REF!</formula>
    </cfRule>
    <cfRule type="cellIs" dxfId="3180" priority="1916" operator="equal">
      <formula>#REF!</formula>
    </cfRule>
    <cfRule type="cellIs" dxfId="3179" priority="1919" operator="equal">
      <formula>#REF!</formula>
    </cfRule>
    <cfRule type="cellIs" dxfId="3178" priority="1920" operator="equal">
      <formula>#REF!</formula>
    </cfRule>
    <cfRule type="cellIs" dxfId="3177" priority="1921" operator="equal">
      <formula>#REF!</formula>
    </cfRule>
    <cfRule type="cellIs" dxfId="3176" priority="1923" operator="equal">
      <formula>#REF!</formula>
    </cfRule>
    <cfRule type="cellIs" dxfId="3175" priority="1925" operator="equal">
      <formula>#REF!</formula>
    </cfRule>
    <cfRule type="cellIs" dxfId="3174" priority="1926" operator="equal">
      <formula>#REF!</formula>
    </cfRule>
    <cfRule type="cellIs" dxfId="3173" priority="1928" operator="equal">
      <formula>#REF!</formula>
    </cfRule>
    <cfRule type="cellIs" dxfId="3172" priority="1929" operator="equal">
      <formula>#REF!</formula>
    </cfRule>
    <cfRule type="cellIs" dxfId="3171" priority="1932" operator="equal">
      <formula>#REF!</formula>
    </cfRule>
    <cfRule type="cellIs" dxfId="3170" priority="1933" operator="equal">
      <formula>#REF!</formula>
    </cfRule>
    <cfRule type="cellIs" dxfId="3169" priority="1934" operator="equal">
      <formula>#REF!</formula>
    </cfRule>
    <cfRule type="cellIs" dxfId="3168" priority="1935" operator="equal">
      <formula>#REF!</formula>
    </cfRule>
    <cfRule type="cellIs" dxfId="3167" priority="1937" operator="equal">
      <formula>#REF!</formula>
    </cfRule>
  </conditionalFormatting>
  <conditionalFormatting sqref="AF12:AF16 AF61:AF63">
    <cfRule type="cellIs" dxfId="3166" priority="1508" operator="equal">
      <formula>"MUY ALTA"</formula>
    </cfRule>
    <cfRule type="cellIs" dxfId="3165" priority="1509" operator="equal">
      <formula>"ALTA"</formula>
    </cfRule>
    <cfRule type="cellIs" dxfId="3164" priority="1510" operator="equal">
      <formula>"MEDIA"</formula>
    </cfRule>
    <cfRule type="cellIs" dxfId="3163" priority="1511" operator="equal">
      <formula>"BAJA"</formula>
    </cfRule>
    <cfRule type="cellIs" dxfId="3162" priority="1512" operator="equal">
      <formula>"MUY BAJA"</formula>
    </cfRule>
  </conditionalFormatting>
  <conditionalFormatting sqref="AF18:AF27">
    <cfRule type="cellIs" dxfId="3161" priority="4045" operator="equal">
      <formula>"MUY ALTA"</formula>
    </cfRule>
    <cfRule type="cellIs" dxfId="3160" priority="4046" operator="equal">
      <formula>"ALTA"</formula>
    </cfRule>
    <cfRule type="cellIs" dxfId="3159" priority="4047" operator="equal">
      <formula>"MEDIA"</formula>
    </cfRule>
    <cfRule type="cellIs" dxfId="3158" priority="4048" operator="equal">
      <formula>"BAJA"</formula>
    </cfRule>
    <cfRule type="cellIs" dxfId="3157" priority="4049" operator="equal">
      <formula>"MUY BAJA"</formula>
    </cfRule>
  </conditionalFormatting>
  <conditionalFormatting sqref="AF29:AF48">
    <cfRule type="cellIs" dxfId="3156" priority="3" operator="equal">
      <formula>"ALTA"</formula>
    </cfRule>
    <cfRule type="cellIs" dxfId="3155" priority="5" operator="equal">
      <formula>"MUY ALTA"</formula>
    </cfRule>
  </conditionalFormatting>
  <conditionalFormatting sqref="AF29:AF49">
    <cfRule type="cellIs" dxfId="3154" priority="1" operator="equal">
      <formula>"BAJA"</formula>
    </cfRule>
    <cfRule type="cellIs" dxfId="3153" priority="2" operator="equal">
      <formula>"MUY BAJA"</formula>
    </cfRule>
    <cfRule type="cellIs" dxfId="3152" priority="4" operator="equal">
      <formula>"MEDIA"</formula>
    </cfRule>
  </conditionalFormatting>
  <conditionalFormatting sqref="AF49">
    <cfRule type="cellIs" dxfId="3151" priority="512" operator="equal">
      <formula>"MUY ALTO"</formula>
    </cfRule>
    <cfRule type="cellIs" dxfId="3150" priority="513" operator="equal">
      <formula>"ALTO"</formula>
    </cfRule>
  </conditionalFormatting>
  <conditionalFormatting sqref="AF51:AF59">
    <cfRule type="cellIs" dxfId="3149" priority="657" operator="equal">
      <formula>"MUY ALTA"</formula>
    </cfRule>
    <cfRule type="cellIs" dxfId="3148" priority="658" operator="equal">
      <formula>"ALTA"</formula>
    </cfRule>
    <cfRule type="cellIs" dxfId="3147" priority="659" operator="equal">
      <formula>"MEDIA"</formula>
    </cfRule>
    <cfRule type="cellIs" dxfId="3146" priority="660" operator="equal">
      <formula>"BAJA"</formula>
    </cfRule>
    <cfRule type="cellIs" dxfId="3145" priority="661" operator="equal">
      <formula>"MUY BAJA"</formula>
    </cfRule>
  </conditionalFormatting>
  <conditionalFormatting sqref="AH12">
    <cfRule type="cellIs" dxfId="3144" priority="5373" operator="equal">
      <formula>"CATASTROFICO"</formula>
    </cfRule>
    <cfRule type="cellIs" dxfId="3143" priority="5374" operator="equal">
      <formula>"MAYOR"</formula>
    </cfRule>
  </conditionalFormatting>
  <conditionalFormatting sqref="AH14">
    <cfRule type="cellIs" dxfId="3142" priority="4794" operator="equal">
      <formula>"CATASTROFICO"</formula>
    </cfRule>
    <cfRule type="cellIs" dxfId="3141" priority="4795" operator="equal">
      <formula>"MAYOR"</formula>
    </cfRule>
    <cfRule type="cellIs" dxfId="3140" priority="4796" operator="equal">
      <formula>"MODERADO"</formula>
    </cfRule>
    <cfRule type="cellIs" dxfId="3139" priority="4797" operator="equal">
      <formula>"MENOR"</formula>
    </cfRule>
    <cfRule type="cellIs" dxfId="3138" priority="4798" operator="equal">
      <formula>"LEVE"</formula>
    </cfRule>
  </conditionalFormatting>
  <conditionalFormatting sqref="AH16">
    <cfRule type="cellIs" dxfId="3137" priority="3989" operator="equal">
      <formula>"CATASTROFICO"</formula>
    </cfRule>
    <cfRule type="cellIs" dxfId="3136" priority="3990" operator="equal">
      <formula>"MAYOR"</formula>
    </cfRule>
    <cfRule type="cellIs" dxfId="3135" priority="3991" operator="equal">
      <formula>"MODERADO"</formula>
    </cfRule>
    <cfRule type="cellIs" dxfId="3134" priority="3992" operator="equal">
      <formula>"MENOR"</formula>
    </cfRule>
    <cfRule type="cellIs" dxfId="3133" priority="3993" operator="equal">
      <formula>"LEVE"</formula>
    </cfRule>
  </conditionalFormatting>
  <conditionalFormatting sqref="AH18">
    <cfRule type="cellIs" dxfId="3132" priority="4328" operator="equal">
      <formula>"CATASTROFICO"</formula>
    </cfRule>
    <cfRule type="cellIs" dxfId="3131" priority="4329" operator="equal">
      <formula>"MAYOR"</formula>
    </cfRule>
    <cfRule type="cellIs" dxfId="3130" priority="4330" operator="equal">
      <formula>"MODERADO"</formula>
    </cfRule>
    <cfRule type="cellIs" dxfId="3129" priority="4331" operator="equal">
      <formula>"MENOR"</formula>
    </cfRule>
    <cfRule type="cellIs" dxfId="3128" priority="4332" operator="equal">
      <formula>"LEVE"</formula>
    </cfRule>
  </conditionalFormatting>
  <conditionalFormatting sqref="AH20">
    <cfRule type="cellIs" dxfId="3127" priority="4040" operator="equal">
      <formula>"CATASTROFICO"</formula>
    </cfRule>
    <cfRule type="cellIs" dxfId="3126" priority="4041" operator="equal">
      <formula>"MAYOR"</formula>
    </cfRule>
    <cfRule type="cellIs" dxfId="3125" priority="4042" operator="equal">
      <formula>"MODERADO"</formula>
    </cfRule>
    <cfRule type="cellIs" dxfId="3124" priority="4043" operator="equal">
      <formula>"MENOR"</formula>
    </cfRule>
    <cfRule type="cellIs" dxfId="3123" priority="4044" operator="equal">
      <formula>"LEVE"</formula>
    </cfRule>
  </conditionalFormatting>
  <conditionalFormatting sqref="AH22">
    <cfRule type="cellIs" dxfId="3122" priority="4108" operator="equal">
      <formula>"CATASTROFICO"</formula>
    </cfRule>
    <cfRule type="cellIs" dxfId="3121" priority="4109" operator="equal">
      <formula>"MAYOR"</formula>
    </cfRule>
    <cfRule type="cellIs" dxfId="3120" priority="4110" operator="equal">
      <formula>"MODERADO"</formula>
    </cfRule>
    <cfRule type="cellIs" dxfId="3119" priority="4111" operator="equal">
      <formula>"MENOR"</formula>
    </cfRule>
    <cfRule type="cellIs" dxfId="3118" priority="4112" operator="equal">
      <formula>"LEVE"</formula>
    </cfRule>
  </conditionalFormatting>
  <conditionalFormatting sqref="AH25 AH29">
    <cfRule type="cellIs" dxfId="3117" priority="4415" operator="equal">
      <formula>"CATASTROFICO"</formula>
    </cfRule>
    <cfRule type="cellIs" dxfId="3116" priority="4416" operator="equal">
      <formula>"MAYOR"</formula>
    </cfRule>
    <cfRule type="cellIs" dxfId="3115" priority="4417" operator="equal">
      <formula>"MODERADO"</formula>
    </cfRule>
    <cfRule type="cellIs" dxfId="3114" priority="4418" operator="equal">
      <formula>"MENOR"</formula>
    </cfRule>
    <cfRule type="cellIs" dxfId="3113" priority="4419" operator="equal">
      <formula>"LEVE"</formula>
    </cfRule>
  </conditionalFormatting>
  <conditionalFormatting sqref="AH27">
    <cfRule type="cellIs" dxfId="3112" priority="4170" operator="equal">
      <formula>"CATASTROFICO"</formula>
    </cfRule>
    <cfRule type="cellIs" dxfId="3111" priority="4171" operator="equal">
      <formula>"MAYOR"</formula>
    </cfRule>
    <cfRule type="cellIs" dxfId="3110" priority="4172" operator="equal">
      <formula>"MODERADO"</formula>
    </cfRule>
    <cfRule type="cellIs" dxfId="3109" priority="4173" operator="equal">
      <formula>"MENOR"</formula>
    </cfRule>
    <cfRule type="cellIs" dxfId="3108" priority="4174" operator="equal">
      <formula>"LEVE"</formula>
    </cfRule>
  </conditionalFormatting>
  <conditionalFormatting sqref="AH31">
    <cfRule type="cellIs" dxfId="3107" priority="1140" operator="equal">
      <formula>"CATASTROFICO"</formula>
    </cfRule>
    <cfRule type="cellIs" dxfId="3106" priority="1141" operator="equal">
      <formula>"MAYOR"</formula>
    </cfRule>
    <cfRule type="cellIs" dxfId="3105" priority="1142" operator="equal">
      <formula>"MODERADO"</formula>
    </cfRule>
    <cfRule type="cellIs" dxfId="3104" priority="1143" operator="equal">
      <formula>"MENOR"</formula>
    </cfRule>
    <cfRule type="cellIs" dxfId="3103" priority="1144" operator="equal">
      <formula>"LEVE"</formula>
    </cfRule>
  </conditionalFormatting>
  <conditionalFormatting sqref="AH33 AH45 AH61:AH62">
    <cfRule type="cellIs" dxfId="3102" priority="4894" operator="equal">
      <formula>"CATASTROFICO"</formula>
    </cfRule>
    <cfRule type="cellIs" dxfId="3101" priority="4895" operator="equal">
      <formula>"MAYOR"</formula>
    </cfRule>
    <cfRule type="cellIs" dxfId="3100" priority="4896" operator="equal">
      <formula>"MODERADO"</formula>
    </cfRule>
    <cfRule type="cellIs" dxfId="3099" priority="4897" operator="equal">
      <formula>"MENOR"</formula>
    </cfRule>
    <cfRule type="cellIs" dxfId="3098" priority="4898" operator="equal">
      <formula>"LEVE"</formula>
    </cfRule>
  </conditionalFormatting>
  <conditionalFormatting sqref="AH35:AH36">
    <cfRule type="cellIs" dxfId="3097" priority="3503" operator="equal">
      <formula>"CATASTROFICO"</formula>
    </cfRule>
    <cfRule type="cellIs" dxfId="3096" priority="3504" operator="equal">
      <formula>"MAYOR"</formula>
    </cfRule>
    <cfRule type="cellIs" dxfId="3095" priority="3505" operator="equal">
      <formula>"MODERADO"</formula>
    </cfRule>
    <cfRule type="cellIs" dxfId="3094" priority="3506" operator="equal">
      <formula>"MENOR"</formula>
    </cfRule>
    <cfRule type="cellIs" dxfId="3093" priority="3507" operator="equal">
      <formula>"LEVE"</formula>
    </cfRule>
  </conditionalFormatting>
  <conditionalFormatting sqref="AH38">
    <cfRule type="cellIs" dxfId="3092" priority="3393" operator="equal">
      <formula>"CATASTROFICO"</formula>
    </cfRule>
    <cfRule type="cellIs" dxfId="3091" priority="3394" operator="equal">
      <formula>"MAYOR"</formula>
    </cfRule>
    <cfRule type="cellIs" dxfId="3090" priority="3395" operator="equal">
      <formula>"MODERADO"</formula>
    </cfRule>
    <cfRule type="cellIs" dxfId="3089" priority="3396" operator="equal">
      <formula>"MENOR"</formula>
    </cfRule>
    <cfRule type="cellIs" dxfId="3088" priority="3397" operator="equal">
      <formula>"LEVE"</formula>
    </cfRule>
  </conditionalFormatting>
  <conditionalFormatting sqref="AH40">
    <cfRule type="cellIs" dxfId="3087" priority="45" operator="equal">
      <formula>"CATASTROFICO"</formula>
    </cfRule>
    <cfRule type="cellIs" dxfId="3086" priority="46" operator="equal">
      <formula>"MAYOR"</formula>
    </cfRule>
    <cfRule type="cellIs" dxfId="3085" priority="47" operator="equal">
      <formula>"MODERADO"</formula>
    </cfRule>
    <cfRule type="cellIs" dxfId="3084" priority="48" operator="equal">
      <formula>"MENOR"</formula>
    </cfRule>
    <cfRule type="cellIs" dxfId="3083" priority="49" operator="equal">
      <formula>"LEVE"</formula>
    </cfRule>
  </conditionalFormatting>
  <conditionalFormatting sqref="AH47">
    <cfRule type="cellIs" dxfId="3082" priority="2623" operator="equal">
      <formula>"CATASTROFICO"</formula>
    </cfRule>
    <cfRule type="cellIs" dxfId="3081" priority="2624" operator="equal">
      <formula>"MAYOR"</formula>
    </cfRule>
    <cfRule type="cellIs" dxfId="3080" priority="2625" operator="equal">
      <formula>"MODERADO"</formula>
    </cfRule>
    <cfRule type="cellIs" dxfId="3079" priority="2626" operator="equal">
      <formula>"MENOR"</formula>
    </cfRule>
    <cfRule type="cellIs" dxfId="3078" priority="2627" operator="equal">
      <formula>"LEVE"</formula>
    </cfRule>
  </conditionalFormatting>
  <conditionalFormatting sqref="AH49:AH58">
    <cfRule type="cellIs" dxfId="3077" priority="556" operator="equal">
      <formula>"CATASTROFICO"</formula>
    </cfRule>
    <cfRule type="cellIs" dxfId="3076" priority="557" operator="equal">
      <formula>"MAYOR"</formula>
    </cfRule>
    <cfRule type="cellIs" dxfId="3075" priority="558" operator="equal">
      <formula>"MODERADO"</formula>
    </cfRule>
    <cfRule type="cellIs" dxfId="3074" priority="559" operator="equal">
      <formula>"MENOR"</formula>
    </cfRule>
    <cfRule type="cellIs" dxfId="3073" priority="560" operator="equal">
      <formula>"LEVE"</formula>
    </cfRule>
  </conditionalFormatting>
  <conditionalFormatting sqref="AJ12">
    <cfRule type="cellIs" dxfId="3072" priority="5219" operator="equal">
      <formula>"EXTREMO (RC/F)"</formula>
    </cfRule>
    <cfRule type="cellIs" dxfId="3071" priority="5220" operator="equal">
      <formula>"ALTO (RC/F)"</formula>
    </cfRule>
    <cfRule type="cellIs" dxfId="3070" priority="5221" operator="equal">
      <formula>"MODERADO (RC/F)"</formula>
    </cfRule>
    <cfRule type="cellIs" dxfId="3069" priority="5222" operator="equal">
      <formula>"EXTREMO"</formula>
    </cfRule>
    <cfRule type="cellIs" dxfId="3068" priority="5223" operator="equal">
      <formula>"ALTO"</formula>
    </cfRule>
    <cfRule type="cellIs" dxfId="3067" priority="5225" operator="equal">
      <formula>"BAJO"</formula>
    </cfRule>
    <cfRule type="cellIs" dxfId="3066" priority="5226" operator="equal">
      <formula>#REF!</formula>
    </cfRule>
    <cfRule type="cellIs" dxfId="3065" priority="5227" operator="equal">
      <formula>#REF!</formula>
    </cfRule>
    <cfRule type="cellIs" dxfId="3064" priority="5230" operator="equal">
      <formula>#REF!</formula>
    </cfRule>
    <cfRule type="cellIs" dxfId="3063" priority="5232" operator="equal">
      <formula>#REF!</formula>
    </cfRule>
    <cfRule type="cellIs" dxfId="3062" priority="5233" operator="equal">
      <formula>#REF!</formula>
    </cfRule>
    <cfRule type="cellIs" dxfId="3061" priority="5234" operator="equal">
      <formula>#REF!</formula>
    </cfRule>
    <cfRule type="cellIs" dxfId="3060" priority="5236" operator="equal">
      <formula>#REF!</formula>
    </cfRule>
    <cfRule type="cellIs" dxfId="3059" priority="5239" operator="equal">
      <formula>#REF!</formula>
    </cfRule>
    <cfRule type="cellIs" dxfId="3058" priority="5240" operator="equal">
      <formula>#REF!</formula>
    </cfRule>
    <cfRule type="cellIs" dxfId="3057" priority="5241" operator="equal">
      <formula>#REF!</formula>
    </cfRule>
    <cfRule type="cellIs" dxfId="3056" priority="5244" operator="equal">
      <formula>#REF!</formula>
    </cfRule>
    <cfRule type="cellIs" dxfId="3055" priority="5245" operator="equal">
      <formula>#REF!</formula>
    </cfRule>
    <cfRule type="cellIs" dxfId="3054" priority="5246" operator="equal">
      <formula>#REF!</formula>
    </cfRule>
    <cfRule type="cellIs" dxfId="3053" priority="5248" operator="equal">
      <formula>#REF!</formula>
    </cfRule>
    <cfRule type="cellIs" dxfId="3052" priority="5249" operator="equal">
      <formula>#REF!</formula>
    </cfRule>
    <cfRule type="cellIs" dxfId="3051" priority="5250" operator="equal">
      <formula>#REF!</formula>
    </cfRule>
    <cfRule type="cellIs" dxfId="3050" priority="5251" operator="equal">
      <formula>#REF!</formula>
    </cfRule>
    <cfRule type="cellIs" dxfId="3049" priority="5252" operator="equal">
      <formula>#REF!</formula>
    </cfRule>
    <cfRule type="cellIs" dxfId="3048" priority="5253" operator="equal">
      <formula>#REF!</formula>
    </cfRule>
    <cfRule type="cellIs" dxfId="3047" priority="5254" operator="equal">
      <formula>#REF!</formula>
    </cfRule>
    <cfRule type="cellIs" dxfId="3046" priority="5255" operator="equal">
      <formula>#REF!</formula>
    </cfRule>
    <cfRule type="cellIs" dxfId="3045" priority="5257" operator="equal">
      <formula>#REF!</formula>
    </cfRule>
    <cfRule type="cellIs" dxfId="3044" priority="5258" operator="equal">
      <formula>#REF!</formula>
    </cfRule>
    <cfRule type="cellIs" dxfId="3043" priority="5259" operator="equal">
      <formula>#REF!</formula>
    </cfRule>
    <cfRule type="cellIs" dxfId="3042" priority="5260" operator="equal">
      <formula>#REF!</formula>
    </cfRule>
    <cfRule type="cellIs" dxfId="3041" priority="5262" operator="equal">
      <formula>#REF!</formula>
    </cfRule>
  </conditionalFormatting>
  <conditionalFormatting sqref="AJ14">
    <cfRule type="cellIs" dxfId="3040" priority="4614" operator="equal">
      <formula>#REF!</formula>
    </cfRule>
    <cfRule type="cellIs" dxfId="3039" priority="4626" operator="equal">
      <formula>#REF!</formula>
    </cfRule>
  </conditionalFormatting>
  <conditionalFormatting sqref="AJ16">
    <cfRule type="cellIs" dxfId="3038" priority="3952" operator="equal">
      <formula>#REF!</formula>
    </cfRule>
    <cfRule type="cellIs" dxfId="3037" priority="3953" operator="equal">
      <formula>#REF!</formula>
    </cfRule>
    <cfRule type="cellIs" dxfId="3036" priority="3956" operator="equal">
      <formula>#REF!</formula>
    </cfRule>
    <cfRule type="cellIs" dxfId="3035" priority="3958" operator="equal">
      <formula>#REF!</formula>
    </cfRule>
    <cfRule type="cellIs" dxfId="3034" priority="3959" operator="equal">
      <formula>#REF!</formula>
    </cfRule>
    <cfRule type="cellIs" dxfId="3033" priority="3960" operator="equal">
      <formula>#REF!</formula>
    </cfRule>
    <cfRule type="cellIs" dxfId="3032" priority="3962" operator="equal">
      <formula>#REF!</formula>
    </cfRule>
    <cfRule type="cellIs" dxfId="3031" priority="3965" operator="equal">
      <formula>#REF!</formula>
    </cfRule>
    <cfRule type="cellIs" dxfId="3030" priority="3966" operator="equal">
      <formula>#REF!</formula>
    </cfRule>
    <cfRule type="cellIs" dxfId="3029" priority="3967" operator="equal">
      <formula>#REF!</formula>
    </cfRule>
    <cfRule type="cellIs" dxfId="3028" priority="3970" operator="equal">
      <formula>#REF!</formula>
    </cfRule>
    <cfRule type="cellIs" dxfId="3027" priority="3971" operator="equal">
      <formula>#REF!</formula>
    </cfRule>
    <cfRule type="cellIs" dxfId="3026" priority="3972" operator="equal">
      <formula>#REF!</formula>
    </cfRule>
    <cfRule type="cellIs" dxfId="3025" priority="3974" operator="equal">
      <formula>#REF!</formula>
    </cfRule>
    <cfRule type="cellIs" dxfId="3024" priority="3975" operator="equal">
      <formula>#REF!</formula>
    </cfRule>
    <cfRule type="cellIs" dxfId="3023" priority="3976" operator="equal">
      <formula>#REF!</formula>
    </cfRule>
    <cfRule type="cellIs" dxfId="3022" priority="3977" operator="equal">
      <formula>#REF!</formula>
    </cfRule>
    <cfRule type="cellIs" dxfId="3021" priority="3978" operator="equal">
      <formula>#REF!</formula>
    </cfRule>
    <cfRule type="cellIs" dxfId="3020" priority="3979" operator="equal">
      <formula>#REF!</formula>
    </cfRule>
    <cfRule type="cellIs" dxfId="3019" priority="3980" operator="equal">
      <formula>#REF!</formula>
    </cfRule>
    <cfRule type="cellIs" dxfId="3018" priority="3981" operator="equal">
      <formula>#REF!</formula>
    </cfRule>
    <cfRule type="cellIs" dxfId="3017" priority="3983" operator="equal">
      <formula>#REF!</formula>
    </cfRule>
    <cfRule type="cellIs" dxfId="3016" priority="3984" operator="equal">
      <formula>#REF!</formula>
    </cfRule>
    <cfRule type="cellIs" dxfId="3015" priority="3985" operator="equal">
      <formula>#REF!</formula>
    </cfRule>
    <cfRule type="cellIs" dxfId="3014" priority="3986" operator="equal">
      <formula>#REF!</formula>
    </cfRule>
    <cfRule type="cellIs" dxfId="3013" priority="3988" operator="equal">
      <formula>#REF!</formula>
    </cfRule>
    <cfRule type="cellIs" dxfId="3012" priority="3994" operator="equal">
      <formula>"EXTREMO (RC/F)"</formula>
    </cfRule>
    <cfRule type="cellIs" dxfId="3011" priority="3995" operator="equal">
      <formula>"ALTO (RC/F)"</formula>
    </cfRule>
    <cfRule type="cellIs" dxfId="3010" priority="3996" operator="equal">
      <formula>"MODERADO (RC/F)"</formula>
    </cfRule>
    <cfRule type="cellIs" dxfId="3009" priority="3997" operator="equal">
      <formula>"EXTREMO"</formula>
    </cfRule>
    <cfRule type="cellIs" dxfId="3008" priority="3998" operator="equal">
      <formula>"ALTO"</formula>
    </cfRule>
    <cfRule type="cellIs" dxfId="3007" priority="3999" operator="equal">
      <formula>"MODERADO"</formula>
    </cfRule>
    <cfRule type="cellIs" dxfId="3006" priority="4000" operator="equal">
      <formula>"BAJO"</formula>
    </cfRule>
  </conditionalFormatting>
  <conditionalFormatting sqref="AJ18">
    <cfRule type="cellIs" dxfId="3005" priority="4291" operator="equal">
      <formula>#REF!</formula>
    </cfRule>
    <cfRule type="cellIs" dxfId="3004" priority="4292" operator="equal">
      <formula>#REF!</formula>
    </cfRule>
    <cfRule type="cellIs" dxfId="3003" priority="4295" operator="equal">
      <formula>#REF!</formula>
    </cfRule>
    <cfRule type="cellIs" dxfId="3002" priority="4297" operator="equal">
      <formula>#REF!</formula>
    </cfRule>
    <cfRule type="cellIs" dxfId="3001" priority="4298" operator="equal">
      <formula>#REF!</formula>
    </cfRule>
    <cfRule type="cellIs" dxfId="3000" priority="4299" operator="equal">
      <formula>#REF!</formula>
    </cfRule>
    <cfRule type="cellIs" dxfId="2999" priority="4301" operator="equal">
      <formula>#REF!</formula>
    </cfRule>
    <cfRule type="cellIs" dxfId="2998" priority="4304" operator="equal">
      <formula>#REF!</formula>
    </cfRule>
    <cfRule type="cellIs" dxfId="2997" priority="4305" operator="equal">
      <formula>#REF!</formula>
    </cfRule>
    <cfRule type="cellIs" dxfId="2996" priority="4306" operator="equal">
      <formula>#REF!</formula>
    </cfRule>
    <cfRule type="cellIs" dxfId="2995" priority="4309" operator="equal">
      <formula>#REF!</formula>
    </cfRule>
    <cfRule type="cellIs" dxfId="2994" priority="4310" operator="equal">
      <formula>#REF!</formula>
    </cfRule>
    <cfRule type="cellIs" dxfId="2993" priority="4311" operator="equal">
      <formula>#REF!</formula>
    </cfRule>
    <cfRule type="cellIs" dxfId="2992" priority="4313" operator="equal">
      <formula>#REF!</formula>
    </cfRule>
    <cfRule type="cellIs" dxfId="2991" priority="4314" operator="equal">
      <formula>#REF!</formula>
    </cfRule>
    <cfRule type="cellIs" dxfId="2990" priority="4315" operator="equal">
      <formula>#REF!</formula>
    </cfRule>
    <cfRule type="cellIs" dxfId="2989" priority="4316" operator="equal">
      <formula>#REF!</formula>
    </cfRule>
    <cfRule type="cellIs" dxfId="2988" priority="4317" operator="equal">
      <formula>#REF!</formula>
    </cfRule>
    <cfRule type="cellIs" dxfId="2987" priority="4318" operator="equal">
      <formula>#REF!</formula>
    </cfRule>
    <cfRule type="cellIs" dxfId="2986" priority="4319" operator="equal">
      <formula>#REF!</formula>
    </cfRule>
    <cfRule type="cellIs" dxfId="2985" priority="4320" operator="equal">
      <formula>#REF!</formula>
    </cfRule>
    <cfRule type="cellIs" dxfId="2984" priority="4322" operator="equal">
      <formula>#REF!</formula>
    </cfRule>
    <cfRule type="cellIs" dxfId="2983" priority="4323" operator="equal">
      <formula>#REF!</formula>
    </cfRule>
    <cfRule type="cellIs" dxfId="2982" priority="4324" operator="equal">
      <formula>#REF!</formula>
    </cfRule>
    <cfRule type="cellIs" dxfId="2981" priority="4325" operator="equal">
      <formula>#REF!</formula>
    </cfRule>
    <cfRule type="cellIs" dxfId="2980" priority="4327" operator="equal">
      <formula>#REF!</formula>
    </cfRule>
    <cfRule type="cellIs" dxfId="2979" priority="4333" operator="equal">
      <formula>"EXTREMO (RC/F)"</formula>
    </cfRule>
    <cfRule type="cellIs" dxfId="2978" priority="4334" operator="equal">
      <formula>"ALTO (RC/F)"</formula>
    </cfRule>
    <cfRule type="cellIs" dxfId="2977" priority="4335" operator="equal">
      <formula>"MODERADO (RC/F)"</formula>
    </cfRule>
    <cfRule type="cellIs" dxfId="2976" priority="4336" operator="equal">
      <formula>"EXTREMO"</formula>
    </cfRule>
    <cfRule type="cellIs" dxfId="2975" priority="4337" operator="equal">
      <formula>"ALTO"</formula>
    </cfRule>
    <cfRule type="cellIs" dxfId="2974" priority="4338" operator="equal">
      <formula>"MODERADO"</formula>
    </cfRule>
    <cfRule type="cellIs" dxfId="2973" priority="4339" operator="equal">
      <formula>"BAJO"</formula>
    </cfRule>
  </conditionalFormatting>
  <conditionalFormatting sqref="AJ27 Q16 Q27">
    <cfRule type="cellIs" dxfId="2972" priority="4175" operator="equal">
      <formula>"EXTREMO (RC/F)"</formula>
    </cfRule>
    <cfRule type="cellIs" dxfId="2971" priority="4176" operator="equal">
      <formula>"ALTO (RC/F)"</formula>
    </cfRule>
    <cfRule type="cellIs" dxfId="2970" priority="4177" operator="equal">
      <formula>"MODERADO (RC/F)"</formula>
    </cfRule>
    <cfRule type="cellIs" dxfId="2969" priority="4178" operator="equal">
      <formula>"EXTREMO"</formula>
    </cfRule>
    <cfRule type="cellIs" dxfId="2968" priority="4179" operator="equal">
      <formula>"ALTO"</formula>
    </cfRule>
    <cfRule type="cellIs" dxfId="2967" priority="4180" operator="equal">
      <formula>"MODERADO"</formula>
    </cfRule>
    <cfRule type="cellIs" dxfId="2966" priority="4181" operator="equal">
      <formula>"BAJO"</formula>
    </cfRule>
  </conditionalFormatting>
  <conditionalFormatting sqref="AJ27">
    <cfRule type="cellIs" dxfId="2965" priority="4133" operator="equal">
      <formula>#REF!</formula>
    </cfRule>
    <cfRule type="cellIs" dxfId="2964" priority="4134" operator="equal">
      <formula>#REF!</formula>
    </cfRule>
    <cfRule type="cellIs" dxfId="2963" priority="4137" operator="equal">
      <formula>#REF!</formula>
    </cfRule>
    <cfRule type="cellIs" dxfId="2962" priority="4139" operator="equal">
      <formula>#REF!</formula>
    </cfRule>
    <cfRule type="cellIs" dxfId="2961" priority="4140" operator="equal">
      <formula>#REF!</formula>
    </cfRule>
    <cfRule type="cellIs" dxfId="2960" priority="4141" operator="equal">
      <formula>#REF!</formula>
    </cfRule>
    <cfRule type="cellIs" dxfId="2959" priority="4143" operator="equal">
      <formula>#REF!</formula>
    </cfRule>
    <cfRule type="cellIs" dxfId="2958" priority="4146" operator="equal">
      <formula>#REF!</formula>
    </cfRule>
    <cfRule type="cellIs" dxfId="2957" priority="4147" operator="equal">
      <formula>#REF!</formula>
    </cfRule>
    <cfRule type="cellIs" dxfId="2956" priority="4148" operator="equal">
      <formula>#REF!</formula>
    </cfRule>
    <cfRule type="cellIs" dxfId="2955" priority="4151" operator="equal">
      <formula>#REF!</formula>
    </cfRule>
    <cfRule type="cellIs" dxfId="2954" priority="4152" operator="equal">
      <formula>#REF!</formula>
    </cfRule>
    <cfRule type="cellIs" dxfId="2953" priority="4153" operator="equal">
      <formula>#REF!</formula>
    </cfRule>
    <cfRule type="cellIs" dxfId="2952" priority="4155" operator="equal">
      <formula>#REF!</formula>
    </cfRule>
    <cfRule type="cellIs" dxfId="2951" priority="4156" operator="equal">
      <formula>#REF!</formula>
    </cfRule>
    <cfRule type="cellIs" dxfId="2950" priority="4157" operator="equal">
      <formula>#REF!</formula>
    </cfRule>
    <cfRule type="cellIs" dxfId="2949" priority="4158" operator="equal">
      <formula>#REF!</formula>
    </cfRule>
    <cfRule type="cellIs" dxfId="2948" priority="4159" operator="equal">
      <formula>#REF!</formula>
    </cfRule>
    <cfRule type="cellIs" dxfId="2947" priority="4160" operator="equal">
      <formula>#REF!</formula>
    </cfRule>
    <cfRule type="cellIs" dxfId="2946" priority="4161" operator="equal">
      <formula>#REF!</formula>
    </cfRule>
    <cfRule type="cellIs" dxfId="2945" priority="4162" operator="equal">
      <formula>#REF!</formula>
    </cfRule>
    <cfRule type="cellIs" dxfId="2944" priority="4164" operator="equal">
      <formula>#REF!</formula>
    </cfRule>
    <cfRule type="cellIs" dxfId="2943" priority="4165" operator="equal">
      <formula>#REF!</formula>
    </cfRule>
    <cfRule type="cellIs" dxfId="2942" priority="4166" operator="equal">
      <formula>#REF!</formula>
    </cfRule>
    <cfRule type="cellIs" dxfId="2941" priority="4167" operator="equal">
      <formula>#REF!</formula>
    </cfRule>
    <cfRule type="cellIs" dxfId="2940" priority="4169" operator="equal">
      <formula>#REF!</formula>
    </cfRule>
  </conditionalFormatting>
  <conditionalFormatting sqref="AJ29 Q25 AJ25 Q29">
    <cfRule type="cellIs" dxfId="2939" priority="4420" operator="equal">
      <formula>"EXTREMO (RC/F)"</formula>
    </cfRule>
    <cfRule type="cellIs" dxfId="2938" priority="4421" operator="equal">
      <formula>"ALTO (RC/F)"</formula>
    </cfRule>
    <cfRule type="cellIs" dxfId="2937" priority="4422" operator="equal">
      <formula>"MODERADO (RC/F)"</formula>
    </cfRule>
    <cfRule type="cellIs" dxfId="2936" priority="4423" operator="equal">
      <formula>"EXTREMO"</formula>
    </cfRule>
    <cfRule type="cellIs" dxfId="2935" priority="4424" operator="equal">
      <formula>"ALTO"</formula>
    </cfRule>
    <cfRule type="cellIs" dxfId="2934" priority="4425" operator="equal">
      <formula>"MODERADO"</formula>
    </cfRule>
    <cfRule type="cellIs" dxfId="2933" priority="4426" operator="equal">
      <formula>"BAJO"</formula>
    </cfRule>
  </conditionalFormatting>
  <conditionalFormatting sqref="AJ29">
    <cfRule type="cellIs" dxfId="2932" priority="4378" operator="equal">
      <formula>#REF!</formula>
    </cfRule>
    <cfRule type="cellIs" dxfId="2931" priority="4379" operator="equal">
      <formula>#REF!</formula>
    </cfRule>
    <cfRule type="cellIs" dxfId="2930" priority="4382" operator="equal">
      <formula>#REF!</formula>
    </cfRule>
    <cfRule type="cellIs" dxfId="2929" priority="4384" operator="equal">
      <formula>#REF!</formula>
    </cfRule>
    <cfRule type="cellIs" dxfId="2928" priority="4385" operator="equal">
      <formula>#REF!</formula>
    </cfRule>
    <cfRule type="cellIs" dxfId="2927" priority="4386" operator="equal">
      <formula>#REF!</formula>
    </cfRule>
    <cfRule type="cellIs" dxfId="2926" priority="4388" operator="equal">
      <formula>#REF!</formula>
    </cfRule>
    <cfRule type="cellIs" dxfId="2925" priority="4391" operator="equal">
      <formula>#REF!</formula>
    </cfRule>
    <cfRule type="cellIs" dxfId="2924" priority="4392" operator="equal">
      <formula>#REF!</formula>
    </cfRule>
    <cfRule type="cellIs" dxfId="2923" priority="4393" operator="equal">
      <formula>#REF!</formula>
    </cfRule>
    <cfRule type="cellIs" dxfId="2922" priority="4396" operator="equal">
      <formula>#REF!</formula>
    </cfRule>
    <cfRule type="cellIs" dxfId="2921" priority="4397" operator="equal">
      <formula>#REF!</formula>
    </cfRule>
    <cfRule type="cellIs" dxfId="2920" priority="4398" operator="equal">
      <formula>#REF!</formula>
    </cfRule>
    <cfRule type="cellIs" dxfId="2919" priority="4400" operator="equal">
      <formula>#REF!</formula>
    </cfRule>
    <cfRule type="cellIs" dxfId="2918" priority="4401" operator="equal">
      <formula>#REF!</formula>
    </cfRule>
    <cfRule type="cellIs" dxfId="2917" priority="4402" operator="equal">
      <formula>#REF!</formula>
    </cfRule>
    <cfRule type="cellIs" dxfId="2916" priority="4403" operator="equal">
      <formula>#REF!</formula>
    </cfRule>
    <cfRule type="cellIs" dxfId="2915" priority="4404" operator="equal">
      <formula>#REF!</formula>
    </cfRule>
    <cfRule type="cellIs" dxfId="2914" priority="4405" operator="equal">
      <formula>#REF!</formula>
    </cfRule>
    <cfRule type="cellIs" dxfId="2913" priority="4406" operator="equal">
      <formula>#REF!</formula>
    </cfRule>
    <cfRule type="cellIs" dxfId="2912" priority="4407" operator="equal">
      <formula>#REF!</formula>
    </cfRule>
    <cfRule type="cellIs" dxfId="2911" priority="4409" operator="equal">
      <formula>#REF!</formula>
    </cfRule>
    <cfRule type="cellIs" dxfId="2910" priority="4410" operator="equal">
      <formula>#REF!</formula>
    </cfRule>
    <cfRule type="cellIs" dxfId="2909" priority="4411" operator="equal">
      <formula>#REF!</formula>
    </cfRule>
    <cfRule type="cellIs" dxfId="2908" priority="4412" operator="equal">
      <formula>#REF!</formula>
    </cfRule>
    <cfRule type="cellIs" dxfId="2907" priority="4414" operator="equal">
      <formula>#REF!</formula>
    </cfRule>
  </conditionalFormatting>
  <conditionalFormatting sqref="AJ31 Q31">
    <cfRule type="cellIs" dxfId="2906" priority="1145" operator="equal">
      <formula>"EXTREMO (RC/F)"</formula>
    </cfRule>
    <cfRule type="cellIs" dxfId="2905" priority="1146" operator="equal">
      <formula>"ALTO (RC/F)"</formula>
    </cfRule>
    <cfRule type="cellIs" dxfId="2904" priority="1147" operator="equal">
      <formula>"MODERADO (RC/F)"</formula>
    </cfRule>
    <cfRule type="cellIs" dxfId="2903" priority="1148" operator="equal">
      <formula>"EXTREMO"</formula>
    </cfRule>
    <cfRule type="cellIs" dxfId="2902" priority="1149" operator="equal">
      <formula>"ALTO"</formula>
    </cfRule>
    <cfRule type="cellIs" dxfId="2901" priority="1150" operator="equal">
      <formula>"MODERADO"</formula>
    </cfRule>
    <cfRule type="cellIs" dxfId="2900" priority="1151" operator="equal">
      <formula>"BAJO"</formula>
    </cfRule>
  </conditionalFormatting>
  <conditionalFormatting sqref="AJ31">
    <cfRule type="cellIs" dxfId="2899" priority="1103" operator="equal">
      <formula>#REF!</formula>
    </cfRule>
    <cfRule type="cellIs" dxfId="2898" priority="1104" operator="equal">
      <formula>#REF!</formula>
    </cfRule>
    <cfRule type="cellIs" dxfId="2897" priority="1107" operator="equal">
      <formula>#REF!</formula>
    </cfRule>
    <cfRule type="cellIs" dxfId="2896" priority="1109" operator="equal">
      <formula>#REF!</formula>
    </cfRule>
    <cfRule type="cellIs" dxfId="2895" priority="1110" operator="equal">
      <formula>#REF!</formula>
    </cfRule>
    <cfRule type="cellIs" dxfId="2894" priority="1111" operator="equal">
      <formula>#REF!</formula>
    </cfRule>
    <cfRule type="cellIs" dxfId="2893" priority="1113" operator="equal">
      <formula>#REF!</formula>
    </cfRule>
    <cfRule type="cellIs" dxfId="2892" priority="1116" operator="equal">
      <formula>#REF!</formula>
    </cfRule>
    <cfRule type="cellIs" dxfId="2891" priority="1117" operator="equal">
      <formula>#REF!</formula>
    </cfRule>
    <cfRule type="cellIs" dxfId="2890" priority="1118" operator="equal">
      <formula>#REF!</formula>
    </cfRule>
    <cfRule type="cellIs" dxfId="2889" priority="1121" operator="equal">
      <formula>#REF!</formula>
    </cfRule>
    <cfRule type="cellIs" dxfId="2888" priority="1122" operator="equal">
      <formula>#REF!</formula>
    </cfRule>
    <cfRule type="cellIs" dxfId="2887" priority="1123" operator="equal">
      <formula>#REF!</formula>
    </cfRule>
    <cfRule type="cellIs" dxfId="2886" priority="1125" operator="equal">
      <formula>#REF!</formula>
    </cfRule>
    <cfRule type="cellIs" dxfId="2885" priority="1126" operator="equal">
      <formula>#REF!</formula>
    </cfRule>
    <cfRule type="cellIs" dxfId="2884" priority="1127" operator="equal">
      <formula>#REF!</formula>
    </cfRule>
    <cfRule type="cellIs" dxfId="2883" priority="1128" operator="equal">
      <formula>#REF!</formula>
    </cfRule>
    <cfRule type="cellIs" dxfId="2882" priority="1129" operator="equal">
      <formula>#REF!</formula>
    </cfRule>
    <cfRule type="cellIs" dxfId="2881" priority="1130" operator="equal">
      <formula>#REF!</formula>
    </cfRule>
    <cfRule type="cellIs" dxfId="2880" priority="1131" operator="equal">
      <formula>#REF!</formula>
    </cfRule>
    <cfRule type="cellIs" dxfId="2879" priority="1132" operator="equal">
      <formula>#REF!</formula>
    </cfRule>
    <cfRule type="cellIs" dxfId="2878" priority="1134" operator="equal">
      <formula>#REF!</formula>
    </cfRule>
    <cfRule type="cellIs" dxfId="2877" priority="1135" operator="equal">
      <formula>#REF!</formula>
    </cfRule>
    <cfRule type="cellIs" dxfId="2876" priority="1136" operator="equal">
      <formula>#REF!</formula>
    </cfRule>
    <cfRule type="cellIs" dxfId="2875" priority="1137" operator="equal">
      <formula>#REF!</formula>
    </cfRule>
    <cfRule type="cellIs" dxfId="2874" priority="1139" operator="equal">
      <formula>#REF!</formula>
    </cfRule>
  </conditionalFormatting>
  <conditionalFormatting sqref="AJ33 AJ35:AJ36">
    <cfRule type="cellIs" dxfId="2873" priority="3459" operator="equal">
      <formula>"EXTREMO (RC/F)"</formula>
    </cfRule>
    <cfRule type="cellIs" dxfId="2872" priority="3460" operator="equal">
      <formula>"ALTO (RC/F)"</formula>
    </cfRule>
    <cfRule type="cellIs" dxfId="2871" priority="3461" operator="equal">
      <formula>"MODERADO (RC/F)"</formula>
    </cfRule>
    <cfRule type="cellIs" dxfId="2870" priority="3462" operator="equal">
      <formula>"EXTREMO"</formula>
    </cfRule>
    <cfRule type="cellIs" dxfId="2869" priority="3463" operator="equal">
      <formula>"ALTO"</formula>
    </cfRule>
    <cfRule type="cellIs" dxfId="2868" priority="3464" operator="equal">
      <formula>"MODERADO"</formula>
    </cfRule>
    <cfRule type="cellIs" dxfId="2867" priority="3465" operator="equal">
      <formula>"BAJO"</formula>
    </cfRule>
    <cfRule type="cellIs" dxfId="2866" priority="3466" operator="equal">
      <formula>#REF!</formula>
    </cfRule>
    <cfRule type="cellIs" dxfId="2865" priority="3467" operator="equal">
      <formula>#REF!</formula>
    </cfRule>
    <cfRule type="cellIs" dxfId="2864" priority="3470" operator="equal">
      <formula>#REF!</formula>
    </cfRule>
    <cfRule type="cellIs" dxfId="2863" priority="3472" operator="equal">
      <formula>#REF!</formula>
    </cfRule>
    <cfRule type="cellIs" dxfId="2862" priority="3473" operator="equal">
      <formula>#REF!</formula>
    </cfRule>
    <cfRule type="cellIs" dxfId="2861" priority="3474" operator="equal">
      <formula>#REF!</formula>
    </cfRule>
    <cfRule type="cellIs" dxfId="2860" priority="3476" operator="equal">
      <formula>#REF!</formula>
    </cfRule>
    <cfRule type="cellIs" dxfId="2859" priority="3479" operator="equal">
      <formula>#REF!</formula>
    </cfRule>
    <cfRule type="cellIs" dxfId="2858" priority="3480" operator="equal">
      <formula>#REF!</formula>
    </cfRule>
    <cfRule type="cellIs" dxfId="2857" priority="3481" operator="equal">
      <formula>#REF!</formula>
    </cfRule>
    <cfRule type="cellIs" dxfId="2856" priority="3484" operator="equal">
      <formula>#REF!</formula>
    </cfRule>
    <cfRule type="cellIs" dxfId="2855" priority="3485" operator="equal">
      <formula>#REF!</formula>
    </cfRule>
    <cfRule type="cellIs" dxfId="2854" priority="3486" operator="equal">
      <formula>#REF!</formula>
    </cfRule>
    <cfRule type="cellIs" dxfId="2853" priority="3488" operator="equal">
      <formula>#REF!</formula>
    </cfRule>
    <cfRule type="cellIs" dxfId="2852" priority="3489" operator="equal">
      <formula>#REF!</formula>
    </cfRule>
    <cfRule type="cellIs" dxfId="2851" priority="3490" operator="equal">
      <formula>#REF!</formula>
    </cfRule>
    <cfRule type="cellIs" dxfId="2850" priority="3491" operator="equal">
      <formula>#REF!</formula>
    </cfRule>
    <cfRule type="cellIs" dxfId="2849" priority="3492" operator="equal">
      <formula>#REF!</formula>
    </cfRule>
    <cfRule type="cellIs" dxfId="2848" priority="3493" operator="equal">
      <formula>#REF!</formula>
    </cfRule>
    <cfRule type="cellIs" dxfId="2847" priority="3494" operator="equal">
      <formula>#REF!</formula>
    </cfRule>
    <cfRule type="cellIs" dxfId="2846" priority="3495" operator="equal">
      <formula>#REF!</formula>
    </cfRule>
    <cfRule type="cellIs" dxfId="2845" priority="3497" operator="equal">
      <formula>#REF!</formula>
    </cfRule>
    <cfRule type="cellIs" dxfId="2844" priority="3498" operator="equal">
      <formula>#REF!</formula>
    </cfRule>
    <cfRule type="cellIs" dxfId="2843" priority="3499" operator="equal">
      <formula>#REF!</formula>
    </cfRule>
    <cfRule type="cellIs" dxfId="2842" priority="3500" operator="equal">
      <formula>#REF!</formula>
    </cfRule>
    <cfRule type="cellIs" dxfId="2841" priority="3502" operator="equal">
      <formula>#REF!</formula>
    </cfRule>
  </conditionalFormatting>
  <conditionalFormatting sqref="AJ38">
    <cfRule type="cellIs" dxfId="2840" priority="3349" operator="equal">
      <formula>"EXTREMO (RC/F)"</formula>
    </cfRule>
    <cfRule type="cellIs" dxfId="2839" priority="3350" operator="equal">
      <formula>"ALTO (RC/F)"</formula>
    </cfRule>
    <cfRule type="cellIs" dxfId="2838" priority="3351" operator="equal">
      <formula>"MODERADO (RC/F)"</formula>
    </cfRule>
    <cfRule type="cellIs" dxfId="2837" priority="3352" operator="equal">
      <formula>"EXTREMO"</formula>
    </cfRule>
    <cfRule type="cellIs" dxfId="2836" priority="3353" operator="equal">
      <formula>"ALTO"</formula>
    </cfRule>
    <cfRule type="cellIs" dxfId="2835" priority="3354" operator="equal">
      <formula>"MODERADO"</formula>
    </cfRule>
    <cfRule type="cellIs" dxfId="2834" priority="3355" operator="equal">
      <formula>"BAJO"</formula>
    </cfRule>
    <cfRule type="cellIs" dxfId="2833" priority="3356" operator="equal">
      <formula>#REF!</formula>
    </cfRule>
    <cfRule type="cellIs" dxfId="2832" priority="3357" operator="equal">
      <formula>#REF!</formula>
    </cfRule>
    <cfRule type="cellIs" dxfId="2831" priority="3360" operator="equal">
      <formula>#REF!</formula>
    </cfRule>
    <cfRule type="cellIs" dxfId="2830" priority="3362" operator="equal">
      <formula>#REF!</formula>
    </cfRule>
    <cfRule type="cellIs" dxfId="2829" priority="3363" operator="equal">
      <formula>#REF!</formula>
    </cfRule>
    <cfRule type="cellIs" dxfId="2828" priority="3364" operator="equal">
      <formula>#REF!</formula>
    </cfRule>
    <cfRule type="cellIs" dxfId="2827" priority="3366" operator="equal">
      <formula>#REF!</formula>
    </cfRule>
    <cfRule type="cellIs" dxfId="2826" priority="3369" operator="equal">
      <formula>#REF!</formula>
    </cfRule>
    <cfRule type="cellIs" dxfId="2825" priority="3370" operator="equal">
      <formula>#REF!</formula>
    </cfRule>
    <cfRule type="cellIs" dxfId="2824" priority="3371" operator="equal">
      <formula>#REF!</formula>
    </cfRule>
    <cfRule type="cellIs" dxfId="2823" priority="3374" operator="equal">
      <formula>#REF!</formula>
    </cfRule>
    <cfRule type="cellIs" dxfId="2822" priority="3375" operator="equal">
      <formula>#REF!</formula>
    </cfRule>
    <cfRule type="cellIs" dxfId="2821" priority="3376" operator="equal">
      <formula>#REF!</formula>
    </cfRule>
    <cfRule type="cellIs" dxfId="2820" priority="3378" operator="equal">
      <formula>#REF!</formula>
    </cfRule>
    <cfRule type="cellIs" dxfId="2819" priority="3379" operator="equal">
      <formula>#REF!</formula>
    </cfRule>
    <cfRule type="cellIs" dxfId="2818" priority="3380" operator="equal">
      <formula>#REF!</formula>
    </cfRule>
    <cfRule type="cellIs" dxfId="2817" priority="3381" operator="equal">
      <formula>#REF!</formula>
    </cfRule>
    <cfRule type="cellIs" dxfId="2816" priority="3382" operator="equal">
      <formula>#REF!</formula>
    </cfRule>
    <cfRule type="cellIs" dxfId="2815" priority="3383" operator="equal">
      <formula>#REF!</formula>
    </cfRule>
    <cfRule type="cellIs" dxfId="2814" priority="3384" operator="equal">
      <formula>#REF!</formula>
    </cfRule>
    <cfRule type="cellIs" dxfId="2813" priority="3385" operator="equal">
      <formula>#REF!</formula>
    </cfRule>
    <cfRule type="cellIs" dxfId="2812" priority="3387" operator="equal">
      <formula>#REF!</formula>
    </cfRule>
    <cfRule type="cellIs" dxfId="2811" priority="3388" operator="equal">
      <formula>#REF!</formula>
    </cfRule>
    <cfRule type="cellIs" dxfId="2810" priority="3389" operator="equal">
      <formula>#REF!</formula>
    </cfRule>
    <cfRule type="cellIs" dxfId="2809" priority="3390" operator="equal">
      <formula>#REF!</formula>
    </cfRule>
    <cfRule type="cellIs" dxfId="2808" priority="3392" operator="equal">
      <formula>#REF!</formula>
    </cfRule>
  </conditionalFormatting>
  <conditionalFormatting sqref="AJ40">
    <cfRule type="cellIs" dxfId="2807" priority="8" operator="equal">
      <formula>#REF!</formula>
    </cfRule>
    <cfRule type="cellIs" dxfId="2806" priority="9" operator="equal">
      <formula>#REF!</formula>
    </cfRule>
    <cfRule type="cellIs" dxfId="2805" priority="12" operator="equal">
      <formula>#REF!</formula>
    </cfRule>
    <cfRule type="cellIs" dxfId="2804" priority="14" operator="equal">
      <formula>#REF!</formula>
    </cfRule>
    <cfRule type="cellIs" dxfId="2803" priority="15" operator="equal">
      <formula>#REF!</formula>
    </cfRule>
    <cfRule type="cellIs" dxfId="2802" priority="16" operator="equal">
      <formula>#REF!</formula>
    </cfRule>
    <cfRule type="cellIs" dxfId="2801" priority="18" operator="equal">
      <formula>#REF!</formula>
    </cfRule>
    <cfRule type="cellIs" dxfId="2800" priority="21" operator="equal">
      <formula>#REF!</formula>
    </cfRule>
    <cfRule type="cellIs" dxfId="2799" priority="22" operator="equal">
      <formula>#REF!</formula>
    </cfRule>
    <cfRule type="cellIs" dxfId="2798" priority="23" operator="equal">
      <formula>#REF!</formula>
    </cfRule>
    <cfRule type="cellIs" dxfId="2797" priority="26" operator="equal">
      <formula>#REF!</formula>
    </cfRule>
    <cfRule type="cellIs" dxfId="2796" priority="27" operator="equal">
      <formula>#REF!</formula>
    </cfRule>
    <cfRule type="cellIs" dxfId="2795" priority="28" operator="equal">
      <formula>#REF!</formula>
    </cfRule>
    <cfRule type="cellIs" dxfId="2794" priority="30" operator="equal">
      <formula>#REF!</formula>
    </cfRule>
    <cfRule type="cellIs" dxfId="2793" priority="31" operator="equal">
      <formula>#REF!</formula>
    </cfRule>
    <cfRule type="cellIs" dxfId="2792" priority="32" operator="equal">
      <formula>#REF!</formula>
    </cfRule>
    <cfRule type="cellIs" dxfId="2791" priority="33" operator="equal">
      <formula>#REF!</formula>
    </cfRule>
    <cfRule type="cellIs" dxfId="2790" priority="34" operator="equal">
      <formula>#REF!</formula>
    </cfRule>
    <cfRule type="cellIs" dxfId="2789" priority="35" operator="equal">
      <formula>#REF!</formula>
    </cfRule>
    <cfRule type="cellIs" dxfId="2788" priority="36" operator="equal">
      <formula>#REF!</formula>
    </cfRule>
    <cfRule type="cellIs" dxfId="2787" priority="37" operator="equal">
      <formula>#REF!</formula>
    </cfRule>
    <cfRule type="cellIs" dxfId="2786" priority="39" operator="equal">
      <formula>#REF!</formula>
    </cfRule>
    <cfRule type="cellIs" dxfId="2785" priority="40" operator="equal">
      <formula>#REF!</formula>
    </cfRule>
    <cfRule type="cellIs" dxfId="2784" priority="41" operator="equal">
      <formula>#REF!</formula>
    </cfRule>
    <cfRule type="cellIs" dxfId="2783" priority="42" operator="equal">
      <formula>#REF!</formula>
    </cfRule>
    <cfRule type="cellIs" dxfId="2782" priority="44" operator="equal">
      <formula>#REF!</formula>
    </cfRule>
    <cfRule type="cellIs" dxfId="2781" priority="50" operator="equal">
      <formula>"EXTREMO (RC/F)"</formula>
    </cfRule>
    <cfRule type="cellIs" dxfId="2780" priority="51" operator="equal">
      <formula>"ALTO (RC/F)"</formula>
    </cfRule>
    <cfRule type="cellIs" dxfId="2779" priority="52" operator="equal">
      <formula>"MODERADO (RC/F)"</formula>
    </cfRule>
    <cfRule type="cellIs" dxfId="2778" priority="53" operator="equal">
      <formula>"EXTREMO"</formula>
    </cfRule>
    <cfRule type="cellIs" dxfId="2777" priority="54" operator="equal">
      <formula>"ALTO"</formula>
    </cfRule>
    <cfRule type="cellIs" dxfId="2776" priority="55" operator="equal">
      <formula>"MODERADO"</formula>
    </cfRule>
    <cfRule type="cellIs" dxfId="2775" priority="56" operator="equal">
      <formula>"BAJO"</formula>
    </cfRule>
  </conditionalFormatting>
  <conditionalFormatting sqref="AJ45">
    <cfRule type="cellIs" dxfId="2774" priority="2315" operator="equal">
      <formula>#REF!</formula>
    </cfRule>
    <cfRule type="cellIs" dxfId="2773" priority="2316" operator="equal">
      <formula>#REF!</formula>
    </cfRule>
    <cfRule type="cellIs" dxfId="2772" priority="2319" operator="equal">
      <formula>#REF!</formula>
    </cfRule>
    <cfRule type="cellIs" dxfId="2771" priority="2321" operator="equal">
      <formula>#REF!</formula>
    </cfRule>
    <cfRule type="cellIs" dxfId="2770" priority="2322" operator="equal">
      <formula>#REF!</formula>
    </cfRule>
    <cfRule type="cellIs" dxfId="2769" priority="2323" operator="equal">
      <formula>#REF!</formula>
    </cfRule>
    <cfRule type="cellIs" dxfId="2768" priority="2325" operator="equal">
      <formula>#REF!</formula>
    </cfRule>
    <cfRule type="cellIs" dxfId="2767" priority="2328" operator="equal">
      <formula>#REF!</formula>
    </cfRule>
    <cfRule type="cellIs" dxfId="2766" priority="2329" operator="equal">
      <formula>#REF!</formula>
    </cfRule>
    <cfRule type="cellIs" dxfId="2765" priority="2330" operator="equal">
      <formula>#REF!</formula>
    </cfRule>
    <cfRule type="cellIs" dxfId="2764" priority="2333" operator="equal">
      <formula>#REF!</formula>
    </cfRule>
    <cfRule type="cellIs" dxfId="2763" priority="2334" operator="equal">
      <formula>#REF!</formula>
    </cfRule>
    <cfRule type="cellIs" dxfId="2762" priority="2335" operator="equal">
      <formula>#REF!</formula>
    </cfRule>
    <cfRule type="cellIs" dxfId="2761" priority="2337" operator="equal">
      <formula>#REF!</formula>
    </cfRule>
    <cfRule type="cellIs" dxfId="2760" priority="2338" operator="equal">
      <formula>#REF!</formula>
    </cfRule>
    <cfRule type="cellIs" dxfId="2759" priority="2339" operator="equal">
      <formula>#REF!</formula>
    </cfRule>
    <cfRule type="cellIs" dxfId="2758" priority="2340" operator="equal">
      <formula>#REF!</formula>
    </cfRule>
    <cfRule type="cellIs" dxfId="2757" priority="2341" operator="equal">
      <formula>#REF!</formula>
    </cfRule>
    <cfRule type="cellIs" dxfId="2756" priority="2342" operator="equal">
      <formula>#REF!</formula>
    </cfRule>
    <cfRule type="cellIs" dxfId="2755" priority="2343" operator="equal">
      <formula>#REF!</formula>
    </cfRule>
    <cfRule type="cellIs" dxfId="2754" priority="2344" operator="equal">
      <formula>#REF!</formula>
    </cfRule>
    <cfRule type="cellIs" dxfId="2753" priority="2346" operator="equal">
      <formula>#REF!</formula>
    </cfRule>
    <cfRule type="cellIs" dxfId="2752" priority="2347" operator="equal">
      <formula>#REF!</formula>
    </cfRule>
    <cfRule type="cellIs" dxfId="2751" priority="2348" operator="equal">
      <formula>#REF!</formula>
    </cfRule>
    <cfRule type="cellIs" dxfId="2750" priority="2349" operator="equal">
      <formula>#REF!</formula>
    </cfRule>
    <cfRule type="cellIs" dxfId="2749" priority="2351" operator="equal">
      <formula>#REF!</formula>
    </cfRule>
    <cfRule type="cellIs" dxfId="2748" priority="2352" operator="equal">
      <formula>"EXTREMO (RC/F)"</formula>
    </cfRule>
    <cfRule type="cellIs" dxfId="2747" priority="2353" operator="equal">
      <formula>"ALTO (RC/F)"</formula>
    </cfRule>
    <cfRule type="cellIs" dxfId="2746" priority="2354" operator="equal">
      <formula>"MODERADO (RC/F)"</formula>
    </cfRule>
    <cfRule type="cellIs" dxfId="2745" priority="2355" operator="equal">
      <formula>"EXTREMO"</formula>
    </cfRule>
    <cfRule type="cellIs" dxfId="2744" priority="2356" operator="equal">
      <formula>"ALTO"</formula>
    </cfRule>
    <cfRule type="cellIs" dxfId="2743" priority="2357" operator="equal">
      <formula>"MODERADO"</formula>
    </cfRule>
    <cfRule type="cellIs" dxfId="2742" priority="2358" operator="equal">
      <formula>"BAJO"</formula>
    </cfRule>
    <cfRule type="cellIs" dxfId="2741" priority="2359" operator="equal">
      <formula>#REF!</formula>
    </cfRule>
    <cfRule type="cellIs" dxfId="2740" priority="2360" operator="equal">
      <formula>#REF!</formula>
    </cfRule>
    <cfRule type="cellIs" dxfId="2739" priority="2363" operator="equal">
      <formula>#REF!</formula>
    </cfRule>
    <cfRule type="cellIs" dxfId="2738" priority="2365" operator="equal">
      <formula>#REF!</formula>
    </cfRule>
    <cfRule type="cellIs" dxfId="2737" priority="2366" operator="equal">
      <formula>#REF!</formula>
    </cfRule>
    <cfRule type="cellIs" dxfId="2736" priority="2367" operator="equal">
      <formula>#REF!</formula>
    </cfRule>
    <cfRule type="cellIs" dxfId="2735" priority="2369" operator="equal">
      <formula>#REF!</formula>
    </cfRule>
    <cfRule type="cellIs" dxfId="2734" priority="2372" operator="equal">
      <formula>#REF!</formula>
    </cfRule>
    <cfRule type="cellIs" dxfId="2733" priority="2373" operator="equal">
      <formula>#REF!</formula>
    </cfRule>
    <cfRule type="cellIs" dxfId="2732" priority="2374" operator="equal">
      <formula>#REF!</formula>
    </cfRule>
    <cfRule type="cellIs" dxfId="2731" priority="2377" operator="equal">
      <formula>#REF!</formula>
    </cfRule>
    <cfRule type="cellIs" dxfId="2730" priority="2378" operator="equal">
      <formula>#REF!</formula>
    </cfRule>
    <cfRule type="cellIs" dxfId="2729" priority="2379" operator="equal">
      <formula>#REF!</formula>
    </cfRule>
    <cfRule type="cellIs" dxfId="2728" priority="2381" operator="equal">
      <formula>#REF!</formula>
    </cfRule>
    <cfRule type="cellIs" dxfId="2727" priority="2382" operator="equal">
      <formula>#REF!</formula>
    </cfRule>
    <cfRule type="cellIs" dxfId="2726" priority="2383" operator="equal">
      <formula>#REF!</formula>
    </cfRule>
    <cfRule type="cellIs" dxfId="2725" priority="2384" operator="equal">
      <formula>#REF!</formula>
    </cfRule>
    <cfRule type="cellIs" dxfId="2724" priority="2385" operator="equal">
      <formula>#REF!</formula>
    </cfRule>
    <cfRule type="cellIs" dxfId="2723" priority="2386" operator="equal">
      <formula>#REF!</formula>
    </cfRule>
    <cfRule type="cellIs" dxfId="2722" priority="2387" operator="equal">
      <formula>#REF!</formula>
    </cfRule>
    <cfRule type="cellIs" dxfId="2721" priority="2388" operator="equal">
      <formula>#REF!</formula>
    </cfRule>
    <cfRule type="cellIs" dxfId="2720" priority="2390" operator="equal">
      <formula>#REF!</formula>
    </cfRule>
    <cfRule type="cellIs" dxfId="2719" priority="2391" operator="equal">
      <formula>#REF!</formula>
    </cfRule>
    <cfRule type="cellIs" dxfId="2718" priority="2392" operator="equal">
      <formula>#REF!</formula>
    </cfRule>
    <cfRule type="cellIs" dxfId="2717" priority="2393" operator="equal">
      <formula>#REF!</formula>
    </cfRule>
    <cfRule type="cellIs" dxfId="2716" priority="2395" operator="equal">
      <formula>#REF!</formula>
    </cfRule>
    <cfRule type="cellIs" dxfId="2715" priority="2396" operator="equal">
      <formula>"EXTREMO (RC/F)"</formula>
    </cfRule>
    <cfRule type="cellIs" dxfId="2714" priority="2397" operator="equal">
      <formula>"ALTO (RC/F)"</formula>
    </cfRule>
    <cfRule type="cellIs" dxfId="2713" priority="2398" operator="equal">
      <formula>"MODERADO (RC/F)"</formula>
    </cfRule>
    <cfRule type="cellIs" dxfId="2712" priority="2399" operator="equal">
      <formula>"EXTREMO"</formula>
    </cfRule>
    <cfRule type="cellIs" dxfId="2711" priority="2400" operator="equal">
      <formula>"ALTO"</formula>
    </cfRule>
    <cfRule type="cellIs" dxfId="2710" priority="2401" operator="equal">
      <formula>"MODERADO"</formula>
    </cfRule>
    <cfRule type="cellIs" dxfId="2709" priority="2402" operator="equal">
      <formula>"BAJO"</formula>
    </cfRule>
  </conditionalFormatting>
  <conditionalFormatting sqref="AJ47">
    <cfRule type="cellIs" dxfId="2708" priority="2183" operator="equal">
      <formula>#REF!</formula>
    </cfRule>
    <cfRule type="cellIs" dxfId="2707" priority="2184" operator="equal">
      <formula>#REF!</formula>
    </cfRule>
    <cfRule type="cellIs" dxfId="2706" priority="2187" operator="equal">
      <formula>#REF!</formula>
    </cfRule>
    <cfRule type="cellIs" dxfId="2705" priority="2189" operator="equal">
      <formula>#REF!</formula>
    </cfRule>
    <cfRule type="cellIs" dxfId="2704" priority="2190" operator="equal">
      <formula>#REF!</formula>
    </cfRule>
    <cfRule type="cellIs" dxfId="2703" priority="2191" operator="equal">
      <formula>#REF!</formula>
    </cfRule>
    <cfRule type="cellIs" dxfId="2702" priority="2193" operator="equal">
      <formula>#REF!</formula>
    </cfRule>
    <cfRule type="cellIs" dxfId="2701" priority="2196" operator="equal">
      <formula>#REF!</formula>
    </cfRule>
    <cfRule type="cellIs" dxfId="2700" priority="2197" operator="equal">
      <formula>#REF!</formula>
    </cfRule>
    <cfRule type="cellIs" dxfId="2699" priority="2198" operator="equal">
      <formula>#REF!</formula>
    </cfRule>
    <cfRule type="cellIs" dxfId="2698" priority="2201" operator="equal">
      <formula>#REF!</formula>
    </cfRule>
    <cfRule type="cellIs" dxfId="2697" priority="2202" operator="equal">
      <formula>#REF!</formula>
    </cfRule>
    <cfRule type="cellIs" dxfId="2696" priority="2203" operator="equal">
      <formula>#REF!</formula>
    </cfRule>
    <cfRule type="cellIs" dxfId="2695" priority="2205" operator="equal">
      <formula>#REF!</formula>
    </cfRule>
    <cfRule type="cellIs" dxfId="2694" priority="2206" operator="equal">
      <formula>#REF!</formula>
    </cfRule>
    <cfRule type="cellIs" dxfId="2693" priority="2207" operator="equal">
      <formula>#REF!</formula>
    </cfRule>
    <cfRule type="cellIs" dxfId="2692" priority="2208" operator="equal">
      <formula>#REF!</formula>
    </cfRule>
    <cfRule type="cellIs" dxfId="2691" priority="2209" operator="equal">
      <formula>#REF!</formula>
    </cfRule>
    <cfRule type="cellIs" dxfId="2690" priority="2210" operator="equal">
      <formula>#REF!</formula>
    </cfRule>
    <cfRule type="cellIs" dxfId="2689" priority="2211" operator="equal">
      <formula>#REF!</formula>
    </cfRule>
    <cfRule type="cellIs" dxfId="2688" priority="2212" operator="equal">
      <formula>#REF!</formula>
    </cfRule>
    <cfRule type="cellIs" dxfId="2687" priority="2214" operator="equal">
      <formula>#REF!</formula>
    </cfRule>
    <cfRule type="cellIs" dxfId="2686" priority="2215" operator="equal">
      <formula>#REF!</formula>
    </cfRule>
    <cfRule type="cellIs" dxfId="2685" priority="2216" operator="equal">
      <formula>#REF!</formula>
    </cfRule>
    <cfRule type="cellIs" dxfId="2684" priority="2217" operator="equal">
      <formula>#REF!</formula>
    </cfRule>
    <cfRule type="cellIs" dxfId="2683" priority="2219" operator="equal">
      <formula>#REF!</formula>
    </cfRule>
    <cfRule type="cellIs" dxfId="2682" priority="2220" operator="equal">
      <formula>"EXTREMO (RC/F)"</formula>
    </cfRule>
    <cfRule type="cellIs" dxfId="2681" priority="2221" operator="equal">
      <formula>"ALTO (RC/F)"</formula>
    </cfRule>
    <cfRule type="cellIs" dxfId="2680" priority="2222" operator="equal">
      <formula>"MODERADO (RC/F)"</formula>
    </cfRule>
    <cfRule type="cellIs" dxfId="2679" priority="2223" operator="equal">
      <formula>"EXTREMO"</formula>
    </cfRule>
    <cfRule type="cellIs" dxfId="2678" priority="2224" operator="equal">
      <formula>"ALTO"</formula>
    </cfRule>
    <cfRule type="cellIs" dxfId="2677" priority="2225" operator="equal">
      <formula>"MODERADO"</formula>
    </cfRule>
    <cfRule type="cellIs" dxfId="2676" priority="2226" operator="equal">
      <formula>"BAJO"</formula>
    </cfRule>
    <cfRule type="cellIs" dxfId="2675" priority="2227" operator="equal">
      <formula>#REF!</formula>
    </cfRule>
    <cfRule type="cellIs" dxfId="2674" priority="2228" operator="equal">
      <formula>#REF!</formula>
    </cfRule>
    <cfRule type="cellIs" dxfId="2673" priority="2231" operator="equal">
      <formula>#REF!</formula>
    </cfRule>
    <cfRule type="cellIs" dxfId="2672" priority="2233" operator="equal">
      <formula>#REF!</formula>
    </cfRule>
    <cfRule type="cellIs" dxfId="2671" priority="2234" operator="equal">
      <formula>#REF!</formula>
    </cfRule>
    <cfRule type="cellIs" dxfId="2670" priority="2235" operator="equal">
      <formula>#REF!</formula>
    </cfRule>
    <cfRule type="cellIs" dxfId="2669" priority="2237" operator="equal">
      <formula>#REF!</formula>
    </cfRule>
    <cfRule type="cellIs" dxfId="2668" priority="2240" operator="equal">
      <formula>#REF!</formula>
    </cfRule>
    <cfRule type="cellIs" dxfId="2667" priority="2241" operator="equal">
      <formula>#REF!</formula>
    </cfRule>
    <cfRule type="cellIs" dxfId="2666" priority="2242" operator="equal">
      <formula>#REF!</formula>
    </cfRule>
    <cfRule type="cellIs" dxfId="2665" priority="2245" operator="equal">
      <formula>#REF!</formula>
    </cfRule>
    <cfRule type="cellIs" dxfId="2664" priority="2246" operator="equal">
      <formula>#REF!</formula>
    </cfRule>
    <cfRule type="cellIs" dxfId="2663" priority="2247" operator="equal">
      <formula>#REF!</formula>
    </cfRule>
    <cfRule type="cellIs" dxfId="2662" priority="2249" operator="equal">
      <formula>#REF!</formula>
    </cfRule>
    <cfRule type="cellIs" dxfId="2661" priority="2250" operator="equal">
      <formula>#REF!</formula>
    </cfRule>
    <cfRule type="cellIs" dxfId="2660" priority="2251" operator="equal">
      <formula>#REF!</formula>
    </cfRule>
    <cfRule type="cellIs" dxfId="2659" priority="2252" operator="equal">
      <formula>#REF!</formula>
    </cfRule>
    <cfRule type="cellIs" dxfId="2658" priority="2253" operator="equal">
      <formula>#REF!</formula>
    </cfRule>
    <cfRule type="cellIs" dxfId="2657" priority="2254" operator="equal">
      <formula>#REF!</formula>
    </cfRule>
    <cfRule type="cellIs" dxfId="2656" priority="2255" operator="equal">
      <formula>#REF!</formula>
    </cfRule>
    <cfRule type="cellIs" dxfId="2655" priority="2256" operator="equal">
      <formula>#REF!</formula>
    </cfRule>
    <cfRule type="cellIs" dxfId="2654" priority="2258" operator="equal">
      <formula>#REF!</formula>
    </cfRule>
    <cfRule type="cellIs" dxfId="2653" priority="2259" operator="equal">
      <formula>#REF!</formula>
    </cfRule>
    <cfRule type="cellIs" dxfId="2652" priority="2260" operator="equal">
      <formula>#REF!</formula>
    </cfRule>
    <cfRule type="cellIs" dxfId="2651" priority="2261" operator="equal">
      <formula>#REF!</formula>
    </cfRule>
    <cfRule type="cellIs" dxfId="2650" priority="2263" operator="equal">
      <formula>#REF!</formula>
    </cfRule>
    <cfRule type="cellIs" dxfId="2649" priority="2264" operator="equal">
      <formula>"EXTREMO (RC/F)"</formula>
    </cfRule>
    <cfRule type="cellIs" dxfId="2648" priority="2265" operator="equal">
      <formula>"ALTO (RC/F)"</formula>
    </cfRule>
    <cfRule type="cellIs" dxfId="2647" priority="2266" operator="equal">
      <formula>"MODERADO (RC/F)"</formula>
    </cfRule>
    <cfRule type="cellIs" dxfId="2646" priority="2267" operator="equal">
      <formula>"EXTREMO"</formula>
    </cfRule>
    <cfRule type="cellIs" dxfId="2645" priority="2268" operator="equal">
      <formula>"ALTO"</formula>
    </cfRule>
    <cfRule type="cellIs" dxfId="2644" priority="2269" operator="equal">
      <formula>"MODERADO"</formula>
    </cfRule>
    <cfRule type="cellIs" dxfId="2643" priority="2270" operator="equal">
      <formula>"BAJO"</formula>
    </cfRule>
    <cfRule type="cellIs" dxfId="2642" priority="2271" operator="equal">
      <formula>#REF!</formula>
    </cfRule>
    <cfRule type="cellIs" dxfId="2641" priority="2272" operator="equal">
      <formula>#REF!</formula>
    </cfRule>
    <cfRule type="cellIs" dxfId="2640" priority="2275" operator="equal">
      <formula>#REF!</formula>
    </cfRule>
    <cfRule type="cellIs" dxfId="2639" priority="2277" operator="equal">
      <formula>#REF!</formula>
    </cfRule>
    <cfRule type="cellIs" dxfId="2638" priority="2278" operator="equal">
      <formula>#REF!</formula>
    </cfRule>
    <cfRule type="cellIs" dxfId="2637" priority="2279" operator="equal">
      <formula>#REF!</formula>
    </cfRule>
    <cfRule type="cellIs" dxfId="2636" priority="2281" operator="equal">
      <formula>#REF!</formula>
    </cfRule>
    <cfRule type="cellIs" dxfId="2635" priority="2284" operator="equal">
      <formula>#REF!</formula>
    </cfRule>
    <cfRule type="cellIs" dxfId="2634" priority="2285" operator="equal">
      <formula>#REF!</formula>
    </cfRule>
    <cfRule type="cellIs" dxfId="2633" priority="2286" operator="equal">
      <formula>#REF!</formula>
    </cfRule>
    <cfRule type="cellIs" dxfId="2632" priority="2289" operator="equal">
      <formula>#REF!</formula>
    </cfRule>
    <cfRule type="cellIs" dxfId="2631" priority="2290" operator="equal">
      <formula>#REF!</formula>
    </cfRule>
    <cfRule type="cellIs" dxfId="2630" priority="2291" operator="equal">
      <formula>#REF!</formula>
    </cfRule>
    <cfRule type="cellIs" dxfId="2629" priority="2293" operator="equal">
      <formula>#REF!</formula>
    </cfRule>
    <cfRule type="cellIs" dxfId="2628" priority="2294" operator="equal">
      <formula>#REF!</formula>
    </cfRule>
    <cfRule type="cellIs" dxfId="2627" priority="2295" operator="equal">
      <formula>#REF!</formula>
    </cfRule>
    <cfRule type="cellIs" dxfId="2626" priority="2296" operator="equal">
      <formula>#REF!</formula>
    </cfRule>
    <cfRule type="cellIs" dxfId="2625" priority="2297" operator="equal">
      <formula>#REF!</formula>
    </cfRule>
    <cfRule type="cellIs" dxfId="2624" priority="2298" operator="equal">
      <formula>#REF!</formula>
    </cfRule>
    <cfRule type="cellIs" dxfId="2623" priority="2299" operator="equal">
      <formula>#REF!</formula>
    </cfRule>
    <cfRule type="cellIs" dxfId="2622" priority="2300" operator="equal">
      <formula>#REF!</formula>
    </cfRule>
    <cfRule type="cellIs" dxfId="2621" priority="2302" operator="equal">
      <formula>#REF!</formula>
    </cfRule>
    <cfRule type="cellIs" dxfId="2620" priority="2303" operator="equal">
      <formula>#REF!</formula>
    </cfRule>
    <cfRule type="cellIs" dxfId="2619" priority="2304" operator="equal">
      <formula>#REF!</formula>
    </cfRule>
    <cfRule type="cellIs" dxfId="2618" priority="2305" operator="equal">
      <formula>#REF!</formula>
    </cfRule>
    <cfRule type="cellIs" dxfId="2617" priority="2307" operator="equal">
      <formula>#REF!</formula>
    </cfRule>
    <cfRule type="cellIs" dxfId="2616" priority="2308" operator="equal">
      <formula>"EXTREMO (RC/F)"</formula>
    </cfRule>
    <cfRule type="cellIs" dxfId="2615" priority="2309" operator="equal">
      <formula>"ALTO (RC/F)"</formula>
    </cfRule>
    <cfRule type="cellIs" dxfId="2614" priority="2310" operator="equal">
      <formula>"MODERADO (RC/F)"</formula>
    </cfRule>
    <cfRule type="cellIs" dxfId="2613" priority="2311" operator="equal">
      <formula>"EXTREMO"</formula>
    </cfRule>
    <cfRule type="cellIs" dxfId="2612" priority="2312" operator="equal">
      <formula>"ALTO"</formula>
    </cfRule>
    <cfRule type="cellIs" dxfId="2611" priority="2313" operator="equal">
      <formula>"MODERADO"</formula>
    </cfRule>
    <cfRule type="cellIs" dxfId="2610" priority="2314" operator="equal">
      <formula>"BAJO"</formula>
    </cfRule>
  </conditionalFormatting>
  <conditionalFormatting sqref="AJ49:AJ51 Q47:Q49">
    <cfRule type="cellIs" dxfId="2609" priority="662" operator="equal">
      <formula>"EXTREMO (RC/F)"</formula>
    </cfRule>
    <cfRule type="cellIs" dxfId="2608" priority="663" operator="equal">
      <formula>"ALTO (RC/F)"</formula>
    </cfRule>
    <cfRule type="cellIs" dxfId="2607" priority="664" operator="equal">
      <formula>"MODERADO (RC/F)"</formula>
    </cfRule>
    <cfRule type="cellIs" dxfId="2606" priority="665" operator="equal">
      <formula>"EXTREMO"</formula>
    </cfRule>
    <cfRule type="cellIs" dxfId="2605" priority="666" operator="equal">
      <formula>"ALTO"</formula>
    </cfRule>
    <cfRule type="cellIs" dxfId="2604" priority="667" operator="equal">
      <formula>"MODERADO"</formula>
    </cfRule>
    <cfRule type="cellIs" dxfId="2603" priority="668" operator="equal">
      <formula>"BAJO"</formula>
    </cfRule>
  </conditionalFormatting>
  <conditionalFormatting sqref="AJ49:AJ51">
    <cfRule type="cellIs" dxfId="2602" priority="622" operator="equal">
      <formula>#REF!</formula>
    </cfRule>
    <cfRule type="cellIs" dxfId="2601" priority="623" operator="equal">
      <formula>#REF!</formula>
    </cfRule>
    <cfRule type="cellIs" dxfId="2600" priority="624" operator="equal">
      <formula>#REF!</formula>
    </cfRule>
    <cfRule type="cellIs" dxfId="2599" priority="626" operator="equal">
      <formula>#REF!</formula>
    </cfRule>
    <cfRule type="cellIs" dxfId="2598" priority="629" operator="equal">
      <formula>#REF!</formula>
    </cfRule>
    <cfRule type="cellIs" dxfId="2597" priority="630" operator="equal">
      <formula>#REF!</formula>
    </cfRule>
    <cfRule type="cellIs" dxfId="2596" priority="631" operator="equal">
      <formula>#REF!</formula>
    </cfRule>
    <cfRule type="cellIs" dxfId="2595" priority="634" operator="equal">
      <formula>#REF!</formula>
    </cfRule>
    <cfRule type="cellIs" dxfId="2594" priority="635" operator="equal">
      <formula>#REF!</formula>
    </cfRule>
    <cfRule type="cellIs" dxfId="2593" priority="636" operator="equal">
      <formula>#REF!</formula>
    </cfRule>
    <cfRule type="cellIs" dxfId="2592" priority="638" operator="equal">
      <formula>#REF!</formula>
    </cfRule>
    <cfRule type="cellIs" dxfId="2591" priority="639" operator="equal">
      <formula>#REF!</formula>
    </cfRule>
    <cfRule type="cellIs" dxfId="2590" priority="640" operator="equal">
      <formula>#REF!</formula>
    </cfRule>
    <cfRule type="cellIs" dxfId="2589" priority="641" operator="equal">
      <formula>#REF!</formula>
    </cfRule>
    <cfRule type="cellIs" dxfId="2588" priority="642" operator="equal">
      <formula>#REF!</formula>
    </cfRule>
    <cfRule type="cellIs" dxfId="2587" priority="643" operator="equal">
      <formula>#REF!</formula>
    </cfRule>
    <cfRule type="cellIs" dxfId="2586" priority="644" operator="equal">
      <formula>#REF!</formula>
    </cfRule>
    <cfRule type="cellIs" dxfId="2585" priority="645" operator="equal">
      <formula>#REF!</formula>
    </cfRule>
    <cfRule type="cellIs" dxfId="2584" priority="647" operator="equal">
      <formula>#REF!</formula>
    </cfRule>
    <cfRule type="cellIs" dxfId="2583" priority="648" operator="equal">
      <formula>#REF!</formula>
    </cfRule>
    <cfRule type="cellIs" dxfId="2582" priority="649" operator="equal">
      <formula>#REF!</formula>
    </cfRule>
    <cfRule type="cellIs" dxfId="2581" priority="650" operator="equal">
      <formula>#REF!</formula>
    </cfRule>
    <cfRule type="cellIs" dxfId="2580" priority="652" operator="equal">
      <formula>#REF!</formula>
    </cfRule>
  </conditionalFormatting>
  <conditionalFormatting sqref="AJ49:AJ54">
    <cfRule type="cellIs" dxfId="2579" priority="575" operator="equal">
      <formula>#REF!</formula>
    </cfRule>
    <cfRule type="cellIs" dxfId="2578" priority="589" operator="equal">
      <formula>#REF!</formula>
    </cfRule>
    <cfRule type="cellIs" dxfId="2577" priority="601" operator="equal">
      <formula>#REF!</formula>
    </cfRule>
  </conditionalFormatting>
  <conditionalFormatting sqref="AJ52:AJ54">
    <cfRule type="cellIs" dxfId="2576" priority="576" operator="equal">
      <formula>#REF!</formula>
    </cfRule>
    <cfRule type="cellIs" dxfId="2575" priority="579" operator="equal">
      <formula>#REF!</formula>
    </cfRule>
    <cfRule type="cellIs" dxfId="2574" priority="581" operator="equal">
      <formula>#REF!</formula>
    </cfRule>
    <cfRule type="cellIs" dxfId="2573" priority="582" operator="equal">
      <formula>#REF!</formula>
    </cfRule>
    <cfRule type="cellIs" dxfId="2572" priority="583" operator="equal">
      <formula>#REF!</formula>
    </cfRule>
    <cfRule type="cellIs" dxfId="2571" priority="585" operator="equal">
      <formula>#REF!</formula>
    </cfRule>
    <cfRule type="cellIs" dxfId="2570" priority="588" operator="equal">
      <formula>#REF!</formula>
    </cfRule>
    <cfRule type="cellIs" dxfId="2569" priority="590" operator="equal">
      <formula>#REF!</formula>
    </cfRule>
    <cfRule type="cellIs" dxfId="2568" priority="593" operator="equal">
      <formula>#REF!</formula>
    </cfRule>
    <cfRule type="cellIs" dxfId="2567" priority="594" operator="equal">
      <formula>#REF!</formula>
    </cfRule>
    <cfRule type="cellIs" dxfId="2566" priority="595" operator="equal">
      <formula>#REF!</formula>
    </cfRule>
    <cfRule type="cellIs" dxfId="2565" priority="597" operator="equal">
      <formula>#REF!</formula>
    </cfRule>
    <cfRule type="cellIs" dxfId="2564" priority="598" operator="equal">
      <formula>#REF!</formula>
    </cfRule>
    <cfRule type="cellIs" dxfId="2563" priority="599" operator="equal">
      <formula>#REF!</formula>
    </cfRule>
    <cfRule type="cellIs" dxfId="2562" priority="600" operator="equal">
      <formula>#REF!</formula>
    </cfRule>
    <cfRule type="cellIs" dxfId="2561" priority="602" operator="equal">
      <formula>#REF!</formula>
    </cfRule>
    <cfRule type="cellIs" dxfId="2560" priority="603" operator="equal">
      <formula>#REF!</formula>
    </cfRule>
    <cfRule type="cellIs" dxfId="2559" priority="604" operator="equal">
      <formula>#REF!</formula>
    </cfRule>
    <cfRule type="cellIs" dxfId="2558" priority="606" operator="equal">
      <formula>#REF!</formula>
    </cfRule>
    <cfRule type="cellIs" dxfId="2557" priority="607" operator="equal">
      <formula>#REF!</formula>
    </cfRule>
    <cfRule type="cellIs" dxfId="2556" priority="608" operator="equal">
      <formula>#REF!</formula>
    </cfRule>
    <cfRule type="cellIs" dxfId="2555" priority="609" operator="equal">
      <formula>#REF!</formula>
    </cfRule>
    <cfRule type="cellIs" dxfId="2554" priority="611" operator="equal">
      <formula>#REF!</formula>
    </cfRule>
  </conditionalFormatting>
  <conditionalFormatting sqref="AJ52:AJ57">
    <cfRule type="cellIs" dxfId="2553" priority="561" operator="equal">
      <formula>"EXTREMO (RC/F)"</formula>
    </cfRule>
    <cfRule type="cellIs" dxfId="2552" priority="562" operator="equal">
      <formula>"ALTO (RC/F)"</formula>
    </cfRule>
    <cfRule type="cellIs" dxfId="2551" priority="563" operator="equal">
      <formula>"MODERADO (RC/F)"</formula>
    </cfRule>
    <cfRule type="cellIs" dxfId="2550" priority="564" operator="equal">
      <formula>"EXTREMO"</formula>
    </cfRule>
    <cfRule type="cellIs" dxfId="2549" priority="565" operator="equal">
      <formula>"ALTO"</formula>
    </cfRule>
    <cfRule type="cellIs" dxfId="2548" priority="566" operator="equal">
      <formula>"MODERADO"</formula>
    </cfRule>
    <cfRule type="cellIs" dxfId="2547" priority="567" operator="equal">
      <formula>"BAJO"</formula>
    </cfRule>
  </conditionalFormatting>
  <conditionalFormatting sqref="AJ55:AJ57">
    <cfRule type="cellIs" dxfId="2546" priority="520" operator="equal">
      <formula>#REF!</formula>
    </cfRule>
    <cfRule type="cellIs" dxfId="2545" priority="523" operator="equal">
      <formula>#REF!</formula>
    </cfRule>
    <cfRule type="cellIs" dxfId="2544" priority="525" operator="equal">
      <formula>#REF!</formula>
    </cfRule>
    <cfRule type="cellIs" dxfId="2543" priority="526" operator="equal">
      <formula>#REF!</formula>
    </cfRule>
    <cfRule type="cellIs" dxfId="2542" priority="527" operator="equal">
      <formula>#REF!</formula>
    </cfRule>
    <cfRule type="cellIs" dxfId="2541" priority="529" operator="equal">
      <formula>#REF!</formula>
    </cfRule>
    <cfRule type="cellIs" dxfId="2540" priority="532" operator="equal">
      <formula>#REF!</formula>
    </cfRule>
    <cfRule type="cellIs" dxfId="2539" priority="534" operator="equal">
      <formula>#REF!</formula>
    </cfRule>
    <cfRule type="cellIs" dxfId="2538" priority="537" operator="equal">
      <formula>#REF!</formula>
    </cfRule>
    <cfRule type="cellIs" dxfId="2537" priority="538" operator="equal">
      <formula>#REF!</formula>
    </cfRule>
    <cfRule type="cellIs" dxfId="2536" priority="539" operator="equal">
      <formula>#REF!</formula>
    </cfRule>
    <cfRule type="cellIs" dxfId="2535" priority="541" operator="equal">
      <formula>#REF!</formula>
    </cfRule>
    <cfRule type="cellIs" dxfId="2534" priority="542" operator="equal">
      <formula>#REF!</formula>
    </cfRule>
    <cfRule type="cellIs" dxfId="2533" priority="543" operator="equal">
      <formula>#REF!</formula>
    </cfRule>
    <cfRule type="cellIs" dxfId="2532" priority="544" operator="equal">
      <formula>#REF!</formula>
    </cfRule>
    <cfRule type="cellIs" dxfId="2531" priority="546" operator="equal">
      <formula>#REF!</formula>
    </cfRule>
    <cfRule type="cellIs" dxfId="2530" priority="547" operator="equal">
      <formula>#REF!</formula>
    </cfRule>
    <cfRule type="cellIs" dxfId="2529" priority="548" operator="equal">
      <formula>#REF!</formula>
    </cfRule>
    <cfRule type="cellIs" dxfId="2528" priority="550" operator="equal">
      <formula>#REF!</formula>
    </cfRule>
    <cfRule type="cellIs" dxfId="2527" priority="551" operator="equal">
      <formula>#REF!</formula>
    </cfRule>
    <cfRule type="cellIs" dxfId="2526" priority="552" operator="equal">
      <formula>#REF!</formula>
    </cfRule>
    <cfRule type="cellIs" dxfId="2525" priority="553" operator="equal">
      <formula>#REF!</formula>
    </cfRule>
    <cfRule type="cellIs" dxfId="2524" priority="555" operator="equal">
      <formula>#REF!</formula>
    </cfRule>
  </conditionalFormatting>
  <conditionalFormatting sqref="AJ55:AJ58">
    <cfRule type="cellIs" dxfId="2523" priority="519" operator="equal">
      <formula>#REF!</formula>
    </cfRule>
    <cfRule type="cellIs" dxfId="2522" priority="533" operator="equal">
      <formula>#REF!</formula>
    </cfRule>
    <cfRule type="cellIs" dxfId="2521" priority="545" operator="equal">
      <formula>#REF!</formula>
    </cfRule>
  </conditionalFormatting>
  <conditionalFormatting sqref="AJ58 Q58">
    <cfRule type="cellIs" dxfId="2520" priority="2114" operator="equal">
      <formula>"EXTREMO (RC/F)"</formula>
    </cfRule>
    <cfRule type="cellIs" dxfId="2519" priority="2115" operator="equal">
      <formula>"ALTO (RC/F)"</formula>
    </cfRule>
    <cfRule type="cellIs" dxfId="2518" priority="2116" operator="equal">
      <formula>"MODERADO (RC/F)"</formula>
    </cfRule>
    <cfRule type="cellIs" dxfId="2517" priority="2117" operator="equal">
      <formula>"EXTREMO"</formula>
    </cfRule>
    <cfRule type="cellIs" dxfId="2516" priority="2118" operator="equal">
      <formula>"ALTO"</formula>
    </cfRule>
    <cfRule type="cellIs" dxfId="2515" priority="2119" operator="equal">
      <formula>"MODERADO"</formula>
    </cfRule>
    <cfRule type="cellIs" dxfId="2514" priority="2120" operator="equal">
      <formula>"BAJO"</formula>
    </cfRule>
  </conditionalFormatting>
  <conditionalFormatting sqref="AJ58">
    <cfRule type="cellIs" dxfId="2513" priority="2073" operator="equal">
      <formula>#REF!</formula>
    </cfRule>
    <cfRule type="cellIs" dxfId="2512" priority="2074" operator="equal">
      <formula>#REF!</formula>
    </cfRule>
    <cfRule type="cellIs" dxfId="2511" priority="2075" operator="equal">
      <formula>#REF!</formula>
    </cfRule>
    <cfRule type="cellIs" dxfId="2510" priority="2077" operator="equal">
      <formula>#REF!</formula>
    </cfRule>
    <cfRule type="cellIs" dxfId="2509" priority="2080" operator="equal">
      <formula>#REF!</formula>
    </cfRule>
    <cfRule type="cellIs" dxfId="2508" priority="2081" operator="equal">
      <formula>#REF!</formula>
    </cfRule>
    <cfRule type="cellIs" dxfId="2507" priority="2082" operator="equal">
      <formula>#REF!</formula>
    </cfRule>
    <cfRule type="cellIs" dxfId="2506" priority="2085" operator="equal">
      <formula>#REF!</formula>
    </cfRule>
    <cfRule type="cellIs" dxfId="2505" priority="2086" operator="equal">
      <formula>#REF!</formula>
    </cfRule>
    <cfRule type="cellIs" dxfId="2504" priority="2087" operator="equal">
      <formula>#REF!</formula>
    </cfRule>
    <cfRule type="cellIs" dxfId="2503" priority="2089" operator="equal">
      <formula>#REF!</formula>
    </cfRule>
    <cfRule type="cellIs" dxfId="2502" priority="2090" operator="equal">
      <formula>#REF!</formula>
    </cfRule>
    <cfRule type="cellIs" dxfId="2501" priority="2091" operator="equal">
      <formula>#REF!</formula>
    </cfRule>
    <cfRule type="cellIs" dxfId="2500" priority="2092" operator="equal">
      <formula>#REF!</formula>
    </cfRule>
    <cfRule type="cellIs" dxfId="2499" priority="2093" operator="equal">
      <formula>#REF!</formula>
    </cfRule>
    <cfRule type="cellIs" dxfId="2498" priority="2094" operator="equal">
      <formula>#REF!</formula>
    </cfRule>
    <cfRule type="cellIs" dxfId="2497" priority="2095" operator="equal">
      <formula>#REF!</formula>
    </cfRule>
    <cfRule type="cellIs" dxfId="2496" priority="2096" operator="equal">
      <formula>#REF!</formula>
    </cfRule>
    <cfRule type="cellIs" dxfId="2495" priority="2098" operator="equal">
      <formula>#REF!</formula>
    </cfRule>
    <cfRule type="cellIs" dxfId="2494" priority="2099" operator="equal">
      <formula>#REF!</formula>
    </cfRule>
    <cfRule type="cellIs" dxfId="2493" priority="2100" operator="equal">
      <formula>#REF!</formula>
    </cfRule>
    <cfRule type="cellIs" dxfId="2492" priority="2101" operator="equal">
      <formula>#REF!</formula>
    </cfRule>
    <cfRule type="cellIs" dxfId="2491" priority="2103" operator="equal">
      <formula>#REF!</formula>
    </cfRule>
  </conditionalFormatting>
  <conditionalFormatting sqref="AJ61:AJ62">
    <cfRule type="cellIs" dxfId="2490" priority="1838" operator="equal">
      <formula>#REF!</formula>
    </cfRule>
    <cfRule type="cellIs" dxfId="2489" priority="1839" operator="equal">
      <formula>#REF!</formula>
    </cfRule>
    <cfRule type="cellIs" dxfId="2488" priority="1842" operator="equal">
      <formula>#REF!</formula>
    </cfRule>
    <cfRule type="cellIs" dxfId="2487" priority="1844" operator="equal">
      <formula>#REF!</formula>
    </cfRule>
    <cfRule type="cellIs" dxfId="2486" priority="1845" operator="equal">
      <formula>#REF!</formula>
    </cfRule>
    <cfRule type="cellIs" dxfId="2485" priority="1846" operator="equal">
      <formula>#REF!</formula>
    </cfRule>
    <cfRule type="cellIs" dxfId="2484" priority="1848" operator="equal">
      <formula>#REF!</formula>
    </cfRule>
    <cfRule type="cellIs" dxfId="2483" priority="1851" operator="equal">
      <formula>#REF!</formula>
    </cfRule>
    <cfRule type="cellIs" dxfId="2482" priority="1852" operator="equal">
      <formula>#REF!</formula>
    </cfRule>
    <cfRule type="cellIs" dxfId="2481" priority="1853" operator="equal">
      <formula>#REF!</formula>
    </cfRule>
    <cfRule type="cellIs" dxfId="2480" priority="1856" operator="equal">
      <formula>#REF!</formula>
    </cfRule>
    <cfRule type="cellIs" dxfId="2479" priority="1857" operator="equal">
      <formula>#REF!</formula>
    </cfRule>
    <cfRule type="cellIs" dxfId="2478" priority="1858" operator="equal">
      <formula>#REF!</formula>
    </cfRule>
    <cfRule type="cellIs" dxfId="2477" priority="1860" operator="equal">
      <formula>#REF!</formula>
    </cfRule>
    <cfRule type="cellIs" dxfId="2476" priority="1861" operator="equal">
      <formula>#REF!</formula>
    </cfRule>
    <cfRule type="cellIs" dxfId="2475" priority="1862" operator="equal">
      <formula>#REF!</formula>
    </cfRule>
    <cfRule type="cellIs" dxfId="2474" priority="1863" operator="equal">
      <formula>#REF!</formula>
    </cfRule>
    <cfRule type="cellIs" dxfId="2473" priority="1864" operator="equal">
      <formula>#REF!</formula>
    </cfRule>
    <cfRule type="cellIs" dxfId="2472" priority="1865" operator="equal">
      <formula>#REF!</formula>
    </cfRule>
    <cfRule type="cellIs" dxfId="2471" priority="1866" operator="equal">
      <formula>#REF!</formula>
    </cfRule>
    <cfRule type="cellIs" dxfId="2470" priority="1867" operator="equal">
      <formula>#REF!</formula>
    </cfRule>
    <cfRule type="cellIs" dxfId="2469" priority="1869" operator="equal">
      <formula>#REF!</formula>
    </cfRule>
    <cfRule type="cellIs" dxfId="2468" priority="1870" operator="equal">
      <formula>#REF!</formula>
    </cfRule>
    <cfRule type="cellIs" dxfId="2467" priority="1871" operator="equal">
      <formula>#REF!</formula>
    </cfRule>
    <cfRule type="cellIs" dxfId="2466" priority="1872" operator="equal">
      <formula>#REF!</formula>
    </cfRule>
    <cfRule type="cellIs" dxfId="2465" priority="1874" operator="equal">
      <formula>#REF!</formula>
    </cfRule>
  </conditionalFormatting>
  <dataValidations count="3">
    <dataValidation type="list" allowBlank="1" showInputMessage="1" showErrorMessage="1" sqref="AJ33:AJ34" xr:uid="{F22A3C1D-A8B9-4229-82B7-143256BFC56B}">
      <formula1>"EXTREMO,ALTO,MODERADO,BAJO"</formula1>
    </dataValidation>
    <dataValidation type="list" allowBlank="1" showInputMessage="1" showErrorMessage="1" sqref="N33:N34" xr:uid="{4FB692BE-6AB2-4E08-A245-66CFB0D73BCC}">
      <formula1>"LEVE,MENOR,MODERADO,MAYOR,CATASTROFICO"</formula1>
    </dataValidation>
    <dataValidation type="list" allowBlank="1" showInputMessage="1" showErrorMessage="1" sqref="L16:L30 N16:N30 Q16:Q30 J16:J30 U16:V30 X16:X30 F16:F30 S16:S30 AB16:AB30 Z16:Z30 AJ16:AK30" xr:uid="{D94D9DB2-B484-460B-A195-24C0D8D25B54}">
      <formula1>#REF!</formula1>
    </dataValidation>
  </dataValidations>
  <hyperlinks>
    <hyperlink ref="AD12" r:id="rId1" xr:uid="{D5A0A5C9-EAD0-4F79-B6DE-E6A56EC4A073}"/>
    <hyperlink ref="AD13" r:id="rId2" xr:uid="{FFCA066B-4858-40FE-8FD0-BB586BD8E3FE}"/>
    <hyperlink ref="AD14" r:id="rId3" xr:uid="{01A4D3E1-8CA9-4E9D-AF15-DEE585301051}"/>
    <hyperlink ref="AD15" r:id="rId4" xr:uid="{C9E1EC95-63E9-4100-B906-ED683C425FD1}"/>
    <hyperlink ref="AD16:AD17" r:id="rId5" display="Control 1" xr:uid="{50E06F4C-7028-4EA5-BCB4-C26A1C37A710}"/>
    <hyperlink ref="AD62" r:id="rId6" xr:uid="{72EB9174-D06C-4D42-A01F-BF3119E21A1B}"/>
    <hyperlink ref="AD18" r:id="rId7" xr:uid="{8AA61212-FAED-4E31-9843-1FC4F9BE1E9D}"/>
    <hyperlink ref="AD19" r:id="rId8" xr:uid="{87D8AEBF-4878-4623-89F7-E76401DFE31D}"/>
    <hyperlink ref="AD20" r:id="rId9" xr:uid="{586F421B-C56D-4BEF-A85C-A595295C0DA6}"/>
    <hyperlink ref="AD21" r:id="rId10" xr:uid="{CDD99B11-CF7F-4D40-A145-5EE5E7229BD9}"/>
    <hyperlink ref="AD22" r:id="rId11" xr:uid="{F354ED40-7676-4E4A-9D12-2013B286AC7C}"/>
    <hyperlink ref="AD23" r:id="rId12" xr:uid="{946FA317-F4DE-4714-A9FA-AC73D516C471}"/>
    <hyperlink ref="AD24" r:id="rId13" xr:uid="{39835C0C-E39F-46EA-8956-73DCFC822BC7}"/>
    <hyperlink ref="AD25" r:id="rId14" xr:uid="{EF6FBE30-24E6-424C-88BB-C38C9395E659}"/>
    <hyperlink ref="AD26" r:id="rId15" xr:uid="{DE3ECB23-CDE1-49E3-8ABB-61DF455DF314}"/>
    <hyperlink ref="AD27" r:id="rId16" xr:uid="{C108AD8C-50D7-47B1-B289-D103D3FC17FB}"/>
    <hyperlink ref="AD28" r:id="rId17" xr:uid="{000DB745-0810-4F0B-8F2D-0E58E22894CA}"/>
    <hyperlink ref="AD29" r:id="rId18" xr:uid="{4422A23D-52A6-4AD5-93CC-20B9F8B000B6}"/>
    <hyperlink ref="AD30" r:id="rId19" xr:uid="{588C18DF-6069-429A-B122-190BFD2DAFE4}"/>
    <hyperlink ref="AD31" r:id="rId20" xr:uid="{762B2022-1406-473C-853B-4E7085F1FE65}"/>
    <hyperlink ref="AD32" r:id="rId21" xr:uid="{D4852CE2-F1B4-4493-B1C6-29F6613BFC9D}"/>
    <hyperlink ref="AD33" r:id="rId22" xr:uid="{23472F70-5875-4B9C-9595-3C942A984E93}"/>
    <hyperlink ref="AD34" r:id="rId23" xr:uid="{1C1A469E-4220-4374-9A79-8231A0565992}"/>
    <hyperlink ref="AD35" r:id="rId24" xr:uid="{E498A0E0-20B1-4815-A599-2B0190AB7498}"/>
    <hyperlink ref="AD36" r:id="rId25" xr:uid="{799EBDFE-CD7E-4D82-8A8A-B461C27966DF}"/>
    <hyperlink ref="AD37" r:id="rId26" xr:uid="{2D877B9C-F92A-4C14-AC23-00409916B57D}"/>
    <hyperlink ref="AD38" r:id="rId27" xr:uid="{17A4439E-EEA7-4F95-B072-6A6A276615D3}"/>
    <hyperlink ref="AD39" r:id="rId28" xr:uid="{E1BBA92D-EE3F-4B8B-BCC9-ABBEB7EB3B57}"/>
    <hyperlink ref="AD40" r:id="rId29" xr:uid="{70CCEA89-23B4-4733-9DF2-983152D6857B}"/>
    <hyperlink ref="AD41" r:id="rId30" xr:uid="{D600AC91-0431-40AA-896A-95BF347C1202}"/>
    <hyperlink ref="AD42" r:id="rId31" xr:uid="{6A9D3414-5A9D-4DF0-A4C1-53D6FC7101A4}"/>
    <hyperlink ref="AD43" r:id="rId32" xr:uid="{395DEEBA-BD31-4BA8-8518-D7467A8C7E01}"/>
    <hyperlink ref="AD44" r:id="rId33" xr:uid="{1E1A85E4-B145-4387-84C7-12BE3E8AD148}"/>
    <hyperlink ref="AD45" r:id="rId34" xr:uid="{77561D49-36E4-499D-B380-EDEEA49E9364}"/>
    <hyperlink ref="AD47" r:id="rId35" xr:uid="{69757825-6532-47C0-86CB-CBD511972577}"/>
    <hyperlink ref="AD49:AD50" r:id="rId36" display="Control 1" xr:uid="{6588A426-A3A6-4B1A-8172-8616ADD6F700}"/>
    <hyperlink ref="AD51" r:id="rId37" xr:uid="{DA121BF4-CE35-4577-9701-9F65173A13C3}"/>
    <hyperlink ref="AD52" r:id="rId38" xr:uid="{7CF8A0B6-F378-4B09-A336-B16A1138EFE5}"/>
    <hyperlink ref="AD53" r:id="rId39" xr:uid="{F32A3822-AD9D-43E6-B187-E87BDDE2D086}"/>
    <hyperlink ref="AD54" r:id="rId40" xr:uid="{D4C27619-51AD-4A28-943E-5DF81D2B3897}"/>
    <hyperlink ref="AD55" r:id="rId41" xr:uid="{701D524F-AF88-4E8C-BE01-72110284E8E1}"/>
    <hyperlink ref="AD56" r:id="rId42" xr:uid="{81A8CF77-2AF5-4468-B03D-3C3C55F27CB5}"/>
    <hyperlink ref="AD57" r:id="rId43" xr:uid="{E811F100-84D3-4FEC-B212-63825345CE54}"/>
    <hyperlink ref="AD58" r:id="rId44" xr:uid="{382D5220-DE21-43D3-8077-878E6CD873BB}"/>
    <hyperlink ref="AD59" r:id="rId45" xr:uid="{62072ED2-36C3-4C5D-92FC-1A26611CA097}"/>
    <hyperlink ref="AD60" r:id="rId46" xr:uid="{9371C1CB-026E-4A56-BAD5-859E02650182}"/>
    <hyperlink ref="AD61" r:id="rId47" xr:uid="{4F1DD4BA-1C85-41E7-BAA2-281EBFA7D818}"/>
    <hyperlink ref="AD48" r:id="rId48" xr:uid="{F90BD47A-7703-472F-B5CE-3CA959ED12CA}"/>
    <hyperlink ref="AD63" r:id="rId49" xr:uid="{47C647C0-818A-46CC-827F-6CBD49F0B5B3}"/>
  </hyperlinks>
  <pageMargins left="0.7" right="0.7" top="0.75" bottom="0.75" header="0.3" footer="0.3"/>
  <drawing r:id="rId50"/>
  <legacyDrawing r:id="rId5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BB217"/>
  <sheetViews>
    <sheetView showGridLines="0" tabSelected="1" showRuler="0" showWhiteSpace="0" zoomScale="30" zoomScaleNormal="30" zoomScaleSheetLayoutView="110" workbookViewId="0">
      <pane xSplit="7" ySplit="8" topLeftCell="AP24" activePane="bottomRight" state="frozen"/>
      <selection pane="topRight" activeCell="H1" sqref="H1"/>
      <selection pane="bottomLeft" activeCell="A9" sqref="A9"/>
      <selection pane="bottomRight" activeCell="BD9" sqref="BD9"/>
    </sheetView>
  </sheetViews>
  <sheetFormatPr baseColWidth="10" defaultColWidth="11.453125" defaultRowHeight="14" x14ac:dyDescent="0.35"/>
  <cols>
    <col min="1" max="1" width="12.54296875" style="31" customWidth="1"/>
    <col min="2" max="2" width="22.54296875" style="31" customWidth="1"/>
    <col min="3" max="3" width="22.81640625" style="227" customWidth="1"/>
    <col min="4" max="4" width="24.7265625" style="31" customWidth="1"/>
    <col min="5" max="5" width="11.453125" style="31" customWidth="1"/>
    <col min="6" max="6" width="13.81640625" style="31" customWidth="1"/>
    <col min="7" max="7" width="22.453125" style="31" customWidth="1"/>
    <col min="8" max="9" width="33.26953125" style="31" customWidth="1"/>
    <col min="10" max="10" width="29.453125" style="31" customWidth="1"/>
    <col min="11" max="11" width="49.453125" style="31" customWidth="1"/>
    <col min="12" max="12" width="30.1796875" style="31" customWidth="1"/>
    <col min="13" max="13" width="22.1796875" style="281" hidden="1" customWidth="1"/>
    <col min="14" max="14" width="28.7265625" style="31" customWidth="1"/>
    <col min="15" max="15" width="19.1796875" style="281" hidden="1" customWidth="1"/>
    <col min="16" max="16" width="25.54296875" style="119" customWidth="1"/>
    <col min="17" max="17" width="17.1796875" style="193" customWidth="1"/>
    <col min="18" max="18" width="108.453125" style="360" customWidth="1"/>
    <col min="19" max="19" width="24.26953125" style="227" customWidth="1"/>
    <col min="20" max="20" width="37.54296875" style="31" customWidth="1"/>
    <col min="21" max="21" width="27.7265625" style="31" customWidth="1"/>
    <col min="22" max="22" width="18" style="31" customWidth="1"/>
    <col min="23" max="23" width="33.26953125" style="31" customWidth="1"/>
    <col min="24" max="24" width="6.81640625" style="281" hidden="1" customWidth="1"/>
    <col min="25" max="25" width="25.453125" style="31" customWidth="1"/>
    <col min="26" max="26" width="7.81640625" style="281" hidden="1" customWidth="1"/>
    <col min="27" max="27" width="25.81640625" style="227" customWidth="1"/>
    <col min="28" max="28" width="64.26953125" style="120" customWidth="1"/>
    <col min="29" max="29" width="19.1796875" style="282" customWidth="1"/>
    <col min="30" max="30" width="37" style="31" customWidth="1"/>
    <col min="31" max="31" width="31.54296875" style="119" customWidth="1"/>
    <col min="32" max="32" width="24.7265625" style="31" hidden="1" customWidth="1"/>
    <col min="33" max="33" width="26.81640625" style="31" customWidth="1"/>
    <col min="34" max="34" width="22.54296875" style="31" hidden="1" customWidth="1"/>
    <col min="35" max="35" width="23.7265625" style="31" customWidth="1"/>
    <col min="36" max="36" width="18.26953125" style="31" hidden="1" customWidth="1"/>
    <col min="37" max="37" width="35" style="31" customWidth="1"/>
    <col min="38" max="38" width="25.26953125" style="119" customWidth="1"/>
    <col min="39" max="39" width="30.7265625" style="283" customWidth="1"/>
    <col min="40" max="40" width="30.7265625" style="188" customWidth="1"/>
    <col min="41" max="42" width="5.7265625" style="188" customWidth="1"/>
    <col min="43" max="43" width="63" style="188" customWidth="1"/>
    <col min="44" max="45" width="5.7265625" style="188" customWidth="1"/>
    <col min="46" max="46" width="56.7265625" style="188" customWidth="1"/>
    <col min="47" max="48" width="5.7265625" style="188" customWidth="1"/>
    <col min="49" max="49" width="53.7265625" style="188" customWidth="1"/>
    <col min="50" max="50" width="6.453125" style="188" customWidth="1"/>
    <col min="51" max="51" width="5.7265625" style="188" customWidth="1"/>
    <col min="52" max="52" width="50.453125" style="188" customWidth="1"/>
    <col min="53" max="53" width="54.54296875" style="188" customWidth="1"/>
    <col min="54" max="54" width="57.1796875" style="31" customWidth="1"/>
    <col min="55" max="16384" width="11.453125" style="227"/>
  </cols>
  <sheetData>
    <row r="1" spans="1:54" ht="114" customHeight="1" x14ac:dyDescent="0.35">
      <c r="A1" s="481"/>
      <c r="B1" s="481"/>
      <c r="C1" s="481"/>
      <c r="D1" s="618" t="s">
        <v>501</v>
      </c>
      <c r="E1" s="619"/>
      <c r="F1" s="619"/>
      <c r="G1" s="619"/>
      <c r="H1" s="619"/>
      <c r="I1" s="619"/>
      <c r="J1" s="619"/>
      <c r="K1" s="619"/>
      <c r="L1" s="619"/>
      <c r="M1" s="619"/>
      <c r="N1" s="619"/>
      <c r="O1" s="619"/>
      <c r="P1" s="619"/>
      <c r="Q1" s="619"/>
      <c r="R1" s="619"/>
      <c r="S1" s="619"/>
      <c r="T1" s="619"/>
      <c r="U1" s="619"/>
      <c r="V1" s="619"/>
      <c r="W1" s="619"/>
      <c r="X1" s="619"/>
      <c r="Y1" s="619"/>
      <c r="Z1" s="619"/>
      <c r="AA1" s="619"/>
      <c r="AB1" s="619"/>
      <c r="AC1" s="619"/>
      <c r="AD1" s="619"/>
      <c r="AE1" s="619"/>
      <c r="AF1" s="619"/>
      <c r="AG1" s="619"/>
      <c r="AH1" s="619"/>
      <c r="AI1" s="619"/>
      <c r="AJ1" s="619"/>
      <c r="AK1" s="619"/>
      <c r="AL1" s="619"/>
      <c r="AM1" s="619"/>
      <c r="AN1" s="619"/>
      <c r="AO1" s="619"/>
      <c r="AP1" s="619"/>
      <c r="AQ1" s="619"/>
      <c r="AR1" s="619"/>
      <c r="AS1" s="619"/>
      <c r="AT1" s="619"/>
      <c r="AU1" s="619"/>
      <c r="AV1" s="619"/>
      <c r="AW1" s="619"/>
      <c r="AX1" s="619"/>
      <c r="AY1" s="619"/>
      <c r="AZ1" s="620"/>
      <c r="BA1" s="616" t="s">
        <v>502</v>
      </c>
      <c r="BB1" s="617"/>
    </row>
    <row r="2" spans="1:54" ht="10.5" customHeight="1" x14ac:dyDescent="0.35">
      <c r="B2" s="227"/>
      <c r="D2" s="227"/>
      <c r="H2" s="227"/>
      <c r="I2" s="227"/>
      <c r="K2" s="227"/>
      <c r="T2" s="227"/>
      <c r="U2" s="227"/>
      <c r="AM2" s="31"/>
      <c r="AN2" s="31"/>
      <c r="AO2" s="31"/>
      <c r="AP2" s="31"/>
      <c r="AQ2" s="31"/>
      <c r="AR2" s="31"/>
      <c r="AS2" s="31"/>
      <c r="AT2" s="31"/>
      <c r="AU2" s="31"/>
      <c r="AV2" s="119"/>
      <c r="AW2" s="31"/>
      <c r="AX2" s="31"/>
      <c r="AY2" s="31"/>
      <c r="AZ2" s="119"/>
      <c r="BA2" s="31"/>
    </row>
    <row r="3" spans="1:54" ht="30" customHeight="1" x14ac:dyDescent="0.35">
      <c r="A3" s="194" t="s">
        <v>8</v>
      </c>
      <c r="B3" s="227"/>
      <c r="C3" s="194"/>
      <c r="D3" s="589">
        <v>45838</v>
      </c>
      <c r="E3" s="590"/>
      <c r="F3" s="193"/>
      <c r="G3" s="193"/>
      <c r="H3" s="194"/>
      <c r="I3" s="588" t="s">
        <v>9</v>
      </c>
      <c r="J3" s="588"/>
      <c r="K3" s="195">
        <v>16</v>
      </c>
      <c r="L3" s="191"/>
      <c r="M3" s="192"/>
      <c r="N3" s="191"/>
      <c r="O3" s="192"/>
      <c r="P3" s="359"/>
      <c r="Q3" s="359"/>
      <c r="R3" s="196"/>
      <c r="S3" s="190"/>
      <c r="T3" s="190"/>
      <c r="U3" s="190"/>
      <c r="V3" s="191"/>
      <c r="W3" s="566"/>
      <c r="X3" s="566"/>
      <c r="Y3" s="566"/>
      <c r="Z3" s="566"/>
      <c r="AA3" s="566"/>
      <c r="AB3" s="566"/>
      <c r="AC3" s="566"/>
      <c r="AD3" s="566"/>
      <c r="AE3" s="566"/>
      <c r="AF3" s="566"/>
      <c r="AG3" s="566"/>
      <c r="AH3" s="566"/>
      <c r="AI3" s="566"/>
      <c r="AJ3" s="566"/>
      <c r="AK3" s="566"/>
      <c r="AL3" s="359"/>
      <c r="AM3" s="191"/>
      <c r="AN3" s="191"/>
      <c r="AO3" s="191"/>
      <c r="AP3" s="191"/>
      <c r="AQ3" s="191"/>
      <c r="AV3" s="193"/>
      <c r="AX3" s="31"/>
      <c r="AY3" s="31"/>
      <c r="AZ3" s="119"/>
      <c r="BA3" s="31"/>
    </row>
    <row r="4" spans="1:54" ht="15" customHeight="1" x14ac:dyDescent="0.35">
      <c r="B4" s="193"/>
      <c r="C4" s="31"/>
      <c r="D4" s="191"/>
      <c r="E4" s="191"/>
      <c r="F4" s="191"/>
      <c r="G4" s="196"/>
      <c r="H4" s="191"/>
      <c r="I4" s="191"/>
      <c r="J4" s="191"/>
      <c r="K4" s="191"/>
      <c r="L4" s="191"/>
      <c r="M4" s="192"/>
      <c r="N4" s="191"/>
      <c r="O4" s="192"/>
      <c r="P4" s="359"/>
      <c r="Q4" s="359"/>
      <c r="R4" s="191"/>
      <c r="S4" s="191"/>
      <c r="T4" s="191"/>
      <c r="U4" s="191"/>
      <c r="V4" s="191"/>
      <c r="W4" s="191"/>
      <c r="X4" s="192"/>
      <c r="Y4" s="191"/>
      <c r="Z4" s="192"/>
      <c r="AA4" s="191"/>
      <c r="AB4" s="191"/>
      <c r="AC4" s="191"/>
      <c r="AD4" s="191"/>
      <c r="AE4" s="359"/>
      <c r="AF4" s="191"/>
      <c r="AG4" s="191"/>
      <c r="AH4" s="191"/>
      <c r="AI4" s="191"/>
      <c r="AJ4" s="191"/>
      <c r="AK4" s="191"/>
      <c r="AL4" s="359"/>
      <c r="AM4" s="191"/>
      <c r="AN4" s="191"/>
      <c r="AO4" s="191"/>
      <c r="AP4" s="191"/>
      <c r="AQ4" s="191"/>
      <c r="AV4" s="193"/>
      <c r="AX4" s="31"/>
      <c r="AY4" s="31"/>
      <c r="AZ4" s="119"/>
      <c r="BA4" s="31"/>
    </row>
    <row r="5" spans="1:54" ht="49" customHeight="1" x14ac:dyDescent="0.35">
      <c r="A5" s="567" t="s">
        <v>503</v>
      </c>
      <c r="B5" s="567"/>
      <c r="C5" s="567"/>
      <c r="D5" s="567"/>
      <c r="E5" s="567"/>
      <c r="F5" s="567"/>
      <c r="G5" s="567"/>
      <c r="H5" s="567"/>
      <c r="I5" s="567"/>
      <c r="J5" s="567"/>
      <c r="K5" s="568"/>
      <c r="L5" s="569" t="s">
        <v>504</v>
      </c>
      <c r="M5" s="570"/>
      <c r="N5" s="570"/>
      <c r="O5" s="570"/>
      <c r="P5" s="571"/>
      <c r="Q5" s="584" t="s">
        <v>505</v>
      </c>
      <c r="R5" s="572" t="s">
        <v>12</v>
      </c>
      <c r="S5" s="572"/>
      <c r="T5" s="572"/>
      <c r="U5" s="572"/>
      <c r="V5" s="572"/>
      <c r="W5" s="572"/>
      <c r="X5" s="572"/>
      <c r="Y5" s="572"/>
      <c r="Z5" s="572"/>
      <c r="AA5" s="572"/>
      <c r="AB5" s="572"/>
      <c r="AC5" s="572"/>
      <c r="AD5" s="572"/>
      <c r="AE5" s="572"/>
      <c r="AF5" s="572"/>
      <c r="AG5" s="573" t="s">
        <v>506</v>
      </c>
      <c r="AH5" s="574"/>
      <c r="AI5" s="574"/>
      <c r="AJ5" s="574"/>
      <c r="AK5" s="574"/>
      <c r="AL5" s="574"/>
      <c r="AM5" s="492" t="s">
        <v>507</v>
      </c>
      <c r="AN5" s="493"/>
      <c r="AO5" s="493"/>
      <c r="AP5" s="493"/>
      <c r="AQ5" s="493"/>
      <c r="AR5" s="493"/>
      <c r="AS5" s="493"/>
      <c r="AT5" s="493"/>
      <c r="AU5" s="493"/>
      <c r="AV5" s="493"/>
      <c r="AW5" s="493"/>
      <c r="AX5" s="493"/>
      <c r="AY5" s="493"/>
      <c r="AZ5" s="493"/>
      <c r="BA5" s="494"/>
      <c r="BB5" s="614" t="s">
        <v>508</v>
      </c>
    </row>
    <row r="6" spans="1:54" ht="45.65" customHeight="1" x14ac:dyDescent="0.35">
      <c r="A6" s="575" t="s">
        <v>509</v>
      </c>
      <c r="B6" s="575" t="s">
        <v>510</v>
      </c>
      <c r="C6" s="580" t="s">
        <v>20</v>
      </c>
      <c r="D6" s="591" t="s">
        <v>511</v>
      </c>
      <c r="E6" s="585" t="s">
        <v>512</v>
      </c>
      <c r="F6" s="585" t="s">
        <v>513</v>
      </c>
      <c r="G6" s="580" t="s">
        <v>514</v>
      </c>
      <c r="H6" s="580" t="s">
        <v>515</v>
      </c>
      <c r="I6" s="580" t="s">
        <v>516</v>
      </c>
      <c r="J6" s="580" t="s">
        <v>517</v>
      </c>
      <c r="K6" s="580" t="s">
        <v>518</v>
      </c>
      <c r="L6" s="564" t="s">
        <v>28</v>
      </c>
      <c r="M6" s="604" t="s">
        <v>29</v>
      </c>
      <c r="N6" s="564" t="s">
        <v>30</v>
      </c>
      <c r="O6" s="604" t="s">
        <v>31</v>
      </c>
      <c r="P6" s="582" t="s">
        <v>33</v>
      </c>
      <c r="Q6" s="602"/>
      <c r="R6" s="572" t="s">
        <v>519</v>
      </c>
      <c r="S6" s="600" t="s">
        <v>35</v>
      </c>
      <c r="T6" s="601"/>
      <c r="U6" s="572" t="s">
        <v>520</v>
      </c>
      <c r="V6" s="572"/>
      <c r="W6" s="572" t="s">
        <v>521</v>
      </c>
      <c r="X6" s="572"/>
      <c r="Y6" s="572" t="s">
        <v>38</v>
      </c>
      <c r="Z6" s="572"/>
      <c r="AA6" s="572" t="s">
        <v>39</v>
      </c>
      <c r="AB6" s="572"/>
      <c r="AC6" s="629" t="s">
        <v>40</v>
      </c>
      <c r="AD6" s="630"/>
      <c r="AE6" s="587"/>
      <c r="AF6" s="587" t="s">
        <v>41</v>
      </c>
      <c r="AG6" s="593" t="s">
        <v>28</v>
      </c>
      <c r="AH6" s="606" t="s">
        <v>29</v>
      </c>
      <c r="AI6" s="593" t="s">
        <v>30</v>
      </c>
      <c r="AJ6" s="593" t="s">
        <v>31</v>
      </c>
      <c r="AK6" s="595" t="s">
        <v>42</v>
      </c>
      <c r="AL6" s="597" t="s">
        <v>522</v>
      </c>
      <c r="AM6" s="599" t="s">
        <v>523</v>
      </c>
      <c r="AN6" s="493" t="s">
        <v>524</v>
      </c>
      <c r="AO6" s="493" t="s">
        <v>525</v>
      </c>
      <c r="AP6" s="493"/>
      <c r="AQ6" s="493"/>
      <c r="AR6" s="493" t="s">
        <v>526</v>
      </c>
      <c r="AS6" s="493"/>
      <c r="AT6" s="493"/>
      <c r="AU6" s="493" t="s">
        <v>527</v>
      </c>
      <c r="AV6" s="493"/>
      <c r="AW6" s="493"/>
      <c r="AX6" s="493" t="s">
        <v>528</v>
      </c>
      <c r="AY6" s="493"/>
      <c r="AZ6" s="493"/>
      <c r="BA6" s="494" t="s">
        <v>52</v>
      </c>
      <c r="BB6" s="614"/>
    </row>
    <row r="7" spans="1:54" s="31" customFormat="1" ht="39.65" customHeight="1" x14ac:dyDescent="0.35">
      <c r="A7" s="576"/>
      <c r="B7" s="579"/>
      <c r="C7" s="581"/>
      <c r="D7" s="581"/>
      <c r="E7" s="586"/>
      <c r="F7" s="592"/>
      <c r="G7" s="581"/>
      <c r="H7" s="581"/>
      <c r="I7" s="581"/>
      <c r="J7" s="581"/>
      <c r="K7" s="581"/>
      <c r="L7" s="565"/>
      <c r="M7" s="605"/>
      <c r="N7" s="565"/>
      <c r="O7" s="605"/>
      <c r="P7" s="583"/>
      <c r="Q7" s="603"/>
      <c r="R7" s="584"/>
      <c r="S7" s="337" t="s">
        <v>529</v>
      </c>
      <c r="T7" s="337" t="s">
        <v>530</v>
      </c>
      <c r="U7" s="336" t="s">
        <v>531</v>
      </c>
      <c r="V7" s="336" t="s">
        <v>532</v>
      </c>
      <c r="W7" s="577" t="s">
        <v>533</v>
      </c>
      <c r="X7" s="578"/>
      <c r="Y7" s="577" t="s">
        <v>534</v>
      </c>
      <c r="Z7" s="578"/>
      <c r="AA7" s="337" t="s">
        <v>535</v>
      </c>
      <c r="AB7" s="337" t="s">
        <v>536</v>
      </c>
      <c r="AC7" s="337" t="s">
        <v>537</v>
      </c>
      <c r="AD7" s="361" t="s">
        <v>538</v>
      </c>
      <c r="AE7" s="362" t="s">
        <v>63</v>
      </c>
      <c r="AF7" s="578"/>
      <c r="AG7" s="594"/>
      <c r="AH7" s="607"/>
      <c r="AI7" s="594"/>
      <c r="AJ7" s="594"/>
      <c r="AK7" s="596"/>
      <c r="AL7" s="598"/>
      <c r="AM7" s="599" t="s">
        <v>44</v>
      </c>
      <c r="AN7" s="493"/>
      <c r="AO7" s="197" t="s">
        <v>64</v>
      </c>
      <c r="AP7" s="197" t="s">
        <v>65</v>
      </c>
      <c r="AQ7" s="197" t="s">
        <v>66</v>
      </c>
      <c r="AR7" s="197" t="s">
        <v>64</v>
      </c>
      <c r="AS7" s="197" t="s">
        <v>65</v>
      </c>
      <c r="AT7" s="197" t="s">
        <v>66</v>
      </c>
      <c r="AU7" s="197" t="s">
        <v>64</v>
      </c>
      <c r="AV7" s="197" t="s">
        <v>65</v>
      </c>
      <c r="AW7" s="197" t="s">
        <v>66</v>
      </c>
      <c r="AX7" s="197" t="s">
        <v>64</v>
      </c>
      <c r="AY7" s="197" t="s">
        <v>65</v>
      </c>
      <c r="AZ7" s="197" t="s">
        <v>66</v>
      </c>
      <c r="BA7" s="494"/>
      <c r="BB7" s="614"/>
    </row>
    <row r="8" spans="1:54" ht="11.15" hidden="1" customHeight="1" x14ac:dyDescent="0.35">
      <c r="A8" s="151"/>
      <c r="B8" s="198"/>
      <c r="C8" s="199"/>
      <c r="D8" s="199"/>
      <c r="E8" s="200"/>
      <c r="F8" s="200"/>
      <c r="G8" s="200"/>
      <c r="H8" s="199"/>
      <c r="I8" s="199"/>
      <c r="J8" s="199"/>
      <c r="K8" s="199"/>
      <c r="L8" s="200"/>
      <c r="M8" s="201" t="e">
        <f>VLOOKUP(L8,'[2]Datos Validacion'!$C$6:$D$10,2,0)</f>
        <v>#N/A</v>
      </c>
      <c r="N8" s="202"/>
      <c r="O8" s="203" t="e">
        <f>VLOOKUP(N8,'[2]Datos Validacion'!$E$6:$F$15,2,0)</f>
        <v>#N/A</v>
      </c>
      <c r="P8" s="204"/>
      <c r="Q8" s="204"/>
      <c r="R8" s="199"/>
      <c r="S8" s="205"/>
      <c r="T8" s="199"/>
      <c r="U8" s="199"/>
      <c r="V8" s="151"/>
      <c r="W8" s="151"/>
      <c r="X8" s="201" t="e">
        <f>VLOOKUP(W8,'[2]Datos Validacion'!$K$6:$L$8,2,0)</f>
        <v>#N/A</v>
      </c>
      <c r="Y8" s="206"/>
      <c r="Z8" s="201" t="e">
        <f>VLOOKUP(Y8,'[2]Datos Validacion'!$M$6:$N$7,2,0)</f>
        <v>#N/A</v>
      </c>
      <c r="AA8" s="205"/>
      <c r="AB8" s="198"/>
      <c r="AC8" s="198"/>
      <c r="AD8" s="288"/>
      <c r="AE8" s="328"/>
      <c r="AF8" s="291" t="e">
        <f t="shared" ref="AF8:AF94" si="0">+X8+Z8</f>
        <v>#N/A</v>
      </c>
      <c r="AG8" s="207" t="e">
        <f>IF(AH8&lt;=20%,"MUY BAJA",IF(AH8&lt;=40%,"BAJA",IF(AH8&lt;=60%,"MEDIA",IF(AH8&lt;=80%,"ALTA","MUY ALTA"))))</f>
        <v>#N/A</v>
      </c>
      <c r="AH8" s="207" t="e">
        <f>IF(OR(W8="prevenir",W8="detectar"),(M8-(M8*AF8)), M8)</f>
        <v>#N/A</v>
      </c>
      <c r="AI8" s="207" t="e">
        <f>IF(AJ8&lt;=20%,"LEVE",IF(AJ8&lt;=40%,"MENOR",IF(AJ8&lt;=60%,"MODERADO",IF(AJ8&lt;=80%,"MAYOR","CATASTROFICO"))))</f>
        <v>#N/A</v>
      </c>
      <c r="AJ8" s="207" t="e">
        <f t="shared" ref="AJ8:AJ17" si="1">IF(W8="corregir",(O8-(O8*AF8)), O8)</f>
        <v>#N/A</v>
      </c>
      <c r="AK8" s="204"/>
      <c r="AL8" s="355"/>
      <c r="AM8" s="242"/>
      <c r="AN8" s="235"/>
      <c r="AO8" s="210"/>
      <c r="AP8" s="301"/>
      <c r="AQ8" s="230"/>
      <c r="AR8" s="210"/>
      <c r="AS8" s="210"/>
      <c r="AT8" s="230"/>
      <c r="AU8" s="210"/>
      <c r="AV8" s="210"/>
      <c r="AW8" s="235"/>
      <c r="AX8" s="210"/>
      <c r="AY8" s="210"/>
      <c r="AZ8" s="230"/>
      <c r="BA8" s="339"/>
      <c r="BB8" s="151"/>
    </row>
    <row r="9" spans="1:54" ht="165" customHeight="1" x14ac:dyDescent="0.35">
      <c r="A9" s="212" t="s">
        <v>539</v>
      </c>
      <c r="B9" s="213" t="s">
        <v>540</v>
      </c>
      <c r="C9" s="213" t="s">
        <v>541</v>
      </c>
      <c r="D9" s="214" t="s">
        <v>542</v>
      </c>
      <c r="E9" s="213" t="s">
        <v>543</v>
      </c>
      <c r="F9" s="214" t="s">
        <v>544</v>
      </c>
      <c r="G9" s="214" t="s">
        <v>545</v>
      </c>
      <c r="H9" s="215" t="s">
        <v>546</v>
      </c>
      <c r="I9" s="215" t="s">
        <v>547</v>
      </c>
      <c r="J9" s="200" t="s">
        <v>70</v>
      </c>
      <c r="K9" s="235" t="s">
        <v>548</v>
      </c>
      <c r="L9" s="214" t="s">
        <v>198</v>
      </c>
      <c r="M9" s="218">
        <f>VLOOKUP(L9,'[2]Datos Validacion'!$C$6:$D$10,2,0)</f>
        <v>0.6</v>
      </c>
      <c r="N9" s="219" t="s">
        <v>79</v>
      </c>
      <c r="O9" s="220">
        <f>VLOOKUP(N9,'[2]Datos Validacion'!$E$6:$F$15,2,0)</f>
        <v>0.6</v>
      </c>
      <c r="P9" s="221" t="s">
        <v>79</v>
      </c>
      <c r="Q9" s="204" t="s">
        <v>549</v>
      </c>
      <c r="R9" s="222" t="s">
        <v>550</v>
      </c>
      <c r="S9" s="151" t="s">
        <v>551</v>
      </c>
      <c r="T9" s="151" t="s">
        <v>552</v>
      </c>
      <c r="U9" s="206" t="s">
        <v>553</v>
      </c>
      <c r="V9" s="151" t="s">
        <v>554</v>
      </c>
      <c r="W9" s="151" t="s">
        <v>555</v>
      </c>
      <c r="X9" s="201">
        <f>VLOOKUP(W9,'[2]Datos Validacion'!$K$6:$L$8,2,0)</f>
        <v>0.15</v>
      </c>
      <c r="Y9" s="206" t="s">
        <v>556</v>
      </c>
      <c r="Z9" s="201">
        <f>VLOOKUP(Y9,'[2]Datos Validacion'!$M$6:$N$7,2,0)</f>
        <v>0.15</v>
      </c>
      <c r="AA9" s="223" t="s">
        <v>557</v>
      </c>
      <c r="AB9" s="278"/>
      <c r="AC9" s="189" t="s">
        <v>558</v>
      </c>
      <c r="AD9" s="292" t="s">
        <v>559</v>
      </c>
      <c r="AE9" s="372" t="s">
        <v>549</v>
      </c>
      <c r="AF9" s="291">
        <f t="shared" si="0"/>
        <v>0.3</v>
      </c>
      <c r="AG9" s="207" t="str">
        <f>IF(AH9&lt;=20%,"MUY BAJA",IF(AH9&lt;=40%,"BAJA",IF(AH9&lt;=60%,"MEDIA",IF(AH9&lt;=80%,"ALTA","MUY ALTA"))))</f>
        <v>MEDIA</v>
      </c>
      <c r="AH9" s="207">
        <f>IF(OR(W9="prevenir",W9="detectar"),(M9-(M9*AF9)), M9)</f>
        <v>0.42</v>
      </c>
      <c r="AI9" s="225" t="str">
        <f>IF(AJ9&lt;=20%,"LEVE",IF(AJ9&lt;=40%,"MENOR",IF(AJ9&lt;=60%,"MODERADO",IF(AJ9&lt;=80%,"MAYOR","CATASTROFICO"))))</f>
        <v>MODERADO</v>
      </c>
      <c r="AJ9" s="225">
        <f t="shared" si="1"/>
        <v>0.6</v>
      </c>
      <c r="AK9" s="221" t="s">
        <v>79</v>
      </c>
      <c r="AL9" s="338" t="s">
        <v>92</v>
      </c>
      <c r="AM9" s="302">
        <v>45852</v>
      </c>
      <c r="AN9" s="139" t="s">
        <v>560</v>
      </c>
      <c r="AO9" s="246"/>
      <c r="AP9" s="231" t="s">
        <v>4</v>
      </c>
      <c r="AQ9" s="211" t="s">
        <v>561</v>
      </c>
      <c r="AR9" s="231" t="s">
        <v>4</v>
      </c>
      <c r="AS9" s="231"/>
      <c r="AT9" s="211" t="s">
        <v>562</v>
      </c>
      <c r="AU9" s="231"/>
      <c r="AV9" s="231" t="s">
        <v>4</v>
      </c>
      <c r="AW9" s="211" t="s">
        <v>563</v>
      </c>
      <c r="AX9" s="231" t="s">
        <v>4</v>
      </c>
      <c r="AY9" s="231"/>
      <c r="AZ9" s="211" t="s">
        <v>564</v>
      </c>
      <c r="BA9" s="759" t="s">
        <v>565</v>
      </c>
      <c r="BB9" s="106" t="s">
        <v>566</v>
      </c>
    </row>
    <row r="10" spans="1:54" ht="195.5" customHeight="1" x14ac:dyDescent="0.35">
      <c r="A10" s="151" t="s">
        <v>539</v>
      </c>
      <c r="B10" s="189" t="s">
        <v>540</v>
      </c>
      <c r="C10" s="189" t="s">
        <v>541</v>
      </c>
      <c r="D10" s="189" t="s">
        <v>542</v>
      </c>
      <c r="E10" s="189" t="s">
        <v>567</v>
      </c>
      <c r="F10" s="200" t="s">
        <v>544</v>
      </c>
      <c r="G10" s="200" t="s">
        <v>545</v>
      </c>
      <c r="H10" s="216" t="s">
        <v>568</v>
      </c>
      <c r="I10" s="216" t="s">
        <v>569</v>
      </c>
      <c r="J10" s="200" t="s">
        <v>70</v>
      </c>
      <c r="K10" s="217" t="s">
        <v>570</v>
      </c>
      <c r="L10" s="200" t="s">
        <v>198</v>
      </c>
      <c r="M10" s="201">
        <f>VLOOKUP(L10,'[2]Datos Validacion'!$C$6:$D$10,2,0)</f>
        <v>0.6</v>
      </c>
      <c r="N10" s="219" t="s">
        <v>123</v>
      </c>
      <c r="O10" s="203">
        <f>VLOOKUP(N10,'[2]Datos Validacion'!$E$6:$F$15,2,0)</f>
        <v>0.2</v>
      </c>
      <c r="P10" s="204" t="s">
        <v>79</v>
      </c>
      <c r="Q10" s="204" t="s">
        <v>571</v>
      </c>
      <c r="R10" s="216" t="s">
        <v>572</v>
      </c>
      <c r="S10" s="151" t="s">
        <v>551</v>
      </c>
      <c r="T10" s="189" t="s">
        <v>573</v>
      </c>
      <c r="U10" s="189" t="s">
        <v>574</v>
      </c>
      <c r="V10" s="223" t="s">
        <v>554</v>
      </c>
      <c r="W10" s="223" t="s">
        <v>555</v>
      </c>
      <c r="X10" s="201">
        <f>VLOOKUP(W10,'[2]Datos Validacion'!$K$6:$L$8,2,0)</f>
        <v>0.15</v>
      </c>
      <c r="Y10" s="189" t="s">
        <v>556</v>
      </c>
      <c r="Z10" s="201">
        <f>VLOOKUP(Y10,'[2]Datos Validacion'!$M$6:$N$7,2,0)</f>
        <v>0.15</v>
      </c>
      <c r="AA10" s="223" t="s">
        <v>557</v>
      </c>
      <c r="AB10" s="216"/>
      <c r="AC10" s="189" t="s">
        <v>558</v>
      </c>
      <c r="AD10" s="290" t="s">
        <v>575</v>
      </c>
      <c r="AE10" s="365" t="s">
        <v>571</v>
      </c>
      <c r="AF10" s="291">
        <f t="shared" si="0"/>
        <v>0.3</v>
      </c>
      <c r="AG10" s="351" t="str">
        <f>IF(AH10&lt;=20%,"MUY BAJA",IF(AH10&lt;=40%,"BAJA",IF(AH10&lt;=60%,"MEDIA",IF(AH10&lt;=80%,"ALTA","MUY ALTA"))))</f>
        <v>MEDIA</v>
      </c>
      <c r="AH10" s="351">
        <f>IF(OR(W10="prevenir",W10="detectar"),(M10-(M10*AF10)), M10)</f>
        <v>0.42</v>
      </c>
      <c r="AI10" s="351" t="str">
        <f>IF(AJ10&lt;=20%,"LEVE",IF(AJ10&lt;=40%,"MENOR",IF(AJ10&lt;=60%,"MODERADO",IF(AJ10&lt;=80%,"MAYOR","CATASTROFICO"))))</f>
        <v>LEVE</v>
      </c>
      <c r="AJ10" s="351">
        <f t="shared" si="1"/>
        <v>0.2</v>
      </c>
      <c r="AK10" s="213" t="s">
        <v>79</v>
      </c>
      <c r="AL10" s="338" t="s">
        <v>92</v>
      </c>
      <c r="AM10" s="302">
        <v>45852</v>
      </c>
      <c r="AN10" s="230" t="s">
        <v>576</v>
      </c>
      <c r="AO10" s="231"/>
      <c r="AP10" s="231" t="s">
        <v>4</v>
      </c>
      <c r="AQ10" s="211" t="s">
        <v>577</v>
      </c>
      <c r="AR10" s="231" t="s">
        <v>4</v>
      </c>
      <c r="AS10" s="231"/>
      <c r="AT10" s="211" t="s">
        <v>578</v>
      </c>
      <c r="AU10" s="231"/>
      <c r="AV10" s="231"/>
      <c r="AW10" s="211" t="s">
        <v>579</v>
      </c>
      <c r="AX10" s="231" t="s">
        <v>4</v>
      </c>
      <c r="AY10" s="231"/>
      <c r="AZ10" s="211" t="s">
        <v>580</v>
      </c>
      <c r="BA10" s="759" t="s">
        <v>581</v>
      </c>
      <c r="BB10" s="216" t="s">
        <v>566</v>
      </c>
    </row>
    <row r="11" spans="1:54" ht="77.150000000000006" customHeight="1" x14ac:dyDescent="0.35">
      <c r="A11" s="545" t="s">
        <v>539</v>
      </c>
      <c r="B11" s="499" t="s">
        <v>540</v>
      </c>
      <c r="C11" s="499" t="s">
        <v>582</v>
      </c>
      <c r="D11" s="499" t="s">
        <v>542</v>
      </c>
      <c r="E11" s="499" t="s">
        <v>583</v>
      </c>
      <c r="F11" s="533" t="s">
        <v>544</v>
      </c>
      <c r="G11" s="533" t="s">
        <v>545</v>
      </c>
      <c r="H11" s="499" t="s">
        <v>584</v>
      </c>
      <c r="I11" s="553" t="s">
        <v>585</v>
      </c>
      <c r="J11" s="533" t="s">
        <v>70</v>
      </c>
      <c r="K11" s="502" t="s">
        <v>586</v>
      </c>
      <c r="L11" s="200" t="s">
        <v>76</v>
      </c>
      <c r="M11" s="201">
        <f>VLOOKUP(L11,'[2]Datos Validacion'!$C$6:$D$10,2,0)</f>
        <v>0.4</v>
      </c>
      <c r="N11" s="219" t="s">
        <v>123</v>
      </c>
      <c r="O11" s="203">
        <f>VLOOKUP(N11,'[2]Datos Validacion'!$E$6:$F$15,2,0)</f>
        <v>0.2</v>
      </c>
      <c r="P11" s="513" t="s">
        <v>91</v>
      </c>
      <c r="Q11" s="204" t="s">
        <v>587</v>
      </c>
      <c r="R11" s="216" t="s">
        <v>588</v>
      </c>
      <c r="S11" s="151" t="s">
        <v>551</v>
      </c>
      <c r="T11" s="230" t="s">
        <v>589</v>
      </c>
      <c r="U11" s="189" t="s">
        <v>553</v>
      </c>
      <c r="V11" s="223" t="s">
        <v>554</v>
      </c>
      <c r="W11" s="223" t="s">
        <v>555</v>
      </c>
      <c r="X11" s="201">
        <f>VLOOKUP(W11,'[2]Datos Validacion'!$K$6:$L$8,2,0)</f>
        <v>0.15</v>
      </c>
      <c r="Y11" s="189" t="s">
        <v>556</v>
      </c>
      <c r="Z11" s="201">
        <f>VLOOKUP(Y11,'[2]Datos Validacion'!$M$6:$N$7,2,0)</f>
        <v>0.15</v>
      </c>
      <c r="AA11" s="231" t="s">
        <v>590</v>
      </c>
      <c r="AB11" s="211" t="s">
        <v>591</v>
      </c>
      <c r="AC11" s="223" t="s">
        <v>558</v>
      </c>
      <c r="AD11" s="290" t="s">
        <v>592</v>
      </c>
      <c r="AE11" s="365" t="s">
        <v>587</v>
      </c>
      <c r="AF11" s="291">
        <f t="shared" si="0"/>
        <v>0.3</v>
      </c>
      <c r="AG11" s="351" t="str">
        <f>IF(AH11&lt;=20%,"MUY BAJA",IF(AH11&lt;=40%,"BAJA",IF(AH11&lt;=60%,"MEDIA",IF(AH11&lt;=80%,"ALTA","MUY ALTA"))))</f>
        <v>BAJA</v>
      </c>
      <c r="AH11" s="351">
        <f>IF(OR(W11="prevenir",W11="detectar"),(M11-(M11*AF11)), M11)</f>
        <v>0.28000000000000003</v>
      </c>
      <c r="AI11" s="511" t="str">
        <f>IF(AJ11&lt;=20%,"LEVE",IF(AJ11&lt;=40%,"MENOR",IF(AJ11&lt;=60%,"MODERADO",IF(AJ11&lt;=80%,"MAYOR","CATASTROFICO"))))</f>
        <v>LEVE</v>
      </c>
      <c r="AJ11" s="351">
        <f t="shared" si="1"/>
        <v>0.2</v>
      </c>
      <c r="AK11" s="499" t="s">
        <v>91</v>
      </c>
      <c r="AL11" s="495" t="s">
        <v>92</v>
      </c>
      <c r="AM11" s="302">
        <v>45852</v>
      </c>
      <c r="AN11" s="230" t="s">
        <v>593</v>
      </c>
      <c r="AO11" s="506"/>
      <c r="AP11" s="506" t="s">
        <v>4</v>
      </c>
      <c r="AQ11" s="539" t="s">
        <v>594</v>
      </c>
      <c r="AR11" s="506" t="s">
        <v>4</v>
      </c>
      <c r="AS11" s="506"/>
      <c r="AT11" s="539" t="s">
        <v>595</v>
      </c>
      <c r="AU11" s="506"/>
      <c r="AV11" s="506" t="s">
        <v>4</v>
      </c>
      <c r="AW11" s="539" t="s">
        <v>596</v>
      </c>
      <c r="AX11" s="506" t="s">
        <v>4</v>
      </c>
      <c r="AY11" s="506"/>
      <c r="AZ11" s="539" t="s">
        <v>564</v>
      </c>
      <c r="BA11" s="760" t="s">
        <v>565</v>
      </c>
      <c r="BB11" s="555" t="s">
        <v>597</v>
      </c>
    </row>
    <row r="12" spans="1:54" ht="72" customHeight="1" x14ac:dyDescent="0.35">
      <c r="A12" s="550"/>
      <c r="B12" s="500"/>
      <c r="C12" s="500"/>
      <c r="D12" s="500"/>
      <c r="E12" s="500"/>
      <c r="F12" s="534"/>
      <c r="G12" s="534"/>
      <c r="H12" s="500"/>
      <c r="I12" s="554"/>
      <c r="J12" s="534"/>
      <c r="K12" s="504"/>
      <c r="L12" s="200" t="s">
        <v>76</v>
      </c>
      <c r="M12" s="201">
        <f>VLOOKUP(L12,'[2]Datos Validacion'!$C$6:$D$10,2,0)</f>
        <v>0.4</v>
      </c>
      <c r="N12" s="219" t="s">
        <v>123</v>
      </c>
      <c r="O12" s="203">
        <f>VLOOKUP(N12,'[2]Datos Validacion'!$E$6:$F$15,2,0)</f>
        <v>0.2</v>
      </c>
      <c r="P12" s="546"/>
      <c r="Q12" s="204" t="s">
        <v>598</v>
      </c>
      <c r="R12" s="216" t="s">
        <v>599</v>
      </c>
      <c r="S12" s="151" t="s">
        <v>551</v>
      </c>
      <c r="T12" s="230" t="s">
        <v>589</v>
      </c>
      <c r="U12" s="189" t="s">
        <v>553</v>
      </c>
      <c r="V12" s="223" t="s">
        <v>554</v>
      </c>
      <c r="W12" s="223" t="s">
        <v>555</v>
      </c>
      <c r="X12" s="201">
        <f>VLOOKUP(W12,'[2]Datos Validacion'!$K$6:$L$8,2,0)</f>
        <v>0.15</v>
      </c>
      <c r="Y12" s="189" t="s">
        <v>556</v>
      </c>
      <c r="Z12" s="201">
        <f>VLOOKUP(Y12,'[2]Datos Validacion'!$M$6:$N$7,2,0)</f>
        <v>0.15</v>
      </c>
      <c r="AA12" s="233" t="s">
        <v>557</v>
      </c>
      <c r="AB12" s="229"/>
      <c r="AC12" s="224"/>
      <c r="AD12" s="292"/>
      <c r="AE12" s="366" t="s">
        <v>598</v>
      </c>
      <c r="AF12" s="291">
        <f t="shared" si="0"/>
        <v>0.3</v>
      </c>
      <c r="AG12" s="351" t="str">
        <f>IF(AH12&lt;=20%,"MUY BAJA",IF(AH12&lt;=40%,"BAJA",IF(AH12&lt;=60%,"MEDIA",IF(AH12&lt;=80%,"ALTA","MUY ALTA"))))</f>
        <v>MUY BAJA</v>
      </c>
      <c r="AH12" s="351">
        <f>+AH11-(AH11*AF12)</f>
        <v>0.19600000000000001</v>
      </c>
      <c r="AI12" s="512"/>
      <c r="AJ12" s="351">
        <f t="shared" si="1"/>
        <v>0.2</v>
      </c>
      <c r="AK12" s="500"/>
      <c r="AL12" s="501"/>
      <c r="AM12" s="302">
        <v>45852</v>
      </c>
      <c r="AN12" s="230" t="s">
        <v>593</v>
      </c>
      <c r="AO12" s="507"/>
      <c r="AP12" s="507"/>
      <c r="AQ12" s="540"/>
      <c r="AR12" s="507"/>
      <c r="AS12" s="507"/>
      <c r="AT12" s="540"/>
      <c r="AU12" s="507"/>
      <c r="AV12" s="507"/>
      <c r="AW12" s="540"/>
      <c r="AX12" s="507"/>
      <c r="AY12" s="507"/>
      <c r="AZ12" s="540"/>
      <c r="BA12" s="761"/>
      <c r="BB12" s="555"/>
    </row>
    <row r="13" spans="1:54" ht="72.650000000000006" customHeight="1" x14ac:dyDescent="0.35">
      <c r="A13" s="550"/>
      <c r="B13" s="500"/>
      <c r="C13" s="500"/>
      <c r="D13" s="500"/>
      <c r="E13" s="500"/>
      <c r="F13" s="534"/>
      <c r="G13" s="534"/>
      <c r="H13" s="500"/>
      <c r="I13" s="554"/>
      <c r="J13" s="534"/>
      <c r="K13" s="504"/>
      <c r="L13" s="214" t="s">
        <v>76</v>
      </c>
      <c r="M13" s="201">
        <f>VLOOKUP(L13,'[2]Datos Validacion'!$C$6:$D$10,2,0)</f>
        <v>0.4</v>
      </c>
      <c r="N13" s="219" t="s">
        <v>123</v>
      </c>
      <c r="O13" s="203">
        <f>VLOOKUP(N13,'[2]Datos Validacion'!$E$6:$F$15,2,0)</f>
        <v>0.2</v>
      </c>
      <c r="P13" s="546"/>
      <c r="Q13" s="204" t="s">
        <v>600</v>
      </c>
      <c r="R13" s="332" t="s">
        <v>601</v>
      </c>
      <c r="S13" s="151" t="s">
        <v>551</v>
      </c>
      <c r="T13" s="230" t="s">
        <v>589</v>
      </c>
      <c r="U13" s="189" t="s">
        <v>602</v>
      </c>
      <c r="V13" s="223" t="s">
        <v>554</v>
      </c>
      <c r="W13" s="223" t="s">
        <v>603</v>
      </c>
      <c r="X13" s="201">
        <f>VLOOKUP(W13,'[2]Datos Validacion'!$K$6:$L$8,2,0)</f>
        <v>0.25</v>
      </c>
      <c r="Y13" s="189" t="s">
        <v>556</v>
      </c>
      <c r="Z13" s="201">
        <f>VLOOKUP(Y13,'[2]Datos Validacion'!$M$6:$N$7,2,0)</f>
        <v>0.15</v>
      </c>
      <c r="AA13" s="223" t="s">
        <v>557</v>
      </c>
      <c r="AB13" s="216"/>
      <c r="AC13" s="189" t="s">
        <v>558</v>
      </c>
      <c r="AD13" s="290" t="s">
        <v>604</v>
      </c>
      <c r="AE13" s="366" t="s">
        <v>600</v>
      </c>
      <c r="AF13" s="291">
        <f t="shared" ref="AF13:AF29" si="2">+X13+Z13</f>
        <v>0.4</v>
      </c>
      <c r="AG13" s="351" t="str">
        <f t="shared" ref="AG13:AG29" si="3">IF(AH13&lt;=20%,"MUY BAJA",IF(AH13&lt;=40%,"BAJA",IF(AH13&lt;=60%,"MEDIA",IF(AH13&lt;=80%,"ALTA","MUY ALTA"))))</f>
        <v>MUY BAJA</v>
      </c>
      <c r="AH13" s="351">
        <f t="shared" ref="AH13:AH14" si="4">+AH12-(AH12*AF13)</f>
        <v>0.1176</v>
      </c>
      <c r="AI13" s="351" t="str">
        <f>IF(AJ13&lt;=20%,"LEVE",IF(AJ13&lt;=40%,"MENOR",IF(AJ13&lt;=60%,"MODERADO",IF(AJ13&lt;=80%,"MAYOR","CATASTROFICO"))))</f>
        <v>LEVE</v>
      </c>
      <c r="AJ13" s="351">
        <f t="shared" si="1"/>
        <v>0.2</v>
      </c>
      <c r="AK13" s="500"/>
      <c r="AL13" s="501"/>
      <c r="AM13" s="302">
        <v>45852</v>
      </c>
      <c r="AN13" s="230" t="s">
        <v>593</v>
      </c>
      <c r="AO13" s="507"/>
      <c r="AP13" s="507"/>
      <c r="AQ13" s="540"/>
      <c r="AR13" s="507"/>
      <c r="AS13" s="507"/>
      <c r="AT13" s="540"/>
      <c r="AU13" s="507"/>
      <c r="AV13" s="507"/>
      <c r="AW13" s="540"/>
      <c r="AX13" s="507"/>
      <c r="AY13" s="507"/>
      <c r="AZ13" s="540"/>
      <c r="BA13" s="761"/>
      <c r="BB13" s="555"/>
    </row>
    <row r="14" spans="1:54" ht="70" customHeight="1" x14ac:dyDescent="0.35">
      <c r="A14" s="526"/>
      <c r="B14" s="505"/>
      <c r="C14" s="505"/>
      <c r="D14" s="505"/>
      <c r="E14" s="505"/>
      <c r="F14" s="535"/>
      <c r="G14" s="535"/>
      <c r="H14" s="505"/>
      <c r="I14" s="521"/>
      <c r="J14" s="535"/>
      <c r="K14" s="503"/>
      <c r="L14" s="214" t="s">
        <v>76</v>
      </c>
      <c r="M14" s="201">
        <f>VLOOKUP(L14,'[2]Datos Validacion'!$C$6:$D$10,2,0)</f>
        <v>0.4</v>
      </c>
      <c r="N14" s="219" t="s">
        <v>123</v>
      </c>
      <c r="O14" s="203">
        <f>VLOOKUP(N14,'[2]Datos Validacion'!$E$6:$F$15,2,0)</f>
        <v>0.2</v>
      </c>
      <c r="P14" s="514"/>
      <c r="Q14" s="204" t="s">
        <v>605</v>
      </c>
      <c r="R14" s="238" t="s">
        <v>606</v>
      </c>
      <c r="S14" s="151" t="s">
        <v>551</v>
      </c>
      <c r="T14" s="230" t="s">
        <v>589</v>
      </c>
      <c r="U14" s="189" t="s">
        <v>553</v>
      </c>
      <c r="V14" s="223" t="s">
        <v>554</v>
      </c>
      <c r="W14" s="223" t="s">
        <v>603</v>
      </c>
      <c r="X14" s="201">
        <f>VLOOKUP(W14,'[2]Datos Validacion'!$K$6:$L$8,2,0)</f>
        <v>0.25</v>
      </c>
      <c r="Y14" s="189" t="s">
        <v>556</v>
      </c>
      <c r="Z14" s="201">
        <f>VLOOKUP(Y14,'[2]Datos Validacion'!$M$6:$N$7,2,0)</f>
        <v>0.15</v>
      </c>
      <c r="AA14" s="223" t="s">
        <v>557</v>
      </c>
      <c r="AB14" s="216"/>
      <c r="AC14" s="189"/>
      <c r="AD14" s="290"/>
      <c r="AE14" s="366" t="s">
        <v>605</v>
      </c>
      <c r="AF14" s="291">
        <f t="shared" si="2"/>
        <v>0.4</v>
      </c>
      <c r="AG14" s="351" t="str">
        <f t="shared" si="3"/>
        <v>MUY BAJA</v>
      </c>
      <c r="AH14" s="351">
        <f t="shared" si="4"/>
        <v>7.0559999999999998E-2</v>
      </c>
      <c r="AI14" s="351" t="str">
        <f>IF(AJ14&lt;=20%,"LEVE",IF(AJ14&lt;=40%,"MENOR",IF(AJ14&lt;=60%,"MODERADO",IF(AJ14&lt;=80%,"MAYOR","CATASTROFICO"))))</f>
        <v>LEVE</v>
      </c>
      <c r="AJ14" s="351">
        <f t="shared" si="1"/>
        <v>0.2</v>
      </c>
      <c r="AK14" s="505"/>
      <c r="AL14" s="496"/>
      <c r="AM14" s="302">
        <v>45852</v>
      </c>
      <c r="AN14" s="230" t="s">
        <v>593</v>
      </c>
      <c r="AO14" s="508"/>
      <c r="AP14" s="508"/>
      <c r="AQ14" s="541"/>
      <c r="AR14" s="508"/>
      <c r="AS14" s="508"/>
      <c r="AT14" s="541"/>
      <c r="AU14" s="508"/>
      <c r="AV14" s="508"/>
      <c r="AW14" s="541"/>
      <c r="AX14" s="508"/>
      <c r="AY14" s="508"/>
      <c r="AZ14" s="541"/>
      <c r="BA14" s="762"/>
      <c r="BB14" s="555"/>
    </row>
    <row r="15" spans="1:54" ht="70" customHeight="1" x14ac:dyDescent="0.35">
      <c r="A15" s="545" t="s">
        <v>539</v>
      </c>
      <c r="B15" s="560" t="s">
        <v>540</v>
      </c>
      <c r="C15" s="499" t="s">
        <v>607</v>
      </c>
      <c r="D15" s="533" t="s">
        <v>608</v>
      </c>
      <c r="E15" s="499" t="s">
        <v>609</v>
      </c>
      <c r="F15" s="533" t="s">
        <v>544</v>
      </c>
      <c r="G15" s="533" t="s">
        <v>545</v>
      </c>
      <c r="H15" s="553" t="s">
        <v>610</v>
      </c>
      <c r="I15" s="216" t="s">
        <v>611</v>
      </c>
      <c r="J15" s="200" t="s">
        <v>458</v>
      </c>
      <c r="K15" s="502" t="s">
        <v>612</v>
      </c>
      <c r="L15" s="533" t="s">
        <v>105</v>
      </c>
      <c r="M15" s="201">
        <f>VLOOKUP(L15,'[2]Datos Validacion'!$C$6:$D$10,2,0)</f>
        <v>0.2</v>
      </c>
      <c r="N15" s="509" t="s">
        <v>79</v>
      </c>
      <c r="O15" s="203">
        <f>VLOOKUP(N15,'[2]Datos Validacion'!$E$6:$F$15,2,0)</f>
        <v>0.6</v>
      </c>
      <c r="P15" s="513" t="s">
        <v>79</v>
      </c>
      <c r="Q15" s="204" t="s">
        <v>613</v>
      </c>
      <c r="R15" s="222" t="s">
        <v>614</v>
      </c>
      <c r="S15" s="151" t="s">
        <v>551</v>
      </c>
      <c r="T15" s="189" t="s">
        <v>615</v>
      </c>
      <c r="U15" s="189" t="s">
        <v>602</v>
      </c>
      <c r="V15" s="223" t="s">
        <v>554</v>
      </c>
      <c r="W15" s="223" t="s">
        <v>603</v>
      </c>
      <c r="X15" s="264">
        <f>VLOOKUP(W15,'[2]Datos Validacion'!$K$6:$L$8,2,0)</f>
        <v>0.25</v>
      </c>
      <c r="Y15" s="189" t="s">
        <v>556</v>
      </c>
      <c r="Z15" s="264">
        <f>VLOOKUP(Y15,'[2]Datos Validacion'!$M$6:$N$7,2,0)</f>
        <v>0.15</v>
      </c>
      <c r="AA15" s="223" t="s">
        <v>557</v>
      </c>
      <c r="AB15" s="216"/>
      <c r="AC15" s="189" t="s">
        <v>558</v>
      </c>
      <c r="AD15" s="290" t="s">
        <v>604</v>
      </c>
      <c r="AE15" s="366" t="s">
        <v>613</v>
      </c>
      <c r="AF15" s="291">
        <f t="shared" si="2"/>
        <v>0.4</v>
      </c>
      <c r="AG15" s="351" t="str">
        <f t="shared" si="3"/>
        <v>MUY BAJA</v>
      </c>
      <c r="AH15" s="351">
        <f t="shared" ref="AH15:AH16" si="5">IF(OR(W15="prevenir",W15="detectar"),(M15-(M15*AF15)), M15)</f>
        <v>0.12</v>
      </c>
      <c r="AI15" s="351" t="str">
        <f t="shared" ref="AI15:AI16" si="6">IF(AJ15&lt;=20%,"LEVE",IF(AJ15&lt;=40%,"MENOR",IF(AJ15&lt;=60%,"MODERADO",IF(AJ15&lt;=80%,"MAYOR","CATASTROFICO"))))</f>
        <v>MODERADO</v>
      </c>
      <c r="AJ15" s="351">
        <f t="shared" si="1"/>
        <v>0.6</v>
      </c>
      <c r="AK15" s="499" t="s">
        <v>79</v>
      </c>
      <c r="AL15" s="495" t="s">
        <v>92</v>
      </c>
      <c r="AM15" s="236">
        <v>45848</v>
      </c>
      <c r="AN15" s="200" t="s">
        <v>616</v>
      </c>
      <c r="AO15" s="237"/>
      <c r="AP15" s="237" t="s">
        <v>4</v>
      </c>
      <c r="AQ15" s="222" t="s">
        <v>617</v>
      </c>
      <c r="AR15" s="237" t="s">
        <v>4</v>
      </c>
      <c r="AS15" s="237"/>
      <c r="AT15" s="222" t="s">
        <v>618</v>
      </c>
      <c r="AU15" s="237"/>
      <c r="AV15" s="237" t="s">
        <v>4</v>
      </c>
      <c r="AW15" s="222" t="s">
        <v>619</v>
      </c>
      <c r="AX15" s="237"/>
      <c r="AY15" s="237" t="s">
        <v>4</v>
      </c>
      <c r="AZ15" s="222" t="s">
        <v>620</v>
      </c>
      <c r="BA15" s="763" t="s">
        <v>621</v>
      </c>
      <c r="BB15" s="555" t="s">
        <v>566</v>
      </c>
    </row>
    <row r="16" spans="1:54" ht="70" customHeight="1" x14ac:dyDescent="0.35">
      <c r="A16" s="526"/>
      <c r="B16" s="561"/>
      <c r="C16" s="505"/>
      <c r="D16" s="535"/>
      <c r="E16" s="505"/>
      <c r="F16" s="535"/>
      <c r="G16" s="535"/>
      <c r="H16" s="521"/>
      <c r="I16" s="216" t="s">
        <v>622</v>
      </c>
      <c r="J16" s="200" t="s">
        <v>70</v>
      </c>
      <c r="K16" s="503"/>
      <c r="L16" s="535"/>
      <c r="M16" s="201" t="e">
        <f>VLOOKUP(L16,'[2]Datos Validacion'!$C$6:$D$10,2,0)</f>
        <v>#N/A</v>
      </c>
      <c r="N16" s="510"/>
      <c r="O16" s="203" t="e">
        <f>VLOOKUP(N16,'[2]Datos Validacion'!$E$6:$F$15,2,0)</f>
        <v>#N/A</v>
      </c>
      <c r="P16" s="514"/>
      <c r="Q16" s="265"/>
      <c r="R16" s="222" t="s">
        <v>623</v>
      </c>
      <c r="S16" s="151"/>
      <c r="T16" s="189"/>
      <c r="U16" s="189"/>
      <c r="V16" s="223"/>
      <c r="W16" s="223"/>
      <c r="X16" s="264" t="e">
        <f>VLOOKUP(W16,'[2]Datos Validacion'!$K$6:$L$8,2,0)</f>
        <v>#N/A</v>
      </c>
      <c r="Y16" s="189"/>
      <c r="Z16" s="264" t="e">
        <f>VLOOKUP(Y16,'[2]Datos Validacion'!$M$6:$N$7,2,0)</f>
        <v>#N/A</v>
      </c>
      <c r="AA16" s="223"/>
      <c r="AB16" s="216"/>
      <c r="AC16" s="189"/>
      <c r="AD16" s="290"/>
      <c r="AE16" s="367"/>
      <c r="AF16" s="291" t="e">
        <f t="shared" si="2"/>
        <v>#N/A</v>
      </c>
      <c r="AG16" s="351" t="e">
        <f t="shared" si="3"/>
        <v>#N/A</v>
      </c>
      <c r="AH16" s="351" t="e">
        <f t="shared" si="5"/>
        <v>#N/A</v>
      </c>
      <c r="AI16" s="351" t="e">
        <f t="shared" si="6"/>
        <v>#N/A</v>
      </c>
      <c r="AJ16" s="351" t="e">
        <f t="shared" si="1"/>
        <v>#N/A</v>
      </c>
      <c r="AK16" s="505"/>
      <c r="AL16" s="496"/>
      <c r="AM16" s="236"/>
      <c r="AN16" s="200"/>
      <c r="AO16" s="237"/>
      <c r="AP16" s="237"/>
      <c r="AQ16" s="222"/>
      <c r="AR16" s="237"/>
      <c r="AS16" s="237"/>
      <c r="AT16" s="222"/>
      <c r="AU16" s="237"/>
      <c r="AV16" s="237"/>
      <c r="AW16" s="222"/>
      <c r="AX16" s="237"/>
      <c r="AY16" s="237"/>
      <c r="AZ16" s="222"/>
      <c r="BA16" s="763"/>
      <c r="BB16" s="555"/>
    </row>
    <row r="17" spans="1:54" ht="103.5" customHeight="1" x14ac:dyDescent="0.35">
      <c r="A17" s="545" t="s">
        <v>539</v>
      </c>
      <c r="B17" s="560" t="s">
        <v>540</v>
      </c>
      <c r="C17" s="499" t="s">
        <v>607</v>
      </c>
      <c r="D17" s="533" t="s">
        <v>608</v>
      </c>
      <c r="E17" s="499" t="s">
        <v>624</v>
      </c>
      <c r="F17" s="533" t="s">
        <v>544</v>
      </c>
      <c r="G17" s="533" t="s">
        <v>545</v>
      </c>
      <c r="H17" s="553" t="s">
        <v>625</v>
      </c>
      <c r="I17" s="553" t="s">
        <v>626</v>
      </c>
      <c r="J17" s="533" t="s">
        <v>70</v>
      </c>
      <c r="K17" s="502" t="s">
        <v>627</v>
      </c>
      <c r="L17" s="533" t="s">
        <v>76</v>
      </c>
      <c r="M17" s="201">
        <f>VLOOKUP(L17,'[2]Datos Validacion'!$C$6:$D$10,2,0)</f>
        <v>0.4</v>
      </c>
      <c r="N17" s="509" t="s">
        <v>79</v>
      </c>
      <c r="O17" s="203">
        <f>VLOOKUP(N17,'[2]Datos Validacion'!$E$6:$F$15,2,0)</f>
        <v>0.6</v>
      </c>
      <c r="P17" s="513" t="s">
        <v>79</v>
      </c>
      <c r="Q17" s="204" t="s">
        <v>628</v>
      </c>
      <c r="R17" s="222" t="s">
        <v>629</v>
      </c>
      <c r="S17" s="151" t="s">
        <v>551</v>
      </c>
      <c r="T17" s="189" t="s">
        <v>630</v>
      </c>
      <c r="U17" s="189" t="s">
        <v>631</v>
      </c>
      <c r="V17" s="223" t="s">
        <v>554</v>
      </c>
      <c r="W17" s="223" t="s">
        <v>603</v>
      </c>
      <c r="X17" s="201">
        <f>VLOOKUP(W17,'[2]Datos Validacion'!$K$6:$L$8,2,0)</f>
        <v>0.25</v>
      </c>
      <c r="Y17" s="189" t="s">
        <v>556</v>
      </c>
      <c r="Z17" s="201">
        <f>VLOOKUP(Y17,'[2]Datos Validacion'!$M$6:$N$7,2,0)</f>
        <v>0.15</v>
      </c>
      <c r="AA17" s="223" t="s">
        <v>557</v>
      </c>
      <c r="AB17" s="216"/>
      <c r="AC17" s="189" t="s">
        <v>558</v>
      </c>
      <c r="AD17" s="290" t="s">
        <v>632</v>
      </c>
      <c r="AE17" s="366" t="s">
        <v>628</v>
      </c>
      <c r="AF17" s="291">
        <f t="shared" si="2"/>
        <v>0.4</v>
      </c>
      <c r="AG17" s="351" t="str">
        <f t="shared" si="3"/>
        <v>BAJA</v>
      </c>
      <c r="AH17" s="351">
        <f>IF(OR(W17="prevenir",W17="detectar"),(M17-(M17*AF17)), M17)</f>
        <v>0.24</v>
      </c>
      <c r="AI17" s="511" t="str">
        <f>IF(AJ17&lt;=20%,"LEVE",IF(AJ17&lt;=40%,"MENOR",IF(AJ17&lt;=60%,"MODERADO",IF(AJ17&lt;=80%,"MAYOR","CATASTROFICO"))))</f>
        <v>MODERADO</v>
      </c>
      <c r="AJ17" s="511">
        <f t="shared" si="1"/>
        <v>0.6</v>
      </c>
      <c r="AK17" s="499" t="s">
        <v>79</v>
      </c>
      <c r="AL17" s="495" t="s">
        <v>92</v>
      </c>
      <c r="AM17" s="236">
        <v>45848</v>
      </c>
      <c r="AN17" s="200" t="s">
        <v>616</v>
      </c>
      <c r="AO17" s="237"/>
      <c r="AP17" s="237" t="s">
        <v>4</v>
      </c>
      <c r="AQ17" s="222" t="s">
        <v>633</v>
      </c>
      <c r="AR17" s="237" t="s">
        <v>4</v>
      </c>
      <c r="AS17" s="237"/>
      <c r="AT17" s="222" t="s">
        <v>634</v>
      </c>
      <c r="AU17" s="237"/>
      <c r="AV17" s="237" t="s">
        <v>4</v>
      </c>
      <c r="AW17" s="222" t="s">
        <v>619</v>
      </c>
      <c r="AX17" s="237"/>
      <c r="AY17" s="237" t="s">
        <v>4</v>
      </c>
      <c r="AZ17" s="222" t="s">
        <v>620</v>
      </c>
      <c r="BA17" s="763" t="s">
        <v>621</v>
      </c>
      <c r="BB17" s="555" t="s">
        <v>566</v>
      </c>
    </row>
    <row r="18" spans="1:54" ht="56.15" customHeight="1" x14ac:dyDescent="0.35">
      <c r="A18" s="526"/>
      <c r="B18" s="561"/>
      <c r="C18" s="505"/>
      <c r="D18" s="535"/>
      <c r="E18" s="505"/>
      <c r="F18" s="535"/>
      <c r="G18" s="535"/>
      <c r="H18" s="521"/>
      <c r="I18" s="521"/>
      <c r="J18" s="535"/>
      <c r="K18" s="503"/>
      <c r="L18" s="535"/>
      <c r="M18" s="201" t="e">
        <f>VLOOKUP(L18,'[2]Datos Validacion'!$C$6:$D$10,2,0)</f>
        <v>#N/A</v>
      </c>
      <c r="N18" s="510"/>
      <c r="O18" s="203" t="e">
        <f>VLOOKUP(N18,'[2]Datos Validacion'!$E$6:$F$15,2,0)</f>
        <v>#N/A</v>
      </c>
      <c r="P18" s="514"/>
      <c r="Q18" s="204" t="s">
        <v>635</v>
      </c>
      <c r="R18" s="222" t="s">
        <v>636</v>
      </c>
      <c r="S18" s="151" t="s">
        <v>551</v>
      </c>
      <c r="T18" s="189" t="s">
        <v>637</v>
      </c>
      <c r="U18" s="189" t="s">
        <v>638</v>
      </c>
      <c r="V18" s="223" t="s">
        <v>554</v>
      </c>
      <c r="W18" s="223" t="s">
        <v>603</v>
      </c>
      <c r="X18" s="201">
        <f>VLOOKUP(W18,'[2]Datos Validacion'!$K$6:$L$8,2,0)</f>
        <v>0.25</v>
      </c>
      <c r="Y18" s="189" t="s">
        <v>556</v>
      </c>
      <c r="Z18" s="201">
        <f>VLOOKUP(Y18,'[2]Datos Validacion'!$M$6:$N$7,2,0)</f>
        <v>0.15</v>
      </c>
      <c r="AA18" s="223" t="s">
        <v>590</v>
      </c>
      <c r="AB18" s="211" t="s">
        <v>639</v>
      </c>
      <c r="AC18" s="189" t="s">
        <v>558</v>
      </c>
      <c r="AD18" s="290" t="s">
        <v>640</v>
      </c>
      <c r="AE18" s="366" t="s">
        <v>635</v>
      </c>
      <c r="AF18" s="291">
        <f t="shared" si="2"/>
        <v>0.4</v>
      </c>
      <c r="AG18" s="351" t="str">
        <f t="shared" si="3"/>
        <v>MUY BAJA</v>
      </c>
      <c r="AH18" s="351">
        <f>+AH17-(AH17*AF18)</f>
        <v>0.14399999999999999</v>
      </c>
      <c r="AI18" s="512"/>
      <c r="AJ18" s="512"/>
      <c r="AK18" s="505"/>
      <c r="AL18" s="496"/>
      <c r="AM18" s="236">
        <v>45848</v>
      </c>
      <c r="AN18" s="200" t="s">
        <v>616</v>
      </c>
      <c r="AO18" s="237"/>
      <c r="AP18" s="237" t="s">
        <v>4</v>
      </c>
      <c r="AQ18" s="222" t="s">
        <v>633</v>
      </c>
      <c r="AR18" s="237" t="s">
        <v>4</v>
      </c>
      <c r="AS18" s="237"/>
      <c r="AT18" s="222" t="s">
        <v>618</v>
      </c>
      <c r="AU18" s="237"/>
      <c r="AV18" s="237" t="s">
        <v>4</v>
      </c>
      <c r="AW18" s="222" t="s">
        <v>619</v>
      </c>
      <c r="AX18" s="237"/>
      <c r="AY18" s="237" t="s">
        <v>4</v>
      </c>
      <c r="AZ18" s="222" t="s">
        <v>620</v>
      </c>
      <c r="BA18" s="763" t="s">
        <v>621</v>
      </c>
      <c r="BB18" s="555"/>
    </row>
    <row r="19" spans="1:54" s="317" customFormat="1" ht="118" customHeight="1" x14ac:dyDescent="0.35">
      <c r="A19" s="212" t="s">
        <v>539</v>
      </c>
      <c r="B19" s="253" t="s">
        <v>540</v>
      </c>
      <c r="C19" s="213" t="s">
        <v>607</v>
      </c>
      <c r="D19" s="214" t="s">
        <v>608</v>
      </c>
      <c r="E19" s="213" t="s">
        <v>641</v>
      </c>
      <c r="F19" s="200" t="s">
        <v>544</v>
      </c>
      <c r="G19" s="200" t="s">
        <v>545</v>
      </c>
      <c r="H19" s="216" t="s">
        <v>642</v>
      </c>
      <c r="I19" s="216" t="s">
        <v>643</v>
      </c>
      <c r="J19" s="200" t="s">
        <v>70</v>
      </c>
      <c r="K19" s="235" t="s">
        <v>627</v>
      </c>
      <c r="L19" s="200" t="s">
        <v>76</v>
      </c>
      <c r="M19" s="201">
        <f>VLOOKUP(L19,'[2]Datos Validacion'!$C$6:$D$10,2,0)</f>
        <v>0.4</v>
      </c>
      <c r="N19" s="202" t="s">
        <v>79</v>
      </c>
      <c r="O19" s="203">
        <f>VLOOKUP(N19,'[2]Datos Validacion'!$E$6:$F$15,2,0)</f>
        <v>0.6</v>
      </c>
      <c r="P19" s="204" t="s">
        <v>79</v>
      </c>
      <c r="Q19" s="204" t="s">
        <v>644</v>
      </c>
      <c r="R19" s="222" t="s">
        <v>645</v>
      </c>
      <c r="S19" s="151" t="s">
        <v>551</v>
      </c>
      <c r="T19" s="189" t="s">
        <v>646</v>
      </c>
      <c r="U19" s="189" t="s">
        <v>631</v>
      </c>
      <c r="V19" s="223" t="s">
        <v>554</v>
      </c>
      <c r="W19" s="223" t="s">
        <v>603</v>
      </c>
      <c r="X19" s="201">
        <f>VLOOKUP(W19,'[2]Datos Validacion'!$K$6:$L$8,2,0)</f>
        <v>0.25</v>
      </c>
      <c r="Y19" s="189" t="s">
        <v>556</v>
      </c>
      <c r="Z19" s="201">
        <f>VLOOKUP(Y19,'[2]Datos Validacion'!$M$6:$N$7,2,0)</f>
        <v>0.15</v>
      </c>
      <c r="AA19" s="223" t="s">
        <v>557</v>
      </c>
      <c r="AB19" s="216"/>
      <c r="AC19" s="189" t="s">
        <v>558</v>
      </c>
      <c r="AD19" s="290" t="s">
        <v>647</v>
      </c>
      <c r="AE19" s="366" t="s">
        <v>644</v>
      </c>
      <c r="AF19" s="291">
        <f t="shared" si="2"/>
        <v>0.4</v>
      </c>
      <c r="AG19" s="351" t="str">
        <f t="shared" si="3"/>
        <v>BAJA</v>
      </c>
      <c r="AH19" s="351">
        <f t="shared" ref="AH19:AH28" si="7">IF(OR(W19="prevenir",W19="detectar"),(M19-(M19*AF19)), M19)</f>
        <v>0.24</v>
      </c>
      <c r="AI19" s="351" t="str">
        <f>IF(AJ19&lt;=20%,"LEVE",IF(AJ19&lt;=40%,"MENOR",IF(AJ19&lt;=60%,"MODERADO",IF(AJ19&lt;=80%,"MAYOR","CATASTROFICO"))))</f>
        <v>MODERADO</v>
      </c>
      <c r="AJ19" s="351">
        <f t="shared" ref="AJ19:AJ36" si="8">IF(W19="corregir",(O19-(O19*AF19)), O19)</f>
        <v>0.6</v>
      </c>
      <c r="AK19" s="189" t="s">
        <v>79</v>
      </c>
      <c r="AL19" s="355" t="s">
        <v>92</v>
      </c>
      <c r="AM19" s="236">
        <v>45848</v>
      </c>
      <c r="AN19" s="235" t="s">
        <v>616</v>
      </c>
      <c r="AO19" s="210"/>
      <c r="AP19" s="210" t="s">
        <v>4</v>
      </c>
      <c r="AQ19" s="217" t="s">
        <v>648</v>
      </c>
      <c r="AR19" s="210" t="s">
        <v>4</v>
      </c>
      <c r="AS19" s="210"/>
      <c r="AT19" s="217" t="s">
        <v>649</v>
      </c>
      <c r="AU19" s="210"/>
      <c r="AV19" s="210" t="s">
        <v>4</v>
      </c>
      <c r="AW19" s="217" t="s">
        <v>650</v>
      </c>
      <c r="AX19" s="210"/>
      <c r="AY19" s="210" t="s">
        <v>4</v>
      </c>
      <c r="AZ19" s="217" t="s">
        <v>620</v>
      </c>
      <c r="BA19" s="764" t="s">
        <v>621</v>
      </c>
      <c r="BB19" s="216" t="s">
        <v>566</v>
      </c>
    </row>
    <row r="20" spans="1:54" s="317" customFormat="1" ht="146.5" customHeight="1" x14ac:dyDescent="0.35">
      <c r="A20" s="556" t="s">
        <v>539</v>
      </c>
      <c r="B20" s="556" t="s">
        <v>540</v>
      </c>
      <c r="C20" s="556" t="s">
        <v>651</v>
      </c>
      <c r="D20" s="556" t="s">
        <v>652</v>
      </c>
      <c r="E20" s="497" t="s">
        <v>653</v>
      </c>
      <c r="F20" s="533" t="s">
        <v>544</v>
      </c>
      <c r="G20" s="533" t="s">
        <v>545</v>
      </c>
      <c r="H20" s="613" t="s">
        <v>654</v>
      </c>
      <c r="I20" s="211" t="s">
        <v>655</v>
      </c>
      <c r="J20" s="200" t="s">
        <v>70</v>
      </c>
      <c r="K20" s="502" t="s">
        <v>656</v>
      </c>
      <c r="L20" s="200" t="s">
        <v>198</v>
      </c>
      <c r="M20" s="201">
        <f>VLOOKUP(L20,'[2]Datos Validacion'!$C$6:$D$10,2,0)</f>
        <v>0.6</v>
      </c>
      <c r="N20" s="202" t="s">
        <v>79</v>
      </c>
      <c r="O20" s="203">
        <f>VLOOKUP(N20,'[2]Datos Validacion'!$E$6:$F$15,2,0)</f>
        <v>0.6</v>
      </c>
      <c r="P20" s="513" t="s">
        <v>79</v>
      </c>
      <c r="Q20" s="204" t="s">
        <v>657</v>
      </c>
      <c r="R20" s="248" t="s">
        <v>658</v>
      </c>
      <c r="S20" s="151" t="s">
        <v>551</v>
      </c>
      <c r="T20" s="230" t="s">
        <v>659</v>
      </c>
      <c r="U20" s="230" t="s">
        <v>631</v>
      </c>
      <c r="V20" s="231" t="s">
        <v>660</v>
      </c>
      <c r="W20" s="231" t="s">
        <v>189</v>
      </c>
      <c r="X20" s="201">
        <f>VLOOKUP(W20,'[2]Datos Validacion'!$K$6:$L$8,2,0)</f>
        <v>0.15</v>
      </c>
      <c r="Y20" s="230" t="s">
        <v>85</v>
      </c>
      <c r="Z20" s="201">
        <f>VLOOKUP(Y20,'[2]Datos Validacion'!$M$6:$N$7,2,0)</f>
        <v>0.15</v>
      </c>
      <c r="AA20" s="231" t="s">
        <v>590</v>
      </c>
      <c r="AB20" s="211" t="s">
        <v>661</v>
      </c>
      <c r="AC20" s="231" t="s">
        <v>558</v>
      </c>
      <c r="AD20" s="293" t="s">
        <v>662</v>
      </c>
      <c r="AE20" s="366" t="s">
        <v>657</v>
      </c>
      <c r="AF20" s="291">
        <f t="shared" si="2"/>
        <v>0.3</v>
      </c>
      <c r="AG20" s="351" t="str">
        <f t="shared" si="3"/>
        <v>MEDIA</v>
      </c>
      <c r="AH20" s="351">
        <f t="shared" si="7"/>
        <v>0.42</v>
      </c>
      <c r="AI20" s="511" t="str">
        <f>IF(AJ20&lt;=20%,"LEVE",IF(AJ20&lt;=40%,"MENOR",IF(AJ20&lt;=60%,"MODERADO",IF(AJ20&lt;=80%,"MAYOR","CATASTROFICO"))))</f>
        <v>MODERADO</v>
      </c>
      <c r="AJ20" s="351">
        <f t="shared" si="8"/>
        <v>0.6</v>
      </c>
      <c r="AK20" s="499" t="s">
        <v>79</v>
      </c>
      <c r="AL20" s="495" t="s">
        <v>92</v>
      </c>
      <c r="AM20" s="302">
        <v>45852</v>
      </c>
      <c r="AN20" s="235" t="s">
        <v>560</v>
      </c>
      <c r="AO20" s="210"/>
      <c r="AP20" s="210" t="s">
        <v>4</v>
      </c>
      <c r="AQ20" s="217" t="s">
        <v>663</v>
      </c>
      <c r="AR20" s="210" t="s">
        <v>4</v>
      </c>
      <c r="AS20" s="210"/>
      <c r="AT20" s="217" t="s">
        <v>664</v>
      </c>
      <c r="AU20" s="210"/>
      <c r="AV20" s="210" t="s">
        <v>4</v>
      </c>
      <c r="AW20" s="217" t="s">
        <v>665</v>
      </c>
      <c r="AX20" s="210" t="s">
        <v>4</v>
      </c>
      <c r="AY20" s="210"/>
      <c r="AZ20" s="789" t="s">
        <v>564</v>
      </c>
      <c r="BA20" s="765" t="s">
        <v>565</v>
      </c>
      <c r="BB20" s="555" t="s">
        <v>566</v>
      </c>
    </row>
    <row r="21" spans="1:54" s="317" customFormat="1" ht="146.5" customHeight="1" x14ac:dyDescent="0.35">
      <c r="A21" s="556"/>
      <c r="B21" s="556"/>
      <c r="C21" s="556"/>
      <c r="D21" s="556"/>
      <c r="E21" s="497"/>
      <c r="F21" s="535"/>
      <c r="G21" s="535"/>
      <c r="H21" s="613"/>
      <c r="I21" s="211" t="s">
        <v>666</v>
      </c>
      <c r="J21" s="200" t="s">
        <v>70</v>
      </c>
      <c r="K21" s="503"/>
      <c r="L21" s="200" t="s">
        <v>198</v>
      </c>
      <c r="M21" s="201">
        <f>VLOOKUP(L21,'[2]Datos Validacion'!$C$6:$D$10,2,0)</f>
        <v>0.6</v>
      </c>
      <c r="N21" s="202" t="s">
        <v>79</v>
      </c>
      <c r="O21" s="203">
        <f>VLOOKUP(N21,'[2]Datos Validacion'!$E$6:$F$15,2,0)</f>
        <v>0.6</v>
      </c>
      <c r="P21" s="514"/>
      <c r="Q21" s="204" t="s">
        <v>667</v>
      </c>
      <c r="R21" s="248" t="s">
        <v>668</v>
      </c>
      <c r="S21" s="151" t="s">
        <v>551</v>
      </c>
      <c r="T21" s="230" t="s">
        <v>659</v>
      </c>
      <c r="U21" s="230" t="s">
        <v>669</v>
      </c>
      <c r="V21" s="231" t="s">
        <v>660</v>
      </c>
      <c r="W21" s="231" t="s">
        <v>189</v>
      </c>
      <c r="X21" s="201">
        <f>VLOOKUP(W21,'[2]Datos Validacion'!$K$6:$L$8,2,0)</f>
        <v>0.15</v>
      </c>
      <c r="Y21" s="230" t="s">
        <v>85</v>
      </c>
      <c r="Z21" s="201">
        <f>VLOOKUP(Y21,'[2]Datos Validacion'!$M$6:$N$7,2,0)</f>
        <v>0.15</v>
      </c>
      <c r="AA21" s="231" t="s">
        <v>590</v>
      </c>
      <c r="AB21" s="211" t="s">
        <v>670</v>
      </c>
      <c r="AC21" s="231" t="s">
        <v>558</v>
      </c>
      <c r="AD21" s="293" t="s">
        <v>671</v>
      </c>
      <c r="AE21" s="366" t="s">
        <v>667</v>
      </c>
      <c r="AF21" s="291">
        <f t="shared" si="2"/>
        <v>0.3</v>
      </c>
      <c r="AG21" s="351" t="str">
        <f t="shared" si="3"/>
        <v>BAJA</v>
      </c>
      <c r="AH21" s="351">
        <f>+AH20-(AH20*AF21)</f>
        <v>0.29399999999999998</v>
      </c>
      <c r="AI21" s="512"/>
      <c r="AJ21" s="351">
        <f t="shared" si="8"/>
        <v>0.6</v>
      </c>
      <c r="AK21" s="505"/>
      <c r="AL21" s="496"/>
      <c r="AM21" s="302">
        <v>45852</v>
      </c>
      <c r="AN21" s="235" t="s">
        <v>560</v>
      </c>
      <c r="AO21" s="210"/>
      <c r="AP21" s="210" t="s">
        <v>4</v>
      </c>
      <c r="AQ21" s="217" t="s">
        <v>672</v>
      </c>
      <c r="AR21" s="210" t="s">
        <v>4</v>
      </c>
      <c r="AS21" s="210"/>
      <c r="AT21" s="217" t="s">
        <v>673</v>
      </c>
      <c r="AU21" s="210"/>
      <c r="AV21" s="210" t="s">
        <v>4</v>
      </c>
      <c r="AW21" s="217" t="s">
        <v>674</v>
      </c>
      <c r="AX21" s="210" t="s">
        <v>4</v>
      </c>
      <c r="AY21" s="210"/>
      <c r="AZ21" s="790"/>
      <c r="BA21" s="766"/>
      <c r="BB21" s="555"/>
    </row>
    <row r="22" spans="1:54" s="317" customFormat="1" ht="139" customHeight="1" x14ac:dyDescent="0.35">
      <c r="A22" s="527" t="s">
        <v>539</v>
      </c>
      <c r="B22" s="497" t="s">
        <v>540</v>
      </c>
      <c r="C22" s="497" t="s">
        <v>651</v>
      </c>
      <c r="D22" s="497" t="s">
        <v>675</v>
      </c>
      <c r="E22" s="497" t="s">
        <v>676</v>
      </c>
      <c r="F22" s="533" t="s">
        <v>544</v>
      </c>
      <c r="G22" s="533" t="s">
        <v>545</v>
      </c>
      <c r="H22" s="610" t="s">
        <v>677</v>
      </c>
      <c r="I22" s="217" t="s">
        <v>678</v>
      </c>
      <c r="J22" s="200" t="s">
        <v>70</v>
      </c>
      <c r="K22" s="502" t="s">
        <v>679</v>
      </c>
      <c r="L22" s="200" t="s">
        <v>198</v>
      </c>
      <c r="M22" s="201">
        <f>VLOOKUP(L22,'[2]Datos Validacion'!$C$6:$D$10,2,0)</f>
        <v>0.6</v>
      </c>
      <c r="N22" s="202" t="s">
        <v>77</v>
      </c>
      <c r="O22" s="203">
        <f>VLOOKUP(N22,'[2]Datos Validacion'!$E$6:$F$15,2,0)</f>
        <v>0.4</v>
      </c>
      <c r="P22" s="513" t="s">
        <v>79</v>
      </c>
      <c r="Q22" s="204" t="s">
        <v>680</v>
      </c>
      <c r="R22" s="248" t="s">
        <v>681</v>
      </c>
      <c r="S22" s="223" t="s">
        <v>551</v>
      </c>
      <c r="T22" s="189" t="s">
        <v>682</v>
      </c>
      <c r="U22" s="189" t="s">
        <v>574</v>
      </c>
      <c r="V22" s="223" t="s">
        <v>660</v>
      </c>
      <c r="W22" s="223" t="s">
        <v>84</v>
      </c>
      <c r="X22" s="201">
        <f>VLOOKUP(W22,'[2]Datos Validacion'!$K$6:$L$8,2,0)</f>
        <v>0.25</v>
      </c>
      <c r="Y22" s="189" t="s">
        <v>85</v>
      </c>
      <c r="Z22" s="201">
        <f>VLOOKUP(Y22,'[2]Datos Validacion'!$M$6:$N$7,2,0)</f>
        <v>0.15</v>
      </c>
      <c r="AA22" s="223" t="s">
        <v>590</v>
      </c>
      <c r="AB22" s="211" t="s">
        <v>683</v>
      </c>
      <c r="AC22" s="223" t="s">
        <v>558</v>
      </c>
      <c r="AD22" s="293" t="s">
        <v>684</v>
      </c>
      <c r="AE22" s="366" t="s">
        <v>680</v>
      </c>
      <c r="AF22" s="291">
        <f t="shared" si="2"/>
        <v>0.4</v>
      </c>
      <c r="AG22" s="351" t="str">
        <f t="shared" si="3"/>
        <v>BAJA</v>
      </c>
      <c r="AH22" s="351">
        <f t="shared" si="7"/>
        <v>0.36</v>
      </c>
      <c r="AI22" s="511" t="str">
        <f t="shared" ref="AI22:AI29" si="9">IF(AJ22&lt;=20%,"LEVE",IF(AJ22&lt;=40%,"MENOR",IF(AJ22&lt;=60%,"MODERADO",IF(AJ22&lt;=80%,"MAYOR","CATASTROFICO"))))</f>
        <v>MENOR</v>
      </c>
      <c r="AJ22" s="351">
        <f t="shared" si="8"/>
        <v>0.4</v>
      </c>
      <c r="AK22" s="499" t="s">
        <v>79</v>
      </c>
      <c r="AL22" s="495" t="s">
        <v>92</v>
      </c>
      <c r="AM22" s="302">
        <v>45852</v>
      </c>
      <c r="AN22" s="235" t="s">
        <v>685</v>
      </c>
      <c r="AO22" s="210"/>
      <c r="AP22" s="210" t="s">
        <v>4</v>
      </c>
      <c r="AQ22" s="217" t="s">
        <v>686</v>
      </c>
      <c r="AR22" s="210" t="s">
        <v>4</v>
      </c>
      <c r="AS22" s="210"/>
      <c r="AT22" s="217" t="s">
        <v>687</v>
      </c>
      <c r="AU22" s="210"/>
      <c r="AV22" s="210" t="s">
        <v>4</v>
      </c>
      <c r="AW22" s="542" t="s">
        <v>688</v>
      </c>
      <c r="AX22" s="210"/>
      <c r="AY22" s="210"/>
      <c r="AZ22" s="542" t="s">
        <v>564</v>
      </c>
      <c r="BA22" s="765" t="s">
        <v>565</v>
      </c>
      <c r="BB22" s="555" t="s">
        <v>689</v>
      </c>
    </row>
    <row r="23" spans="1:54" s="317" customFormat="1" ht="139" customHeight="1" x14ac:dyDescent="0.35">
      <c r="A23" s="527"/>
      <c r="B23" s="497"/>
      <c r="C23" s="497"/>
      <c r="D23" s="497"/>
      <c r="E23" s="497"/>
      <c r="F23" s="535"/>
      <c r="G23" s="535"/>
      <c r="H23" s="610"/>
      <c r="I23" s="217" t="s">
        <v>690</v>
      </c>
      <c r="J23" s="200" t="s">
        <v>70</v>
      </c>
      <c r="K23" s="503"/>
      <c r="L23" s="200" t="s">
        <v>198</v>
      </c>
      <c r="M23" s="201">
        <f>VLOOKUP(L23,'[2]Datos Validacion'!$C$6:$D$10,2,0)</f>
        <v>0.6</v>
      </c>
      <c r="N23" s="202" t="s">
        <v>77</v>
      </c>
      <c r="O23" s="203">
        <f>VLOOKUP(N23,'[2]Datos Validacion'!$E$6:$F$15,2,0)</f>
        <v>0.4</v>
      </c>
      <c r="P23" s="514"/>
      <c r="Q23" s="204" t="s">
        <v>691</v>
      </c>
      <c r="R23" s="248" t="s">
        <v>692</v>
      </c>
      <c r="S23" s="223" t="s">
        <v>551</v>
      </c>
      <c r="T23" s="189" t="s">
        <v>693</v>
      </c>
      <c r="U23" s="189" t="s">
        <v>574</v>
      </c>
      <c r="V23" s="223" t="s">
        <v>660</v>
      </c>
      <c r="W23" s="223" t="s">
        <v>84</v>
      </c>
      <c r="X23" s="201">
        <f>VLOOKUP(W23,'[2]Datos Validacion'!$K$6:$L$8,2,0)</f>
        <v>0.25</v>
      </c>
      <c r="Y23" s="189" t="s">
        <v>85</v>
      </c>
      <c r="Z23" s="201">
        <f>VLOOKUP(Y23,'[2]Datos Validacion'!$M$6:$N$7,2,0)</f>
        <v>0.15</v>
      </c>
      <c r="AA23" s="223" t="s">
        <v>590</v>
      </c>
      <c r="AB23" s="211" t="s">
        <v>694</v>
      </c>
      <c r="AC23" s="223" t="s">
        <v>558</v>
      </c>
      <c r="AD23" s="293" t="s">
        <v>695</v>
      </c>
      <c r="AE23" s="366" t="s">
        <v>691</v>
      </c>
      <c r="AF23" s="291">
        <f t="shared" si="2"/>
        <v>0.4</v>
      </c>
      <c r="AG23" s="351" t="str">
        <f t="shared" si="3"/>
        <v>BAJA</v>
      </c>
      <c r="AH23" s="351">
        <f>+AH22-(AH22*AF23)</f>
        <v>0.216</v>
      </c>
      <c r="AI23" s="512"/>
      <c r="AJ23" s="351">
        <f t="shared" si="8"/>
        <v>0.4</v>
      </c>
      <c r="AK23" s="505"/>
      <c r="AL23" s="496"/>
      <c r="AM23" s="302">
        <v>45852</v>
      </c>
      <c r="AN23" s="235" t="s">
        <v>685</v>
      </c>
      <c r="AO23" s="210"/>
      <c r="AP23" s="210" t="s">
        <v>4</v>
      </c>
      <c r="AQ23" s="217" t="s">
        <v>696</v>
      </c>
      <c r="AR23" s="210" t="s">
        <v>4</v>
      </c>
      <c r="AS23" s="210"/>
      <c r="AT23" s="217" t="s">
        <v>697</v>
      </c>
      <c r="AU23" s="210"/>
      <c r="AV23" s="210" t="s">
        <v>4</v>
      </c>
      <c r="AW23" s="544"/>
      <c r="AX23" s="210"/>
      <c r="AY23" s="210"/>
      <c r="AZ23" s="544"/>
      <c r="BA23" s="766"/>
      <c r="BB23" s="555"/>
    </row>
    <row r="24" spans="1:54" s="317" customFormat="1" ht="192" customHeight="1" x14ac:dyDescent="0.35">
      <c r="A24" s="556" t="s">
        <v>539</v>
      </c>
      <c r="B24" s="556" t="s">
        <v>540</v>
      </c>
      <c r="C24" s="556" t="s">
        <v>651</v>
      </c>
      <c r="D24" s="556" t="s">
        <v>698</v>
      </c>
      <c r="E24" s="499" t="s">
        <v>699</v>
      </c>
      <c r="F24" s="533" t="s">
        <v>544</v>
      </c>
      <c r="G24" s="533" t="s">
        <v>545</v>
      </c>
      <c r="H24" s="609" t="s">
        <v>700</v>
      </c>
      <c r="I24" s="217" t="s">
        <v>701</v>
      </c>
      <c r="J24" s="200" t="s">
        <v>70</v>
      </c>
      <c r="K24" s="502" t="s">
        <v>702</v>
      </c>
      <c r="L24" s="200" t="s">
        <v>198</v>
      </c>
      <c r="M24" s="201">
        <f>VLOOKUP(L24,'[2]Datos Validacion'!$C$6:$D$10,2,0)</f>
        <v>0.6</v>
      </c>
      <c r="N24" s="202" t="s">
        <v>703</v>
      </c>
      <c r="O24" s="203">
        <f>VLOOKUP(N24,'[2]Datos Validacion'!$E$6:$F$15,2,0)</f>
        <v>0.8</v>
      </c>
      <c r="P24" s="513" t="s">
        <v>704</v>
      </c>
      <c r="Q24" s="204" t="s">
        <v>705</v>
      </c>
      <c r="R24" s="222" t="s">
        <v>706</v>
      </c>
      <c r="S24" s="231" t="s">
        <v>551</v>
      </c>
      <c r="T24" s="230" t="s">
        <v>707</v>
      </c>
      <c r="U24" s="189" t="s">
        <v>553</v>
      </c>
      <c r="V24" s="189" t="s">
        <v>83</v>
      </c>
      <c r="W24" s="223" t="s">
        <v>84</v>
      </c>
      <c r="X24" s="201">
        <f>VLOOKUP(W24,'[2]Datos Validacion'!$K$6:$L$8,2,0)</f>
        <v>0.25</v>
      </c>
      <c r="Y24" s="189" t="s">
        <v>85</v>
      </c>
      <c r="Z24" s="201">
        <f>VLOOKUP(Y24,'[2]Datos Validacion'!$M$6:$N$7,2,0)</f>
        <v>0.15</v>
      </c>
      <c r="AA24" s="243" t="s">
        <v>708</v>
      </c>
      <c r="AB24" s="217" t="s">
        <v>709</v>
      </c>
      <c r="AC24" s="223" t="s">
        <v>558</v>
      </c>
      <c r="AD24" s="294" t="s">
        <v>710</v>
      </c>
      <c r="AE24" s="366" t="s">
        <v>705</v>
      </c>
      <c r="AF24" s="291">
        <f t="shared" si="2"/>
        <v>0.4</v>
      </c>
      <c r="AG24" s="351" t="str">
        <f t="shared" si="3"/>
        <v>BAJA</v>
      </c>
      <c r="AH24" s="351">
        <f t="shared" si="7"/>
        <v>0.36</v>
      </c>
      <c r="AI24" s="511" t="str">
        <f t="shared" si="9"/>
        <v>MAYOR</v>
      </c>
      <c r="AJ24" s="351">
        <f>IF(W24="corregir",(O24-(O24*AF24)), O24)</f>
        <v>0.8</v>
      </c>
      <c r="AK24" s="499" t="s">
        <v>79</v>
      </c>
      <c r="AL24" s="495" t="s">
        <v>92</v>
      </c>
      <c r="AM24" s="302">
        <v>45852</v>
      </c>
      <c r="AN24" s="235" t="s">
        <v>711</v>
      </c>
      <c r="AO24" s="210"/>
      <c r="AP24" s="210" t="s">
        <v>4</v>
      </c>
      <c r="AQ24" s="217" t="s">
        <v>712</v>
      </c>
      <c r="AR24" s="210" t="s">
        <v>4</v>
      </c>
      <c r="AS24" s="210"/>
      <c r="AT24" s="217" t="s">
        <v>713</v>
      </c>
      <c r="AU24" s="210"/>
      <c r="AV24" s="210" t="s">
        <v>4</v>
      </c>
      <c r="AW24" s="217" t="s">
        <v>714</v>
      </c>
      <c r="AX24" s="210"/>
      <c r="AY24" s="210"/>
      <c r="AZ24" s="542" t="s">
        <v>564</v>
      </c>
      <c r="BA24" s="765" t="s">
        <v>565</v>
      </c>
      <c r="BB24" s="613" t="s">
        <v>715</v>
      </c>
    </row>
    <row r="25" spans="1:54" s="317" customFormat="1" ht="192" customHeight="1" x14ac:dyDescent="0.35">
      <c r="A25" s="556"/>
      <c r="B25" s="556"/>
      <c r="C25" s="556"/>
      <c r="D25" s="556"/>
      <c r="E25" s="500"/>
      <c r="F25" s="534"/>
      <c r="G25" s="534"/>
      <c r="H25" s="609"/>
      <c r="I25" s="222" t="s">
        <v>716</v>
      </c>
      <c r="J25" s="200" t="s">
        <v>70</v>
      </c>
      <c r="K25" s="504"/>
      <c r="L25" s="200" t="s">
        <v>198</v>
      </c>
      <c r="M25" s="201">
        <f>VLOOKUP(L25,'[2]Datos Validacion'!$C$6:$D$10,2,0)</f>
        <v>0.6</v>
      </c>
      <c r="N25" s="202" t="s">
        <v>703</v>
      </c>
      <c r="O25" s="203">
        <f>VLOOKUP(N25,'[2]Datos Validacion'!$E$6:$F$15,2,0)</f>
        <v>0.8</v>
      </c>
      <c r="P25" s="546"/>
      <c r="Q25" s="204" t="s">
        <v>717</v>
      </c>
      <c r="R25" s="222" t="s">
        <v>718</v>
      </c>
      <c r="S25" s="231" t="s">
        <v>551</v>
      </c>
      <c r="T25" s="230" t="s">
        <v>719</v>
      </c>
      <c r="U25" s="189" t="s">
        <v>669</v>
      </c>
      <c r="V25" s="189" t="s">
        <v>83</v>
      </c>
      <c r="W25" s="223" t="s">
        <v>189</v>
      </c>
      <c r="X25" s="201">
        <f>VLOOKUP(W25,'[2]Datos Validacion'!$K$6:$L$8,2,0)</f>
        <v>0.15</v>
      </c>
      <c r="Y25" s="189" t="s">
        <v>85</v>
      </c>
      <c r="Z25" s="201">
        <f>VLOOKUP(Y25,'[2]Datos Validacion'!$M$6:$N$7,2,0)</f>
        <v>0.15</v>
      </c>
      <c r="AA25" s="243" t="s">
        <v>590</v>
      </c>
      <c r="AB25" s="222" t="s">
        <v>720</v>
      </c>
      <c r="AC25" s="231" t="s">
        <v>558</v>
      </c>
      <c r="AD25" s="294" t="s">
        <v>721</v>
      </c>
      <c r="AE25" s="366" t="s">
        <v>717</v>
      </c>
      <c r="AF25" s="291">
        <f t="shared" si="2"/>
        <v>0.3</v>
      </c>
      <c r="AG25" s="351" t="str">
        <f t="shared" si="3"/>
        <v>BAJA</v>
      </c>
      <c r="AH25" s="351">
        <f>+AH24-(AH24*AF25)</f>
        <v>0.252</v>
      </c>
      <c r="AI25" s="608"/>
      <c r="AJ25" s="351">
        <f>IF(W25="corregir",(O25-(O25*AF25)), O25)</f>
        <v>0.8</v>
      </c>
      <c r="AK25" s="500"/>
      <c r="AL25" s="501"/>
      <c r="AM25" s="302">
        <v>45852</v>
      </c>
      <c r="AN25" s="235" t="s">
        <v>711</v>
      </c>
      <c r="AO25" s="210"/>
      <c r="AP25" s="210" t="s">
        <v>4</v>
      </c>
      <c r="AQ25" s="217" t="s">
        <v>722</v>
      </c>
      <c r="AR25" s="210" t="s">
        <v>4</v>
      </c>
      <c r="AS25" s="210"/>
      <c r="AT25" s="217" t="s">
        <v>723</v>
      </c>
      <c r="AU25" s="210"/>
      <c r="AV25" s="210" t="s">
        <v>4</v>
      </c>
      <c r="AW25" s="217" t="s">
        <v>724</v>
      </c>
      <c r="AX25" s="210"/>
      <c r="AY25" s="210"/>
      <c r="AZ25" s="543"/>
      <c r="BA25" s="767"/>
      <c r="BB25" s="613"/>
    </row>
    <row r="26" spans="1:54" s="317" customFormat="1" ht="192" customHeight="1" x14ac:dyDescent="0.35">
      <c r="A26" s="556"/>
      <c r="B26" s="556"/>
      <c r="C26" s="556"/>
      <c r="D26" s="556"/>
      <c r="E26" s="500"/>
      <c r="F26" s="534"/>
      <c r="G26" s="534"/>
      <c r="H26" s="609"/>
      <c r="I26" s="216" t="s">
        <v>725</v>
      </c>
      <c r="J26" s="200" t="s">
        <v>70</v>
      </c>
      <c r="K26" s="504"/>
      <c r="L26" s="200" t="s">
        <v>198</v>
      </c>
      <c r="M26" s="201">
        <f>VLOOKUP(L26,'[2]Datos Validacion'!$C$6:$D$10,2,0)</f>
        <v>0.6</v>
      </c>
      <c r="N26" s="202" t="s">
        <v>703</v>
      </c>
      <c r="O26" s="203">
        <f>VLOOKUP(N26,'[2]Datos Validacion'!$E$6:$F$15,2,0)</f>
        <v>0.8</v>
      </c>
      <c r="P26" s="546"/>
      <c r="Q26" s="204" t="s">
        <v>726</v>
      </c>
      <c r="R26" s="222" t="s">
        <v>727</v>
      </c>
      <c r="S26" s="231" t="s">
        <v>551</v>
      </c>
      <c r="T26" s="230" t="s">
        <v>707</v>
      </c>
      <c r="U26" s="189" t="s">
        <v>669</v>
      </c>
      <c r="V26" s="189" t="s">
        <v>471</v>
      </c>
      <c r="W26" s="223" t="s">
        <v>189</v>
      </c>
      <c r="X26" s="201">
        <f>VLOOKUP(W26,'[2]Datos Validacion'!$K$6:$L$8,2,0)</f>
        <v>0.15</v>
      </c>
      <c r="Y26" s="189" t="s">
        <v>85</v>
      </c>
      <c r="Z26" s="201">
        <f>VLOOKUP(Y26,'[2]Datos Validacion'!$M$6:$N$7,2,0)</f>
        <v>0.15</v>
      </c>
      <c r="AA26" s="243" t="s">
        <v>590</v>
      </c>
      <c r="AB26" s="222" t="s">
        <v>728</v>
      </c>
      <c r="AC26" s="223" t="s">
        <v>558</v>
      </c>
      <c r="AD26" s="295" t="s">
        <v>729</v>
      </c>
      <c r="AE26" s="366" t="s">
        <v>726</v>
      </c>
      <c r="AF26" s="291">
        <f t="shared" si="2"/>
        <v>0.3</v>
      </c>
      <c r="AG26" s="511" t="str">
        <f t="shared" si="3"/>
        <v>MUY BAJA</v>
      </c>
      <c r="AH26" s="351">
        <f>+AH25-(AH25*AF26)</f>
        <v>0.1764</v>
      </c>
      <c r="AI26" s="512"/>
      <c r="AJ26" s="351">
        <f>IF(W26="corregir",(O26-(O26*AF26)), O26)</f>
        <v>0.8</v>
      </c>
      <c r="AK26" s="500"/>
      <c r="AL26" s="501"/>
      <c r="AM26" s="302">
        <v>45852</v>
      </c>
      <c r="AN26" s="235" t="s">
        <v>711</v>
      </c>
      <c r="AO26" s="210"/>
      <c r="AP26" s="210" t="s">
        <v>4</v>
      </c>
      <c r="AQ26" s="217" t="s">
        <v>730</v>
      </c>
      <c r="AR26" s="210" t="s">
        <v>4</v>
      </c>
      <c r="AS26" s="210"/>
      <c r="AT26" s="217" t="s">
        <v>731</v>
      </c>
      <c r="AU26" s="210"/>
      <c r="AV26" s="210" t="s">
        <v>4</v>
      </c>
      <c r="AW26" s="217" t="s">
        <v>732</v>
      </c>
      <c r="AX26" s="210"/>
      <c r="AY26" s="210"/>
      <c r="AZ26" s="543"/>
      <c r="BA26" s="767"/>
      <c r="BB26" s="613"/>
    </row>
    <row r="27" spans="1:54" s="317" customFormat="1" ht="192" customHeight="1" x14ac:dyDescent="0.35">
      <c r="A27" s="556"/>
      <c r="B27" s="556"/>
      <c r="C27" s="556"/>
      <c r="D27" s="556"/>
      <c r="E27" s="505"/>
      <c r="F27" s="535"/>
      <c r="G27" s="535"/>
      <c r="H27" s="609"/>
      <c r="I27" s="216" t="s">
        <v>733</v>
      </c>
      <c r="J27" s="200" t="s">
        <v>70</v>
      </c>
      <c r="K27" s="503"/>
      <c r="L27" s="200" t="s">
        <v>198</v>
      </c>
      <c r="M27" s="201">
        <f>VLOOKUP(L27,'[2]Datos Validacion'!$C$6:$D$10,2,0)</f>
        <v>0.6</v>
      </c>
      <c r="N27" s="202" t="s">
        <v>703</v>
      </c>
      <c r="O27" s="203">
        <f>VLOOKUP(N27,'[2]Datos Validacion'!$E$6:$F$15,2,0)</f>
        <v>0.8</v>
      </c>
      <c r="P27" s="514"/>
      <c r="Q27" s="204" t="s">
        <v>734</v>
      </c>
      <c r="R27" s="222" t="s">
        <v>735</v>
      </c>
      <c r="S27" s="231" t="s">
        <v>551</v>
      </c>
      <c r="T27" s="230" t="s">
        <v>707</v>
      </c>
      <c r="U27" s="189" t="s">
        <v>669</v>
      </c>
      <c r="V27" s="223" t="s">
        <v>471</v>
      </c>
      <c r="W27" s="223" t="s">
        <v>417</v>
      </c>
      <c r="X27" s="201">
        <f>VLOOKUP(W27,'[2]Datos Validacion'!$K$6:$L$8,2,0)</f>
        <v>0.1</v>
      </c>
      <c r="Y27" s="189" t="s">
        <v>85</v>
      </c>
      <c r="Z27" s="201">
        <f>VLOOKUP(Y27,'[2]Datos Validacion'!$M$6:$N$7,2,0)</f>
        <v>0.15</v>
      </c>
      <c r="AA27" s="243" t="s">
        <v>590</v>
      </c>
      <c r="AB27" s="216" t="s">
        <v>736</v>
      </c>
      <c r="AC27" s="223" t="s">
        <v>558</v>
      </c>
      <c r="AD27" s="295" t="s">
        <v>737</v>
      </c>
      <c r="AE27" s="366" t="s">
        <v>734</v>
      </c>
      <c r="AF27" s="291">
        <f t="shared" si="2"/>
        <v>0.25</v>
      </c>
      <c r="AG27" s="512"/>
      <c r="AH27" s="351">
        <f t="shared" si="7"/>
        <v>0.6</v>
      </c>
      <c r="AI27" s="351" t="str">
        <f t="shared" si="9"/>
        <v>MODERADO</v>
      </c>
      <c r="AJ27" s="351">
        <f>IF(W27="corregir",(O24-(O24*AF27)), O24)</f>
        <v>0.60000000000000009</v>
      </c>
      <c r="AK27" s="505"/>
      <c r="AL27" s="496"/>
      <c r="AM27" s="302">
        <v>45852</v>
      </c>
      <c r="AN27" s="235" t="s">
        <v>711</v>
      </c>
      <c r="AO27" s="210"/>
      <c r="AP27" s="210" t="s">
        <v>4</v>
      </c>
      <c r="AQ27" s="217" t="s">
        <v>738</v>
      </c>
      <c r="AR27" s="210" t="s">
        <v>4</v>
      </c>
      <c r="AS27" s="210"/>
      <c r="AT27" s="217" t="s">
        <v>739</v>
      </c>
      <c r="AU27" s="210"/>
      <c r="AV27" s="210" t="s">
        <v>4</v>
      </c>
      <c r="AW27" s="217" t="s">
        <v>740</v>
      </c>
      <c r="AX27" s="210"/>
      <c r="AY27" s="210"/>
      <c r="AZ27" s="544"/>
      <c r="BA27" s="768"/>
      <c r="BB27" s="613"/>
    </row>
    <row r="28" spans="1:54" s="317" customFormat="1" ht="138" customHeight="1" x14ac:dyDescent="0.35">
      <c r="A28" s="563" t="s">
        <v>539</v>
      </c>
      <c r="B28" s="563" t="s">
        <v>540</v>
      </c>
      <c r="C28" s="563" t="s">
        <v>651</v>
      </c>
      <c r="D28" s="563" t="s">
        <v>741</v>
      </c>
      <c r="E28" s="499" t="s">
        <v>742</v>
      </c>
      <c r="F28" s="533" t="s">
        <v>544</v>
      </c>
      <c r="G28" s="533" t="s">
        <v>545</v>
      </c>
      <c r="H28" s="609" t="s">
        <v>743</v>
      </c>
      <c r="I28" s="609" t="s">
        <v>744</v>
      </c>
      <c r="J28" s="533" t="s">
        <v>70</v>
      </c>
      <c r="K28" s="502" t="s">
        <v>745</v>
      </c>
      <c r="L28" s="200" t="s">
        <v>198</v>
      </c>
      <c r="M28" s="201">
        <f>VLOOKUP(L28,'[2]Datos Validacion'!$C$6:$D$10,2,0)</f>
        <v>0.6</v>
      </c>
      <c r="N28" s="202" t="s">
        <v>77</v>
      </c>
      <c r="O28" s="203">
        <f>VLOOKUP(N28,'[2]Datos Validacion'!$E$6:$F$15,2,0)</f>
        <v>0.4</v>
      </c>
      <c r="P28" s="513" t="s">
        <v>79</v>
      </c>
      <c r="Q28" s="204" t="s">
        <v>746</v>
      </c>
      <c r="R28" s="222" t="s">
        <v>747</v>
      </c>
      <c r="S28" s="223" t="s">
        <v>748</v>
      </c>
      <c r="T28" s="230" t="s">
        <v>749</v>
      </c>
      <c r="U28" s="189" t="s">
        <v>669</v>
      </c>
      <c r="V28" s="223" t="s">
        <v>554</v>
      </c>
      <c r="W28" s="223" t="s">
        <v>84</v>
      </c>
      <c r="X28" s="201">
        <f>VLOOKUP(W28,'[2]Datos Validacion'!$K$6:$L$8,2,0)</f>
        <v>0.25</v>
      </c>
      <c r="Y28" s="189" t="s">
        <v>556</v>
      </c>
      <c r="Z28" s="201">
        <f>VLOOKUP(Y28,'[2]Datos Validacion'!$M$6:$N$7,2,0)</f>
        <v>0.15</v>
      </c>
      <c r="AA28" s="223" t="s">
        <v>590</v>
      </c>
      <c r="AB28" s="216" t="s">
        <v>750</v>
      </c>
      <c r="AC28" s="243" t="s">
        <v>558</v>
      </c>
      <c r="AD28" s="290" t="s">
        <v>751</v>
      </c>
      <c r="AE28" s="366" t="s">
        <v>746</v>
      </c>
      <c r="AF28" s="291">
        <f t="shared" si="2"/>
        <v>0.4</v>
      </c>
      <c r="AG28" s="352" t="str">
        <f t="shared" si="3"/>
        <v>BAJA</v>
      </c>
      <c r="AH28" s="351">
        <f t="shared" si="7"/>
        <v>0.36</v>
      </c>
      <c r="AI28" s="351" t="str">
        <f t="shared" si="9"/>
        <v>MENOR</v>
      </c>
      <c r="AJ28" s="351">
        <f t="shared" si="8"/>
        <v>0.4</v>
      </c>
      <c r="AK28" s="499" t="s">
        <v>79</v>
      </c>
      <c r="AL28" s="495" t="s">
        <v>92</v>
      </c>
      <c r="AM28" s="302">
        <v>45852</v>
      </c>
      <c r="AN28" s="235" t="s">
        <v>560</v>
      </c>
      <c r="AO28" s="210"/>
      <c r="AP28" s="210" t="s">
        <v>4</v>
      </c>
      <c r="AQ28" s="542" t="s">
        <v>752</v>
      </c>
      <c r="AR28" s="210" t="s">
        <v>4</v>
      </c>
      <c r="AS28" s="210"/>
      <c r="AT28" s="542" t="s">
        <v>753</v>
      </c>
      <c r="AU28" s="210"/>
      <c r="AV28" s="210" t="s">
        <v>4</v>
      </c>
      <c r="AW28" s="542" t="s">
        <v>754</v>
      </c>
      <c r="AX28" s="210"/>
      <c r="AY28" s="210"/>
      <c r="AZ28" s="542" t="s">
        <v>564</v>
      </c>
      <c r="BA28" s="765" t="s">
        <v>565</v>
      </c>
      <c r="BB28" s="555" t="s">
        <v>566</v>
      </c>
    </row>
    <row r="29" spans="1:54" s="317" customFormat="1" ht="108" customHeight="1" x14ac:dyDescent="0.35">
      <c r="A29" s="563"/>
      <c r="B29" s="563"/>
      <c r="C29" s="563"/>
      <c r="D29" s="563"/>
      <c r="E29" s="505"/>
      <c r="F29" s="535"/>
      <c r="G29" s="535"/>
      <c r="H29" s="609"/>
      <c r="I29" s="609"/>
      <c r="J29" s="535"/>
      <c r="K29" s="503"/>
      <c r="L29" s="200" t="s">
        <v>198</v>
      </c>
      <c r="M29" s="201">
        <f>VLOOKUP(L29,'[2]Datos Validacion'!$C$6:$D$10,2,0)</f>
        <v>0.6</v>
      </c>
      <c r="N29" s="202" t="s">
        <v>77</v>
      </c>
      <c r="O29" s="203">
        <f>VLOOKUP(N29,'[2]Datos Validacion'!$E$6:$F$15,2,0)</f>
        <v>0.4</v>
      </c>
      <c r="P29" s="514"/>
      <c r="Q29" s="204" t="s">
        <v>755</v>
      </c>
      <c r="R29" s="222" t="s">
        <v>756</v>
      </c>
      <c r="S29" s="223" t="s">
        <v>748</v>
      </c>
      <c r="T29" s="189" t="s">
        <v>749</v>
      </c>
      <c r="U29" s="189" t="s">
        <v>669</v>
      </c>
      <c r="V29" s="223" t="s">
        <v>554</v>
      </c>
      <c r="W29" s="223" t="s">
        <v>84</v>
      </c>
      <c r="X29" s="201">
        <f>VLOOKUP(W29,'[2]Datos Validacion'!$K$6:$L$8,2,0)</f>
        <v>0.25</v>
      </c>
      <c r="Y29" s="189" t="s">
        <v>556</v>
      </c>
      <c r="Z29" s="201">
        <f>VLOOKUP(Y29,'[2]Datos Validacion'!$M$6:$N$7,2,0)</f>
        <v>0.15</v>
      </c>
      <c r="AA29" s="223" t="s">
        <v>590</v>
      </c>
      <c r="AB29" s="216" t="s">
        <v>757</v>
      </c>
      <c r="AC29" s="243" t="s">
        <v>558</v>
      </c>
      <c r="AD29" s="290" t="s">
        <v>751</v>
      </c>
      <c r="AE29" s="366" t="s">
        <v>755</v>
      </c>
      <c r="AF29" s="291">
        <f t="shared" si="2"/>
        <v>0.4</v>
      </c>
      <c r="AG29" s="352" t="str">
        <f t="shared" si="3"/>
        <v>BAJA</v>
      </c>
      <c r="AH29" s="351">
        <f>+AH28-(AH28*AF29)</f>
        <v>0.216</v>
      </c>
      <c r="AI29" s="351" t="str">
        <f t="shared" si="9"/>
        <v>MENOR</v>
      </c>
      <c r="AJ29" s="351">
        <f t="shared" si="8"/>
        <v>0.4</v>
      </c>
      <c r="AK29" s="505"/>
      <c r="AL29" s="496"/>
      <c r="AM29" s="302">
        <v>45852</v>
      </c>
      <c r="AN29" s="235" t="s">
        <v>560</v>
      </c>
      <c r="AO29" s="210"/>
      <c r="AP29" s="210" t="s">
        <v>4</v>
      </c>
      <c r="AQ29" s="544"/>
      <c r="AR29" s="210" t="s">
        <v>4</v>
      </c>
      <c r="AS29" s="210"/>
      <c r="AT29" s="544"/>
      <c r="AU29" s="210"/>
      <c r="AV29" s="210" t="s">
        <v>4</v>
      </c>
      <c r="AW29" s="544"/>
      <c r="AX29" s="210"/>
      <c r="AY29" s="210"/>
      <c r="AZ29" s="544"/>
      <c r="BA29" s="768"/>
      <c r="BB29" s="555"/>
    </row>
    <row r="30" spans="1:54" s="318" customFormat="1" ht="86.15" customHeight="1" x14ac:dyDescent="0.35">
      <c r="A30" s="545" t="s">
        <v>539</v>
      </c>
      <c r="B30" s="499" t="s">
        <v>758</v>
      </c>
      <c r="C30" s="499" t="s">
        <v>759</v>
      </c>
      <c r="D30" s="533" t="s">
        <v>760</v>
      </c>
      <c r="E30" s="499" t="s">
        <v>761</v>
      </c>
      <c r="F30" s="533" t="s">
        <v>544</v>
      </c>
      <c r="G30" s="533" t="s">
        <v>762</v>
      </c>
      <c r="H30" s="553" t="s">
        <v>763</v>
      </c>
      <c r="I30" s="216" t="s">
        <v>764</v>
      </c>
      <c r="J30" s="200" t="s">
        <v>70</v>
      </c>
      <c r="K30" s="502" t="s">
        <v>765</v>
      </c>
      <c r="L30" s="533" t="s">
        <v>76</v>
      </c>
      <c r="M30" s="515">
        <f>VLOOKUP(L30,'[2]Datos Validacion'!$C$6:$D$10,2,0)</f>
        <v>0.4</v>
      </c>
      <c r="N30" s="509" t="s">
        <v>77</v>
      </c>
      <c r="O30" s="547">
        <f>VLOOKUP(N30,'[2]Datos Validacion'!$E$6:$F$15,2,0)</f>
        <v>0.4</v>
      </c>
      <c r="P30" s="513" t="s">
        <v>79</v>
      </c>
      <c r="Q30" s="204" t="s">
        <v>766</v>
      </c>
      <c r="R30" s="222" t="s">
        <v>767</v>
      </c>
      <c r="S30" s="151" t="s">
        <v>551</v>
      </c>
      <c r="T30" s="189" t="s">
        <v>768</v>
      </c>
      <c r="U30" s="189" t="s">
        <v>638</v>
      </c>
      <c r="V30" s="223" t="s">
        <v>554</v>
      </c>
      <c r="W30" s="223" t="s">
        <v>555</v>
      </c>
      <c r="X30" s="201">
        <f>VLOOKUP(W30,'[2]Datos Validacion'!$K$6:$L$8,2,0)</f>
        <v>0.15</v>
      </c>
      <c r="Y30" s="189" t="s">
        <v>556</v>
      </c>
      <c r="Z30" s="201">
        <f>VLOOKUP(Y30,'[2]Datos Validacion'!$M$6:$N$7,2,0)</f>
        <v>0.15</v>
      </c>
      <c r="AA30" s="223" t="s">
        <v>590</v>
      </c>
      <c r="AB30" s="216" t="s">
        <v>769</v>
      </c>
      <c r="AC30" s="189" t="s">
        <v>558</v>
      </c>
      <c r="AD30" s="290" t="s">
        <v>640</v>
      </c>
      <c r="AE30" s="366" t="s">
        <v>766</v>
      </c>
      <c r="AF30" s="291">
        <f>+X30+Z30</f>
        <v>0.3</v>
      </c>
      <c r="AG30" s="351" t="str">
        <f>IF(AH30&lt;=20%,"MUY BAJA",IF(AH30&lt;=40%,"BAJA",IF(AH30&lt;=60%,"MEDIA",IF(AH30&lt;=80%,"ALTA","MUY ALTA"))))</f>
        <v>BAJA</v>
      </c>
      <c r="AH30" s="351">
        <f>IF(OR(W30="prevenir",W30="detectar"),(M30-(M30*AF30)), M30)</f>
        <v>0.28000000000000003</v>
      </c>
      <c r="AI30" s="351" t="str">
        <f>IF(AJ30&lt;=20%,"LEVE",IF(AJ30&lt;=40%,"MENOR",IF(AJ30&lt;=60%,"MODERADO",IF(AJ30&lt;=80%,"MAYOR","CATASTROFICO"))))</f>
        <v>MENOR</v>
      </c>
      <c r="AJ30" s="351">
        <f>IF(W30="corregir",(O30-(O30*AF30)), O30)</f>
        <v>0.4</v>
      </c>
      <c r="AK30" s="499" t="s">
        <v>91</v>
      </c>
      <c r="AL30" s="495" t="s">
        <v>92</v>
      </c>
      <c r="AM30" s="302">
        <v>45849</v>
      </c>
      <c r="AN30" s="230" t="s">
        <v>770</v>
      </c>
      <c r="AO30" s="231"/>
      <c r="AP30" s="231" t="s">
        <v>4</v>
      </c>
      <c r="AQ30" s="211" t="s">
        <v>771</v>
      </c>
      <c r="AR30" s="231" t="s">
        <v>4</v>
      </c>
      <c r="AS30" s="231"/>
      <c r="AT30" s="211" t="s">
        <v>772</v>
      </c>
      <c r="AU30" s="231"/>
      <c r="AV30" s="231" t="s">
        <v>4</v>
      </c>
      <c r="AW30" s="211" t="s">
        <v>773</v>
      </c>
      <c r="AX30" s="231"/>
      <c r="AY30" s="231" t="s">
        <v>4</v>
      </c>
      <c r="AZ30" s="211" t="s">
        <v>774</v>
      </c>
      <c r="BA30" s="759" t="s">
        <v>775</v>
      </c>
      <c r="BB30" s="555" t="s">
        <v>566</v>
      </c>
    </row>
    <row r="31" spans="1:54" s="318" customFormat="1" ht="80.5" customHeight="1" x14ac:dyDescent="0.35">
      <c r="A31" s="550"/>
      <c r="B31" s="500"/>
      <c r="C31" s="500"/>
      <c r="D31" s="534"/>
      <c r="E31" s="500"/>
      <c r="F31" s="534"/>
      <c r="G31" s="534"/>
      <c r="H31" s="554"/>
      <c r="I31" s="216" t="s">
        <v>776</v>
      </c>
      <c r="J31" s="200" t="s">
        <v>70</v>
      </c>
      <c r="K31" s="504"/>
      <c r="L31" s="534"/>
      <c r="M31" s="611"/>
      <c r="N31" s="612"/>
      <c r="O31" s="548"/>
      <c r="P31" s="546"/>
      <c r="Q31" s="204" t="s">
        <v>777</v>
      </c>
      <c r="R31" s="222" t="s">
        <v>778</v>
      </c>
      <c r="S31" s="151" t="s">
        <v>551</v>
      </c>
      <c r="T31" s="189" t="s">
        <v>768</v>
      </c>
      <c r="U31" s="189" t="s">
        <v>638</v>
      </c>
      <c r="V31" s="223" t="s">
        <v>554</v>
      </c>
      <c r="W31" s="223" t="s">
        <v>555</v>
      </c>
      <c r="X31" s="201">
        <f>VLOOKUP(W31,'[2]Datos Validacion'!$K$6:$L$8,2,0)</f>
        <v>0.15</v>
      </c>
      <c r="Y31" s="189" t="s">
        <v>556</v>
      </c>
      <c r="Z31" s="201">
        <f>VLOOKUP(Y31,'[2]Datos Validacion'!$M$6:$N$7,2,0)</f>
        <v>0.15</v>
      </c>
      <c r="AA31" s="223" t="s">
        <v>590</v>
      </c>
      <c r="AB31" s="216" t="s">
        <v>769</v>
      </c>
      <c r="AC31" s="189" t="s">
        <v>558</v>
      </c>
      <c r="AD31" s="290" t="s">
        <v>640</v>
      </c>
      <c r="AE31" s="366" t="s">
        <v>777</v>
      </c>
      <c r="AF31" s="291">
        <f t="shared" ref="AF31:AF43" si="10">+X31+Z31</f>
        <v>0.3</v>
      </c>
      <c r="AG31" s="351" t="str">
        <f>IF(AH31&lt;=20%,"MUY BAJA",IF(AH31&lt;=40%,"BAJA",IF(AH31&lt;=60%,"MEDIA",IF(AH31&lt;=80%,"ALTA","MUY ALTA"))))</f>
        <v>MUY BAJA</v>
      </c>
      <c r="AH31" s="351">
        <f t="shared" ref="AH31:AH36" si="11">+AH30-(AH30*AF31)</f>
        <v>0.19600000000000001</v>
      </c>
      <c r="AI31" s="351" t="str">
        <f t="shared" ref="AI31:AI36" si="12">IF(AJ31&lt;=20%,"LEVE",IF(AJ31&lt;=40%,"MENOR",IF(AJ31&lt;=60%,"MODERADO",IF(AJ31&lt;=80%,"MAYOR","CATASTROFICO"))))</f>
        <v>LEVE</v>
      </c>
      <c r="AJ31" s="351">
        <f t="shared" si="8"/>
        <v>0</v>
      </c>
      <c r="AK31" s="500"/>
      <c r="AL31" s="501"/>
      <c r="AM31" s="302">
        <v>45849</v>
      </c>
      <c r="AN31" s="230" t="s">
        <v>770</v>
      </c>
      <c r="AO31" s="231"/>
      <c r="AP31" s="231" t="s">
        <v>4</v>
      </c>
      <c r="AQ31" s="190" t="s">
        <v>771</v>
      </c>
      <c r="AR31" s="231" t="s">
        <v>4</v>
      </c>
      <c r="AS31" s="231"/>
      <c r="AT31" s="211" t="s">
        <v>772</v>
      </c>
      <c r="AU31" s="231"/>
      <c r="AV31" s="231" t="s">
        <v>4</v>
      </c>
      <c r="AW31" s="211" t="s">
        <v>773</v>
      </c>
      <c r="AX31" s="231"/>
      <c r="AY31" s="231" t="s">
        <v>4</v>
      </c>
      <c r="AZ31" s="211" t="s">
        <v>774</v>
      </c>
      <c r="BA31" s="759" t="s">
        <v>775</v>
      </c>
      <c r="BB31" s="555"/>
    </row>
    <row r="32" spans="1:54" s="318" customFormat="1" ht="85.5" customHeight="1" x14ac:dyDescent="0.35">
      <c r="A32" s="550"/>
      <c r="B32" s="500"/>
      <c r="C32" s="500"/>
      <c r="D32" s="534"/>
      <c r="E32" s="500"/>
      <c r="F32" s="534"/>
      <c r="G32" s="534"/>
      <c r="H32" s="554"/>
      <c r="I32" s="553" t="s">
        <v>779</v>
      </c>
      <c r="J32" s="533" t="s">
        <v>70</v>
      </c>
      <c r="K32" s="504"/>
      <c r="L32" s="534"/>
      <c r="M32" s="611"/>
      <c r="N32" s="612"/>
      <c r="O32" s="548"/>
      <c r="P32" s="546"/>
      <c r="Q32" s="204" t="s">
        <v>780</v>
      </c>
      <c r="R32" s="222" t="s">
        <v>781</v>
      </c>
      <c r="S32" s="151" t="s">
        <v>551</v>
      </c>
      <c r="T32" s="189" t="s">
        <v>782</v>
      </c>
      <c r="U32" s="189" t="s">
        <v>783</v>
      </c>
      <c r="V32" s="223" t="s">
        <v>554</v>
      </c>
      <c r="W32" s="223" t="s">
        <v>603</v>
      </c>
      <c r="X32" s="201">
        <f>VLOOKUP(W32,'[2]Datos Validacion'!$K$6:$L$8,2,0)</f>
        <v>0.25</v>
      </c>
      <c r="Y32" s="189" t="s">
        <v>556</v>
      </c>
      <c r="Z32" s="201">
        <f>VLOOKUP(Y32,'[2]Datos Validacion'!$M$6:$N$7,2,0)</f>
        <v>0.15</v>
      </c>
      <c r="AA32" s="223" t="s">
        <v>590</v>
      </c>
      <c r="AB32" s="216" t="s">
        <v>769</v>
      </c>
      <c r="AC32" s="189" t="s">
        <v>558</v>
      </c>
      <c r="AD32" s="290" t="s">
        <v>784</v>
      </c>
      <c r="AE32" s="366" t="s">
        <v>780</v>
      </c>
      <c r="AF32" s="291">
        <f t="shared" si="10"/>
        <v>0.4</v>
      </c>
      <c r="AG32" s="351" t="str">
        <f t="shared" ref="AG32:AG43" si="13">IF(AH32&lt;=20%,"MUY BAJA",IF(AH32&lt;=40%,"BAJA",IF(AH32&lt;=60%,"MEDIA",IF(AH32&lt;=80%,"ALTA","MUY ALTA"))))</f>
        <v>MUY BAJA</v>
      </c>
      <c r="AH32" s="351">
        <f t="shared" si="11"/>
        <v>0.1176</v>
      </c>
      <c r="AI32" s="351" t="str">
        <f t="shared" si="12"/>
        <v>LEVE</v>
      </c>
      <c r="AJ32" s="351">
        <f t="shared" si="8"/>
        <v>0</v>
      </c>
      <c r="AK32" s="500"/>
      <c r="AL32" s="501"/>
      <c r="AM32" s="302">
        <v>45849</v>
      </c>
      <c r="AN32" s="230" t="s">
        <v>770</v>
      </c>
      <c r="AO32" s="231"/>
      <c r="AP32" s="231" t="s">
        <v>4</v>
      </c>
      <c r="AQ32" s="211" t="s">
        <v>771</v>
      </c>
      <c r="AR32" s="231" t="s">
        <v>4</v>
      </c>
      <c r="AS32" s="231"/>
      <c r="AT32" s="211" t="s">
        <v>772</v>
      </c>
      <c r="AU32" s="231"/>
      <c r="AV32" s="231" t="s">
        <v>4</v>
      </c>
      <c r="AW32" s="211" t="s">
        <v>773</v>
      </c>
      <c r="AX32" s="231"/>
      <c r="AY32" s="231" t="s">
        <v>4</v>
      </c>
      <c r="AZ32" s="211" t="s">
        <v>774</v>
      </c>
      <c r="BA32" s="759" t="s">
        <v>785</v>
      </c>
      <c r="BB32" s="555"/>
    </row>
    <row r="33" spans="1:54" s="318" customFormat="1" ht="67" customHeight="1" x14ac:dyDescent="0.35">
      <c r="A33" s="550"/>
      <c r="B33" s="500"/>
      <c r="C33" s="500"/>
      <c r="D33" s="534"/>
      <c r="E33" s="500"/>
      <c r="F33" s="534"/>
      <c r="G33" s="534"/>
      <c r="H33" s="554"/>
      <c r="I33" s="521"/>
      <c r="J33" s="535"/>
      <c r="K33" s="504"/>
      <c r="L33" s="534"/>
      <c r="M33" s="611"/>
      <c r="N33" s="612"/>
      <c r="O33" s="548"/>
      <c r="P33" s="546"/>
      <c r="Q33" s="204" t="s">
        <v>786</v>
      </c>
      <c r="R33" s="222" t="s">
        <v>787</v>
      </c>
      <c r="S33" s="151" t="s">
        <v>551</v>
      </c>
      <c r="T33" s="189" t="s">
        <v>788</v>
      </c>
      <c r="U33" s="189" t="s">
        <v>789</v>
      </c>
      <c r="V33" s="223" t="s">
        <v>554</v>
      </c>
      <c r="W33" s="223" t="s">
        <v>603</v>
      </c>
      <c r="X33" s="201">
        <f>VLOOKUP(W33,'[2]Datos Validacion'!$K$6:$L$8,2,0)</f>
        <v>0.25</v>
      </c>
      <c r="Y33" s="189" t="s">
        <v>556</v>
      </c>
      <c r="Z33" s="201">
        <f>VLOOKUP(Y33,'[2]Datos Validacion'!$M$6:$N$7,2,0)</f>
        <v>0.15</v>
      </c>
      <c r="AA33" s="223" t="s">
        <v>590</v>
      </c>
      <c r="AB33" s="216" t="s">
        <v>769</v>
      </c>
      <c r="AC33" s="189" t="s">
        <v>558</v>
      </c>
      <c r="AD33" s="290" t="s">
        <v>790</v>
      </c>
      <c r="AE33" s="366" t="s">
        <v>786</v>
      </c>
      <c r="AF33" s="291">
        <f t="shared" si="10"/>
        <v>0.4</v>
      </c>
      <c r="AG33" s="351" t="str">
        <f t="shared" si="13"/>
        <v>MUY BAJA</v>
      </c>
      <c r="AH33" s="351">
        <f t="shared" si="11"/>
        <v>7.0559999999999998E-2</v>
      </c>
      <c r="AI33" s="351" t="str">
        <f t="shared" si="12"/>
        <v>LEVE</v>
      </c>
      <c r="AJ33" s="351">
        <f t="shared" si="8"/>
        <v>0</v>
      </c>
      <c r="AK33" s="500"/>
      <c r="AL33" s="501"/>
      <c r="AM33" s="302">
        <v>45849</v>
      </c>
      <c r="AN33" s="230" t="s">
        <v>770</v>
      </c>
      <c r="AO33" s="231"/>
      <c r="AP33" s="231" t="s">
        <v>4</v>
      </c>
      <c r="AQ33" s="211" t="s">
        <v>771</v>
      </c>
      <c r="AR33" s="231" t="s">
        <v>4</v>
      </c>
      <c r="AS33" s="231"/>
      <c r="AT33" s="211" t="s">
        <v>772</v>
      </c>
      <c r="AU33" s="231"/>
      <c r="AV33" s="231" t="s">
        <v>4</v>
      </c>
      <c r="AW33" s="211" t="s">
        <v>773</v>
      </c>
      <c r="AX33" s="231"/>
      <c r="AY33" s="231" t="s">
        <v>4</v>
      </c>
      <c r="AZ33" s="211" t="s">
        <v>774</v>
      </c>
      <c r="BA33" s="759" t="s">
        <v>791</v>
      </c>
      <c r="BB33" s="555"/>
    </row>
    <row r="34" spans="1:54" s="318" customFormat="1" ht="102.65" customHeight="1" x14ac:dyDescent="0.35">
      <c r="A34" s="550"/>
      <c r="B34" s="500"/>
      <c r="C34" s="500"/>
      <c r="D34" s="534"/>
      <c r="E34" s="500"/>
      <c r="F34" s="534"/>
      <c r="G34" s="534"/>
      <c r="H34" s="554"/>
      <c r="I34" s="216" t="s">
        <v>792</v>
      </c>
      <c r="J34" s="200" t="s">
        <v>70</v>
      </c>
      <c r="K34" s="504"/>
      <c r="L34" s="534"/>
      <c r="M34" s="611"/>
      <c r="N34" s="612"/>
      <c r="O34" s="548"/>
      <c r="P34" s="546"/>
      <c r="Q34" s="204" t="s">
        <v>793</v>
      </c>
      <c r="R34" s="222" t="s">
        <v>794</v>
      </c>
      <c r="S34" s="200" t="s">
        <v>551</v>
      </c>
      <c r="T34" s="189" t="s">
        <v>795</v>
      </c>
      <c r="U34" s="189" t="s">
        <v>796</v>
      </c>
      <c r="V34" s="223" t="s">
        <v>554</v>
      </c>
      <c r="W34" s="223" t="s">
        <v>603</v>
      </c>
      <c r="X34" s="201">
        <f>VLOOKUP(W34,'[2]Datos Validacion'!$K$6:$L$8,2,0)</f>
        <v>0.25</v>
      </c>
      <c r="Y34" s="189" t="s">
        <v>556</v>
      </c>
      <c r="Z34" s="201">
        <f>VLOOKUP(Y34,'[2]Datos Validacion'!$M$6:$N$7,2,0)</f>
        <v>0.15</v>
      </c>
      <c r="AA34" s="223" t="s">
        <v>590</v>
      </c>
      <c r="AB34" s="216" t="s">
        <v>769</v>
      </c>
      <c r="AC34" s="189" t="s">
        <v>558</v>
      </c>
      <c r="AD34" s="290" t="s">
        <v>640</v>
      </c>
      <c r="AE34" s="366" t="s">
        <v>793</v>
      </c>
      <c r="AF34" s="291">
        <f t="shared" si="10"/>
        <v>0.4</v>
      </c>
      <c r="AG34" s="351" t="str">
        <f t="shared" si="13"/>
        <v>MUY BAJA</v>
      </c>
      <c r="AH34" s="351">
        <f t="shared" si="11"/>
        <v>4.2335999999999999E-2</v>
      </c>
      <c r="AI34" s="351" t="str">
        <f t="shared" si="12"/>
        <v>LEVE</v>
      </c>
      <c r="AJ34" s="351">
        <f t="shared" si="8"/>
        <v>0</v>
      </c>
      <c r="AK34" s="500"/>
      <c r="AL34" s="501"/>
      <c r="AM34" s="302">
        <v>45849</v>
      </c>
      <c r="AN34" s="230" t="s">
        <v>770</v>
      </c>
      <c r="AO34" s="231"/>
      <c r="AP34" s="231" t="s">
        <v>4</v>
      </c>
      <c r="AQ34" s="211" t="s">
        <v>771</v>
      </c>
      <c r="AR34" s="231" t="s">
        <v>4</v>
      </c>
      <c r="AS34" s="231"/>
      <c r="AT34" s="211" t="s">
        <v>772</v>
      </c>
      <c r="AU34" s="231"/>
      <c r="AV34" s="231" t="s">
        <v>4</v>
      </c>
      <c r="AW34" s="211" t="s">
        <v>773</v>
      </c>
      <c r="AX34" s="231"/>
      <c r="AY34" s="231" t="s">
        <v>4</v>
      </c>
      <c r="AZ34" s="211" t="s">
        <v>774</v>
      </c>
      <c r="BA34" s="759" t="s">
        <v>775</v>
      </c>
      <c r="BB34" s="555"/>
    </row>
    <row r="35" spans="1:54" s="318" customFormat="1" ht="102.65" customHeight="1" x14ac:dyDescent="0.35">
      <c r="A35" s="550"/>
      <c r="B35" s="500"/>
      <c r="C35" s="500"/>
      <c r="D35" s="534"/>
      <c r="E35" s="500"/>
      <c r="F35" s="534"/>
      <c r="G35" s="534"/>
      <c r="H35" s="554"/>
      <c r="I35" s="215" t="s">
        <v>797</v>
      </c>
      <c r="J35" s="200" t="s">
        <v>70</v>
      </c>
      <c r="K35" s="504"/>
      <c r="L35" s="534"/>
      <c r="M35" s="611"/>
      <c r="N35" s="612"/>
      <c r="O35" s="548"/>
      <c r="P35" s="546"/>
      <c r="Q35" s="204" t="s">
        <v>798</v>
      </c>
      <c r="R35" s="222" t="s">
        <v>799</v>
      </c>
      <c r="S35" s="151" t="s">
        <v>551</v>
      </c>
      <c r="T35" s="189" t="s">
        <v>800</v>
      </c>
      <c r="U35" s="189" t="s">
        <v>801</v>
      </c>
      <c r="V35" s="223" t="s">
        <v>554</v>
      </c>
      <c r="W35" s="223" t="s">
        <v>603</v>
      </c>
      <c r="X35" s="201">
        <f>VLOOKUP(W35,'[2]Datos Validacion'!$K$6:$L$8,2,0)</f>
        <v>0.25</v>
      </c>
      <c r="Y35" s="189" t="s">
        <v>556</v>
      </c>
      <c r="Z35" s="201">
        <f>VLOOKUP(Y35,'[2]Datos Validacion'!$M$6:$N$7,2,0)</f>
        <v>0.15</v>
      </c>
      <c r="AA35" s="223" t="s">
        <v>590</v>
      </c>
      <c r="AB35" s="216" t="s">
        <v>769</v>
      </c>
      <c r="AC35" s="189" t="s">
        <v>558</v>
      </c>
      <c r="AD35" s="290" t="s">
        <v>802</v>
      </c>
      <c r="AE35" s="366" t="s">
        <v>798</v>
      </c>
      <c r="AF35" s="291">
        <f t="shared" si="10"/>
        <v>0.4</v>
      </c>
      <c r="AG35" s="351" t="str">
        <f t="shared" si="13"/>
        <v>MUY BAJA</v>
      </c>
      <c r="AH35" s="351">
        <f t="shared" si="11"/>
        <v>2.54016E-2</v>
      </c>
      <c r="AI35" s="351" t="str">
        <f t="shared" si="12"/>
        <v>LEVE</v>
      </c>
      <c r="AJ35" s="351">
        <f t="shared" si="8"/>
        <v>0</v>
      </c>
      <c r="AK35" s="500"/>
      <c r="AL35" s="501"/>
      <c r="AM35" s="302">
        <v>45849</v>
      </c>
      <c r="AN35" s="230" t="s">
        <v>770</v>
      </c>
      <c r="AO35" s="231"/>
      <c r="AP35" s="231" t="s">
        <v>4</v>
      </c>
      <c r="AQ35" s="211" t="s">
        <v>771</v>
      </c>
      <c r="AR35" s="231" t="s">
        <v>4</v>
      </c>
      <c r="AS35" s="231"/>
      <c r="AT35" s="211" t="s">
        <v>772</v>
      </c>
      <c r="AU35" s="231"/>
      <c r="AV35" s="231" t="s">
        <v>4</v>
      </c>
      <c r="AW35" s="211" t="s">
        <v>773</v>
      </c>
      <c r="AX35" s="231"/>
      <c r="AY35" s="231" t="s">
        <v>4</v>
      </c>
      <c r="AZ35" s="211" t="s">
        <v>774</v>
      </c>
      <c r="BA35" s="759" t="s">
        <v>775</v>
      </c>
      <c r="BB35" s="555"/>
    </row>
    <row r="36" spans="1:54" s="318" customFormat="1" ht="110.5" customHeight="1" x14ac:dyDescent="0.35">
      <c r="A36" s="526"/>
      <c r="B36" s="505"/>
      <c r="C36" s="505"/>
      <c r="D36" s="535"/>
      <c r="E36" s="505"/>
      <c r="F36" s="535"/>
      <c r="G36" s="535"/>
      <c r="H36" s="521"/>
      <c r="I36" s="216" t="s">
        <v>803</v>
      </c>
      <c r="J36" s="200" t="s">
        <v>169</v>
      </c>
      <c r="K36" s="503"/>
      <c r="L36" s="535"/>
      <c r="M36" s="516"/>
      <c r="N36" s="510"/>
      <c r="O36" s="549"/>
      <c r="P36" s="514"/>
      <c r="Q36" s="204" t="s">
        <v>804</v>
      </c>
      <c r="R36" s="222" t="s">
        <v>805</v>
      </c>
      <c r="S36" s="151" t="s">
        <v>551</v>
      </c>
      <c r="T36" s="189" t="s">
        <v>806</v>
      </c>
      <c r="U36" s="189" t="s">
        <v>631</v>
      </c>
      <c r="V36" s="223" t="s">
        <v>554</v>
      </c>
      <c r="W36" s="223" t="s">
        <v>603</v>
      </c>
      <c r="X36" s="201">
        <f>VLOOKUP(W36,'[2]Datos Validacion'!$K$6:$L$8,2,0)</f>
        <v>0.25</v>
      </c>
      <c r="Y36" s="189" t="s">
        <v>556</v>
      </c>
      <c r="Z36" s="201">
        <f>VLOOKUP(Y36,'[2]Datos Validacion'!$M$6:$N$7,2,0)</f>
        <v>0.15</v>
      </c>
      <c r="AA36" s="223" t="s">
        <v>590</v>
      </c>
      <c r="AB36" s="216" t="s">
        <v>769</v>
      </c>
      <c r="AC36" s="189" t="s">
        <v>558</v>
      </c>
      <c r="AD36" s="290" t="s">
        <v>807</v>
      </c>
      <c r="AE36" s="366" t="s">
        <v>804</v>
      </c>
      <c r="AF36" s="291">
        <f t="shared" si="10"/>
        <v>0.4</v>
      </c>
      <c r="AG36" s="351" t="str">
        <f t="shared" si="13"/>
        <v>MUY BAJA</v>
      </c>
      <c r="AH36" s="351">
        <f t="shared" si="11"/>
        <v>1.524096E-2</v>
      </c>
      <c r="AI36" s="351" t="str">
        <f t="shared" si="12"/>
        <v>LEVE</v>
      </c>
      <c r="AJ36" s="351">
        <f t="shared" si="8"/>
        <v>0</v>
      </c>
      <c r="AK36" s="505"/>
      <c r="AL36" s="496"/>
      <c r="AM36" s="302">
        <v>45849</v>
      </c>
      <c r="AN36" s="230" t="s">
        <v>770</v>
      </c>
      <c r="AO36" s="231"/>
      <c r="AP36" s="231" t="s">
        <v>4</v>
      </c>
      <c r="AQ36" s="211" t="s">
        <v>771</v>
      </c>
      <c r="AR36" s="231" t="s">
        <v>4</v>
      </c>
      <c r="AS36" s="231"/>
      <c r="AT36" s="211" t="s">
        <v>772</v>
      </c>
      <c r="AU36" s="231"/>
      <c r="AV36" s="231" t="s">
        <v>4</v>
      </c>
      <c r="AW36" s="211" t="s">
        <v>773</v>
      </c>
      <c r="AX36" s="231"/>
      <c r="AY36" s="231" t="s">
        <v>4</v>
      </c>
      <c r="AZ36" s="211" t="s">
        <v>774</v>
      </c>
      <c r="BA36" s="759" t="s">
        <v>775</v>
      </c>
      <c r="BB36" s="555"/>
    </row>
    <row r="37" spans="1:54" ht="100.5" customHeight="1" x14ac:dyDescent="0.35">
      <c r="A37" s="545" t="s">
        <v>539</v>
      </c>
      <c r="B37" s="499" t="s">
        <v>758</v>
      </c>
      <c r="C37" s="499" t="s">
        <v>759</v>
      </c>
      <c r="D37" s="499" t="s">
        <v>760</v>
      </c>
      <c r="E37" s="499" t="s">
        <v>808</v>
      </c>
      <c r="F37" s="533" t="s">
        <v>544</v>
      </c>
      <c r="G37" s="533" t="s">
        <v>762</v>
      </c>
      <c r="H37" s="553" t="s">
        <v>809</v>
      </c>
      <c r="I37" s="216" t="s">
        <v>810</v>
      </c>
      <c r="J37" s="200" t="s">
        <v>70</v>
      </c>
      <c r="K37" s="502" t="s">
        <v>765</v>
      </c>
      <c r="L37" s="533" t="s">
        <v>76</v>
      </c>
      <c r="M37" s="515">
        <f>VLOOKUP(L37,'[2]Datos Validacion'!$C$6:$D$10,2,0)</f>
        <v>0.4</v>
      </c>
      <c r="N37" s="509" t="s">
        <v>79</v>
      </c>
      <c r="O37" s="547">
        <f>VLOOKUP(N37,'[2]Datos Validacion'!$E$6:$F$15,2,0)</f>
        <v>0.6</v>
      </c>
      <c r="P37" s="513" t="s">
        <v>79</v>
      </c>
      <c r="Q37" s="204" t="s">
        <v>811</v>
      </c>
      <c r="R37" s="222" t="s">
        <v>812</v>
      </c>
      <c r="S37" s="151" t="s">
        <v>551</v>
      </c>
      <c r="T37" s="189" t="s">
        <v>813</v>
      </c>
      <c r="U37" s="189" t="s">
        <v>553</v>
      </c>
      <c r="V37" s="223" t="s">
        <v>554</v>
      </c>
      <c r="W37" s="223" t="s">
        <v>603</v>
      </c>
      <c r="X37" s="201">
        <f>VLOOKUP(W37,'[2]Datos Validacion'!$K$6:$L$8,2,0)</f>
        <v>0.25</v>
      </c>
      <c r="Y37" s="189" t="s">
        <v>556</v>
      </c>
      <c r="Z37" s="201">
        <f>VLOOKUP(Y37,'[2]Datos Validacion'!$M$6:$N$7,2,0)</f>
        <v>0.15</v>
      </c>
      <c r="AA37" s="223" t="s">
        <v>590</v>
      </c>
      <c r="AB37" s="216" t="s">
        <v>814</v>
      </c>
      <c r="AC37" s="189" t="s">
        <v>558</v>
      </c>
      <c r="AD37" s="290" t="s">
        <v>640</v>
      </c>
      <c r="AE37" s="368" t="s">
        <v>811</v>
      </c>
      <c r="AF37" s="291">
        <f t="shared" si="10"/>
        <v>0.4</v>
      </c>
      <c r="AG37" s="351" t="str">
        <f t="shared" si="13"/>
        <v>BAJA</v>
      </c>
      <c r="AH37" s="351">
        <f>IF(OR(W37="prevenir",W37="detectar"),(M37-(M37*AF37)), M37)</f>
        <v>0.24</v>
      </c>
      <c r="AI37" s="511" t="str">
        <f>IF(AJ37&lt;=20%,"LEVE",IF(AJ37&lt;=40%,"MENOR",IF(AJ37&lt;=60%,"MODERADO",IF(AJ37&lt;=80%,"MAYOR","CATASTROFICO"))))</f>
        <v>MODERADO</v>
      </c>
      <c r="AJ37" s="511">
        <f>IF(W37="corregir",(O37-(O37*AF37)), O37)</f>
        <v>0.6</v>
      </c>
      <c r="AK37" s="499" t="s">
        <v>79</v>
      </c>
      <c r="AL37" s="495" t="s">
        <v>92</v>
      </c>
      <c r="AM37" s="302">
        <v>45849</v>
      </c>
      <c r="AN37" s="230" t="s">
        <v>770</v>
      </c>
      <c r="AO37" s="231"/>
      <c r="AP37" s="231" t="s">
        <v>4</v>
      </c>
      <c r="AQ37" s="211" t="s">
        <v>771</v>
      </c>
      <c r="AR37" s="231" t="s">
        <v>4</v>
      </c>
      <c r="AS37" s="231"/>
      <c r="AT37" s="211" t="s">
        <v>772</v>
      </c>
      <c r="AU37" s="231"/>
      <c r="AV37" s="231" t="s">
        <v>4</v>
      </c>
      <c r="AW37" s="211" t="s">
        <v>773</v>
      </c>
      <c r="AX37" s="231"/>
      <c r="AY37" s="231" t="s">
        <v>4</v>
      </c>
      <c r="AZ37" s="211" t="s">
        <v>774</v>
      </c>
      <c r="BA37" s="759" t="s">
        <v>775</v>
      </c>
      <c r="BB37" s="555" t="s">
        <v>566</v>
      </c>
    </row>
    <row r="38" spans="1:54" ht="100.5" customHeight="1" x14ac:dyDescent="0.35">
      <c r="A38" s="550"/>
      <c r="B38" s="500"/>
      <c r="C38" s="500"/>
      <c r="D38" s="500"/>
      <c r="E38" s="500"/>
      <c r="F38" s="534"/>
      <c r="G38" s="534"/>
      <c r="H38" s="554"/>
      <c r="I38" s="216" t="s">
        <v>815</v>
      </c>
      <c r="J38" s="200" t="s">
        <v>70</v>
      </c>
      <c r="K38" s="504"/>
      <c r="L38" s="534"/>
      <c r="M38" s="611"/>
      <c r="N38" s="612"/>
      <c r="O38" s="548"/>
      <c r="P38" s="546"/>
      <c r="Q38" s="204" t="s">
        <v>816</v>
      </c>
      <c r="R38" s="222" t="s">
        <v>817</v>
      </c>
      <c r="S38" s="151" t="s">
        <v>551</v>
      </c>
      <c r="T38" s="189" t="s">
        <v>768</v>
      </c>
      <c r="U38" s="189" t="s">
        <v>553</v>
      </c>
      <c r="V38" s="223" t="s">
        <v>554</v>
      </c>
      <c r="W38" s="223" t="s">
        <v>555</v>
      </c>
      <c r="X38" s="201">
        <f>VLOOKUP(W38,'[2]Datos Validacion'!$K$6:$L$8,2,0)</f>
        <v>0.15</v>
      </c>
      <c r="Y38" s="189" t="s">
        <v>556</v>
      </c>
      <c r="Z38" s="201">
        <f>VLOOKUP(Y38,'[2]Datos Validacion'!$M$6:$N$7,2,0)</f>
        <v>0.15</v>
      </c>
      <c r="AA38" s="223" t="s">
        <v>590</v>
      </c>
      <c r="AB38" s="216" t="s">
        <v>814</v>
      </c>
      <c r="AC38" s="189" t="s">
        <v>558</v>
      </c>
      <c r="AD38" s="290" t="s">
        <v>640</v>
      </c>
      <c r="AE38" s="368" t="s">
        <v>816</v>
      </c>
      <c r="AF38" s="291">
        <f t="shared" si="10"/>
        <v>0.3</v>
      </c>
      <c r="AG38" s="351" t="str">
        <f t="shared" si="13"/>
        <v>MUY BAJA</v>
      </c>
      <c r="AH38" s="351">
        <f>+AH37-(AH37*AF38)</f>
        <v>0.16799999999999998</v>
      </c>
      <c r="AI38" s="608"/>
      <c r="AJ38" s="608"/>
      <c r="AK38" s="500"/>
      <c r="AL38" s="501"/>
      <c r="AM38" s="302">
        <v>45849</v>
      </c>
      <c r="AN38" s="230" t="s">
        <v>770</v>
      </c>
      <c r="AO38" s="210"/>
      <c r="AP38" s="210" t="s">
        <v>4</v>
      </c>
      <c r="AQ38" s="211" t="s">
        <v>771</v>
      </c>
      <c r="AR38" s="210" t="s">
        <v>4</v>
      </c>
      <c r="AS38" s="210"/>
      <c r="AT38" s="211" t="s">
        <v>772</v>
      </c>
      <c r="AU38" s="210"/>
      <c r="AV38" s="210" t="s">
        <v>4</v>
      </c>
      <c r="AW38" s="211" t="s">
        <v>773</v>
      </c>
      <c r="AX38" s="210"/>
      <c r="AY38" s="210" t="s">
        <v>4</v>
      </c>
      <c r="AZ38" s="211" t="s">
        <v>774</v>
      </c>
      <c r="BA38" s="769" t="s">
        <v>775</v>
      </c>
      <c r="BB38" s="770"/>
    </row>
    <row r="39" spans="1:54" ht="109" customHeight="1" x14ac:dyDescent="0.35">
      <c r="A39" s="526"/>
      <c r="B39" s="505"/>
      <c r="C39" s="505"/>
      <c r="D39" s="505"/>
      <c r="E39" s="505"/>
      <c r="F39" s="535"/>
      <c r="G39" s="535"/>
      <c r="H39" s="554"/>
      <c r="I39" s="216" t="s">
        <v>818</v>
      </c>
      <c r="J39" s="200" t="s">
        <v>169</v>
      </c>
      <c r="K39" s="503"/>
      <c r="L39" s="535"/>
      <c r="M39" s="516"/>
      <c r="N39" s="510"/>
      <c r="O39" s="549"/>
      <c r="P39" s="514"/>
      <c r="Q39" s="204" t="s">
        <v>819</v>
      </c>
      <c r="R39" s="222" t="s">
        <v>820</v>
      </c>
      <c r="S39" s="151" t="s">
        <v>551</v>
      </c>
      <c r="T39" s="189" t="s">
        <v>821</v>
      </c>
      <c r="U39" s="189" t="s">
        <v>631</v>
      </c>
      <c r="V39" s="223" t="s">
        <v>554</v>
      </c>
      <c r="W39" s="223" t="s">
        <v>603</v>
      </c>
      <c r="X39" s="201">
        <f>VLOOKUP(W39,'[2]Datos Validacion'!$K$6:$L$8,2,0)</f>
        <v>0.25</v>
      </c>
      <c r="Y39" s="189" t="s">
        <v>556</v>
      </c>
      <c r="Z39" s="201">
        <f>VLOOKUP(Y39,'[2]Datos Validacion'!$M$6:$N$7,2,0)</f>
        <v>0.15</v>
      </c>
      <c r="AA39" s="223" t="s">
        <v>590</v>
      </c>
      <c r="AB39" s="216" t="s">
        <v>814</v>
      </c>
      <c r="AC39" s="189" t="s">
        <v>558</v>
      </c>
      <c r="AD39" s="290" t="s">
        <v>807</v>
      </c>
      <c r="AE39" s="368" t="s">
        <v>819</v>
      </c>
      <c r="AF39" s="291">
        <f t="shared" si="10"/>
        <v>0.4</v>
      </c>
      <c r="AG39" s="351" t="str">
        <f t="shared" si="13"/>
        <v>MUY BAJA</v>
      </c>
      <c r="AH39" s="351">
        <f>+AH38-(AH38*AF39)</f>
        <v>0.10079999999999999</v>
      </c>
      <c r="AI39" s="512"/>
      <c r="AJ39" s="512"/>
      <c r="AK39" s="505"/>
      <c r="AL39" s="496"/>
      <c r="AM39" s="302">
        <v>45849</v>
      </c>
      <c r="AN39" s="230" t="s">
        <v>770</v>
      </c>
      <c r="AO39" s="210"/>
      <c r="AP39" s="210" t="s">
        <v>4</v>
      </c>
      <c r="AQ39" s="211" t="s">
        <v>771</v>
      </c>
      <c r="AR39" s="210" t="s">
        <v>4</v>
      </c>
      <c r="AS39" s="210"/>
      <c r="AT39" s="211" t="s">
        <v>772</v>
      </c>
      <c r="AU39" s="210"/>
      <c r="AV39" s="210" t="s">
        <v>4</v>
      </c>
      <c r="AW39" s="211" t="s">
        <v>773</v>
      </c>
      <c r="AX39" s="210"/>
      <c r="AY39" s="210" t="s">
        <v>4</v>
      </c>
      <c r="AZ39" s="211" t="s">
        <v>774</v>
      </c>
      <c r="BA39" s="769" t="s">
        <v>775</v>
      </c>
      <c r="BB39" s="770"/>
    </row>
    <row r="40" spans="1:54" ht="83.15" customHeight="1" x14ac:dyDescent="0.35">
      <c r="A40" s="545" t="s">
        <v>539</v>
      </c>
      <c r="B40" s="499" t="s">
        <v>758</v>
      </c>
      <c r="C40" s="499" t="s">
        <v>822</v>
      </c>
      <c r="D40" s="499" t="s">
        <v>823</v>
      </c>
      <c r="E40" s="499" t="s">
        <v>824</v>
      </c>
      <c r="F40" s="533" t="s">
        <v>544</v>
      </c>
      <c r="G40" s="533" t="s">
        <v>762</v>
      </c>
      <c r="H40" s="553" t="s">
        <v>825</v>
      </c>
      <c r="I40" s="216" t="s">
        <v>826</v>
      </c>
      <c r="J40" s="200" t="s">
        <v>70</v>
      </c>
      <c r="K40" s="502" t="s">
        <v>827</v>
      </c>
      <c r="L40" s="533" t="s">
        <v>76</v>
      </c>
      <c r="M40" s="515">
        <f>VLOOKUP(L40,'[2]Datos Validacion'!$C$6:$D$10,2,0)</f>
        <v>0.4</v>
      </c>
      <c r="N40" s="509" t="s">
        <v>79</v>
      </c>
      <c r="O40" s="547">
        <f>VLOOKUP(N40,'[2]Datos Validacion'!$E$6:$F$15,2,0)</f>
        <v>0.6</v>
      </c>
      <c r="P40" s="513" t="s">
        <v>79</v>
      </c>
      <c r="Q40" s="204" t="s">
        <v>828</v>
      </c>
      <c r="R40" s="222" t="s">
        <v>829</v>
      </c>
      <c r="S40" s="151" t="s">
        <v>551</v>
      </c>
      <c r="T40" s="189" t="s">
        <v>830</v>
      </c>
      <c r="U40" s="189" t="s">
        <v>574</v>
      </c>
      <c r="V40" s="223" t="s">
        <v>554</v>
      </c>
      <c r="W40" s="223" t="s">
        <v>603</v>
      </c>
      <c r="X40" s="201">
        <f>VLOOKUP(W40,'[2]Datos Validacion'!$K$6:$L$8,2,0)</f>
        <v>0.25</v>
      </c>
      <c r="Y40" s="189" t="s">
        <v>556</v>
      </c>
      <c r="Z40" s="201">
        <f>VLOOKUP(Y40,'[2]Datos Validacion'!$M$6:$N$7,2,0)</f>
        <v>0.15</v>
      </c>
      <c r="AA40" s="223" t="s">
        <v>590</v>
      </c>
      <c r="AB40" s="216" t="s">
        <v>831</v>
      </c>
      <c r="AC40" s="189" t="s">
        <v>558</v>
      </c>
      <c r="AD40" s="290" t="s">
        <v>832</v>
      </c>
      <c r="AE40" s="366" t="s">
        <v>828</v>
      </c>
      <c r="AF40" s="291">
        <f t="shared" si="10"/>
        <v>0.4</v>
      </c>
      <c r="AG40" s="351" t="str">
        <f t="shared" si="13"/>
        <v>BAJA</v>
      </c>
      <c r="AH40" s="351">
        <f>IF(OR(W40="prevenir",W40="detectar"),(M40-(M40*AF40)), M40)</f>
        <v>0.24</v>
      </c>
      <c r="AI40" s="511" t="str">
        <f>IF(AJ40&lt;=20%,"LEVE",IF(AJ40&lt;=40%,"MENOR",IF(AJ40&lt;=60%,"MODERADO",IF(AJ40&lt;=80%,"MAYOR","CATASTROFICO"))))</f>
        <v>MODERADO</v>
      </c>
      <c r="AJ40" s="511">
        <f>IF(W40="corregir",(O40-(O40*AF40)), O40)</f>
        <v>0.6</v>
      </c>
      <c r="AK40" s="499" t="s">
        <v>79</v>
      </c>
      <c r="AL40" s="495" t="s">
        <v>92</v>
      </c>
      <c r="AM40" s="236">
        <v>45847</v>
      </c>
      <c r="AN40" s="189" t="s">
        <v>833</v>
      </c>
      <c r="AO40" s="237"/>
      <c r="AP40" s="237" t="s">
        <v>155</v>
      </c>
      <c r="AQ40" s="222" t="s">
        <v>834</v>
      </c>
      <c r="AR40" s="237" t="s">
        <v>155</v>
      </c>
      <c r="AS40" s="237"/>
      <c r="AT40" s="222" t="s">
        <v>835</v>
      </c>
      <c r="AU40" s="237"/>
      <c r="AV40" s="237" t="s">
        <v>155</v>
      </c>
      <c r="AW40" s="222" t="s">
        <v>836</v>
      </c>
      <c r="AX40" s="237"/>
      <c r="AY40" s="237" t="s">
        <v>155</v>
      </c>
      <c r="AZ40" s="222" t="s">
        <v>837</v>
      </c>
      <c r="BA40" s="763"/>
      <c r="BB40" s="555" t="s">
        <v>566</v>
      </c>
    </row>
    <row r="41" spans="1:54" ht="83.15" customHeight="1" x14ac:dyDescent="0.35">
      <c r="A41" s="550"/>
      <c r="B41" s="500"/>
      <c r="C41" s="500"/>
      <c r="D41" s="500"/>
      <c r="E41" s="500"/>
      <c r="F41" s="534"/>
      <c r="G41" s="534"/>
      <c r="H41" s="554"/>
      <c r="I41" s="553" t="s">
        <v>838</v>
      </c>
      <c r="J41" s="533" t="s">
        <v>70</v>
      </c>
      <c r="K41" s="504"/>
      <c r="L41" s="534"/>
      <c r="M41" s="611"/>
      <c r="N41" s="612"/>
      <c r="O41" s="548"/>
      <c r="P41" s="546"/>
      <c r="Q41" s="204" t="s">
        <v>839</v>
      </c>
      <c r="R41" s="222" t="s">
        <v>829</v>
      </c>
      <c r="S41" s="151" t="s">
        <v>551</v>
      </c>
      <c r="T41" s="189" t="s">
        <v>830</v>
      </c>
      <c r="U41" s="189" t="s">
        <v>574</v>
      </c>
      <c r="V41" s="223" t="s">
        <v>554</v>
      </c>
      <c r="W41" s="223" t="s">
        <v>603</v>
      </c>
      <c r="X41" s="201">
        <f>VLOOKUP(W41,'[2]Datos Validacion'!$K$6:$L$8,2,0)</f>
        <v>0.25</v>
      </c>
      <c r="Y41" s="189" t="s">
        <v>556</v>
      </c>
      <c r="Z41" s="201">
        <f>VLOOKUP(Y41,'[2]Datos Validacion'!$M$6:$N$7,2,0)</f>
        <v>0.15</v>
      </c>
      <c r="AA41" s="223" t="s">
        <v>590</v>
      </c>
      <c r="AB41" s="216" t="s">
        <v>831</v>
      </c>
      <c r="AC41" s="189" t="s">
        <v>558</v>
      </c>
      <c r="AD41" s="290" t="s">
        <v>832</v>
      </c>
      <c r="AE41" s="366" t="s">
        <v>839</v>
      </c>
      <c r="AF41" s="291">
        <f t="shared" si="10"/>
        <v>0.4</v>
      </c>
      <c r="AG41" s="351" t="str">
        <f t="shared" si="13"/>
        <v>MUY BAJA</v>
      </c>
      <c r="AH41" s="351">
        <f>+AH40-(AH40*AF41)</f>
        <v>0.14399999999999999</v>
      </c>
      <c r="AI41" s="608"/>
      <c r="AJ41" s="608"/>
      <c r="AK41" s="500"/>
      <c r="AL41" s="501"/>
      <c r="AM41" s="236">
        <v>45847</v>
      </c>
      <c r="AN41" s="189" t="s">
        <v>833</v>
      </c>
      <c r="AO41" s="237"/>
      <c r="AP41" s="237" t="s">
        <v>155</v>
      </c>
      <c r="AQ41" s="222" t="s">
        <v>834</v>
      </c>
      <c r="AR41" s="237" t="s">
        <v>155</v>
      </c>
      <c r="AS41" s="237"/>
      <c r="AT41" s="222" t="s">
        <v>835</v>
      </c>
      <c r="AU41" s="237"/>
      <c r="AV41" s="237" t="s">
        <v>155</v>
      </c>
      <c r="AW41" s="222" t="s">
        <v>836</v>
      </c>
      <c r="AX41" s="237"/>
      <c r="AY41" s="237" t="s">
        <v>155</v>
      </c>
      <c r="AZ41" s="222" t="s">
        <v>837</v>
      </c>
      <c r="BA41" s="763"/>
      <c r="BB41" s="770"/>
    </row>
    <row r="42" spans="1:54" ht="83.15" customHeight="1" x14ac:dyDescent="0.35">
      <c r="A42" s="550"/>
      <c r="B42" s="500"/>
      <c r="C42" s="500"/>
      <c r="D42" s="500"/>
      <c r="E42" s="500"/>
      <c r="F42" s="534"/>
      <c r="G42" s="534"/>
      <c r="H42" s="554"/>
      <c r="I42" s="521"/>
      <c r="J42" s="535"/>
      <c r="K42" s="504"/>
      <c r="L42" s="534"/>
      <c r="M42" s="611"/>
      <c r="N42" s="612"/>
      <c r="O42" s="548"/>
      <c r="P42" s="546"/>
      <c r="Q42" s="204" t="s">
        <v>840</v>
      </c>
      <c r="R42" s="222" t="s">
        <v>841</v>
      </c>
      <c r="S42" s="151" t="s">
        <v>551</v>
      </c>
      <c r="T42" s="189" t="s">
        <v>830</v>
      </c>
      <c r="U42" s="189" t="s">
        <v>631</v>
      </c>
      <c r="V42" s="223" t="s">
        <v>554</v>
      </c>
      <c r="W42" s="223" t="s">
        <v>603</v>
      </c>
      <c r="X42" s="201">
        <f>VLOOKUP(W42,'[2]Datos Validacion'!$K$6:$L$8,2,0)</f>
        <v>0.25</v>
      </c>
      <c r="Y42" s="189" t="s">
        <v>556</v>
      </c>
      <c r="Z42" s="201">
        <f>VLOOKUP(Y42,'[2]Datos Validacion'!$M$6:$N$7,2,0)</f>
        <v>0.15</v>
      </c>
      <c r="AA42" s="223" t="s">
        <v>557</v>
      </c>
      <c r="AB42" s="216"/>
      <c r="AC42" s="189" t="s">
        <v>558</v>
      </c>
      <c r="AD42" s="290" t="s">
        <v>842</v>
      </c>
      <c r="AE42" s="366" t="s">
        <v>840</v>
      </c>
      <c r="AF42" s="291">
        <f t="shared" si="10"/>
        <v>0.4</v>
      </c>
      <c r="AG42" s="351" t="str">
        <f t="shared" si="13"/>
        <v>MUY BAJA</v>
      </c>
      <c r="AH42" s="351">
        <f>+AH41-(AH41*AF42)</f>
        <v>8.6399999999999991E-2</v>
      </c>
      <c r="AI42" s="608"/>
      <c r="AJ42" s="608"/>
      <c r="AK42" s="500"/>
      <c r="AL42" s="501"/>
      <c r="AM42" s="236">
        <v>45847</v>
      </c>
      <c r="AN42" s="189" t="s">
        <v>833</v>
      </c>
      <c r="AO42" s="237"/>
      <c r="AP42" s="237" t="s">
        <v>155</v>
      </c>
      <c r="AQ42" s="222" t="s">
        <v>834</v>
      </c>
      <c r="AR42" s="237" t="s">
        <v>155</v>
      </c>
      <c r="AS42" s="237"/>
      <c r="AT42" s="222" t="s">
        <v>835</v>
      </c>
      <c r="AU42" s="237"/>
      <c r="AV42" s="237" t="s">
        <v>155</v>
      </c>
      <c r="AW42" s="222" t="s">
        <v>836</v>
      </c>
      <c r="AX42" s="237"/>
      <c r="AY42" s="237" t="s">
        <v>155</v>
      </c>
      <c r="AZ42" s="222" t="s">
        <v>837</v>
      </c>
      <c r="BA42" s="763"/>
      <c r="BB42" s="770"/>
    </row>
    <row r="43" spans="1:54" ht="83.15" customHeight="1" x14ac:dyDescent="0.35">
      <c r="A43" s="526"/>
      <c r="B43" s="505"/>
      <c r="C43" s="505"/>
      <c r="D43" s="505"/>
      <c r="E43" s="505"/>
      <c r="F43" s="535"/>
      <c r="G43" s="535"/>
      <c r="H43" s="521"/>
      <c r="I43" s="216" t="s">
        <v>843</v>
      </c>
      <c r="J43" s="200" t="s">
        <v>169</v>
      </c>
      <c r="K43" s="503"/>
      <c r="L43" s="535"/>
      <c r="M43" s="516"/>
      <c r="N43" s="510"/>
      <c r="O43" s="549"/>
      <c r="P43" s="514"/>
      <c r="Q43" s="204" t="s">
        <v>844</v>
      </c>
      <c r="R43" s="222" t="s">
        <v>845</v>
      </c>
      <c r="S43" s="151" t="s">
        <v>551</v>
      </c>
      <c r="T43" s="189" t="s">
        <v>830</v>
      </c>
      <c r="U43" s="189" t="s">
        <v>574</v>
      </c>
      <c r="V43" s="223" t="s">
        <v>554</v>
      </c>
      <c r="W43" s="223" t="s">
        <v>603</v>
      </c>
      <c r="X43" s="201">
        <f>VLOOKUP(W43,'[2]Datos Validacion'!$K$6:$L$8,2,0)</f>
        <v>0.25</v>
      </c>
      <c r="Y43" s="189" t="s">
        <v>556</v>
      </c>
      <c r="Z43" s="201">
        <f>VLOOKUP(Y43,'[2]Datos Validacion'!$M$6:$N$7,2,0)</f>
        <v>0.15</v>
      </c>
      <c r="AA43" s="223" t="s">
        <v>590</v>
      </c>
      <c r="AB43" s="216" t="s">
        <v>846</v>
      </c>
      <c r="AC43" s="189" t="s">
        <v>558</v>
      </c>
      <c r="AD43" s="290" t="s">
        <v>832</v>
      </c>
      <c r="AE43" s="366" t="s">
        <v>844</v>
      </c>
      <c r="AF43" s="291">
        <f t="shared" si="10"/>
        <v>0.4</v>
      </c>
      <c r="AG43" s="351" t="str">
        <f t="shared" si="13"/>
        <v>MUY BAJA</v>
      </c>
      <c r="AH43" s="351">
        <f>+AH42-(AH42*AF43)</f>
        <v>5.183999999999999E-2</v>
      </c>
      <c r="AI43" s="512"/>
      <c r="AJ43" s="512"/>
      <c r="AK43" s="505"/>
      <c r="AL43" s="496"/>
      <c r="AM43" s="236">
        <v>45847</v>
      </c>
      <c r="AN43" s="189" t="s">
        <v>833</v>
      </c>
      <c r="AO43" s="237"/>
      <c r="AP43" s="237" t="s">
        <v>155</v>
      </c>
      <c r="AQ43" s="222" t="s">
        <v>834</v>
      </c>
      <c r="AR43" s="237" t="s">
        <v>155</v>
      </c>
      <c r="AS43" s="237"/>
      <c r="AT43" s="222" t="s">
        <v>835</v>
      </c>
      <c r="AU43" s="237"/>
      <c r="AV43" s="237" t="s">
        <v>155</v>
      </c>
      <c r="AW43" s="222" t="s">
        <v>836</v>
      </c>
      <c r="AX43" s="237"/>
      <c r="AY43" s="237" t="s">
        <v>155</v>
      </c>
      <c r="AZ43" s="222" t="s">
        <v>837</v>
      </c>
      <c r="BA43" s="763"/>
      <c r="BB43" s="770"/>
    </row>
    <row r="44" spans="1:54" ht="129" customHeight="1" x14ac:dyDescent="0.35">
      <c r="A44" s="545" t="s">
        <v>539</v>
      </c>
      <c r="B44" s="557" t="s">
        <v>847</v>
      </c>
      <c r="C44" s="557" t="s">
        <v>848</v>
      </c>
      <c r="D44" s="557" t="s">
        <v>849</v>
      </c>
      <c r="E44" s="557" t="s">
        <v>850</v>
      </c>
      <c r="F44" s="533" t="s">
        <v>544</v>
      </c>
      <c r="G44" s="533" t="s">
        <v>545</v>
      </c>
      <c r="H44" s="553" t="s">
        <v>851</v>
      </c>
      <c r="I44" s="539" t="s">
        <v>852</v>
      </c>
      <c r="J44" s="533" t="s">
        <v>70</v>
      </c>
      <c r="K44" s="533" t="s">
        <v>853</v>
      </c>
      <c r="L44" s="533" t="s">
        <v>76</v>
      </c>
      <c r="M44" s="515">
        <f>VLOOKUP(L44,'[2]Datos Validacion'!$C$6:$D$10,2,0)</f>
        <v>0.4</v>
      </c>
      <c r="N44" s="509" t="s">
        <v>79</v>
      </c>
      <c r="O44" s="547">
        <f>VLOOKUP(N44,'[2]Datos Validacion'!$E$6:$F$15,2,0)</f>
        <v>0.6</v>
      </c>
      <c r="P44" s="513" t="s">
        <v>79</v>
      </c>
      <c r="Q44" s="204" t="s">
        <v>854</v>
      </c>
      <c r="R44" s="222" t="s">
        <v>855</v>
      </c>
      <c r="S44" s="151" t="s">
        <v>551</v>
      </c>
      <c r="T44" s="189" t="s">
        <v>849</v>
      </c>
      <c r="U44" s="200" t="s">
        <v>574</v>
      </c>
      <c r="V44" s="223" t="s">
        <v>554</v>
      </c>
      <c r="W44" s="223" t="s">
        <v>603</v>
      </c>
      <c r="X44" s="201">
        <f>VLOOKUP(W44,'[2]Datos Validacion'!$K$6:$L$8,2,0)</f>
        <v>0.25</v>
      </c>
      <c r="Y44" s="189" t="s">
        <v>556</v>
      </c>
      <c r="Z44" s="201">
        <f>VLOOKUP(Y44,'[2]Datos Validacion'!$M$6:$N$7,2,0)</f>
        <v>0.15</v>
      </c>
      <c r="AA44" s="223" t="s">
        <v>590</v>
      </c>
      <c r="AB44" s="216" t="s">
        <v>856</v>
      </c>
      <c r="AC44" s="189" t="s">
        <v>558</v>
      </c>
      <c r="AD44" s="290" t="s">
        <v>857</v>
      </c>
      <c r="AE44" s="366" t="s">
        <v>854</v>
      </c>
      <c r="AF44" s="291">
        <f t="shared" si="0"/>
        <v>0.4</v>
      </c>
      <c r="AG44" s="351" t="str">
        <f t="shared" ref="AG44:AG59" si="14">IF(AH44&lt;=20%,"MUY BAJA",IF(AH44&lt;=40%,"BAJA",IF(AH44&lt;=60%,"MEDIA",IF(AH44&lt;=80%,"ALTA","MUY ALTA"))))</f>
        <v>BAJA</v>
      </c>
      <c r="AH44" s="351">
        <f>IF(OR(W44="prevenir",W44="detectar"),(M44-(M44*AF44)), M44)</f>
        <v>0.24</v>
      </c>
      <c r="AI44" s="351" t="str">
        <f t="shared" ref="AI44:AI49" si="15">IF(AJ44&lt;=20%,"LEVE",IF(AJ44&lt;=40%,"MENOR",IF(AJ44&lt;=60%,"MODERADO",IF(AJ44&lt;=80%,"MAYOR","CATASTROFICO"))))</f>
        <v>MODERADO</v>
      </c>
      <c r="AJ44" s="351">
        <f>IF(W44="corregir",(O44-(O44*AF44)), O44)</f>
        <v>0.6</v>
      </c>
      <c r="AK44" s="499" t="s">
        <v>91</v>
      </c>
      <c r="AL44" s="495" t="s">
        <v>92</v>
      </c>
      <c r="AM44" s="236">
        <v>45846</v>
      </c>
      <c r="AN44" s="200" t="s">
        <v>858</v>
      </c>
      <c r="AO44" s="237"/>
      <c r="AP44" s="237" t="s">
        <v>4</v>
      </c>
      <c r="AQ44" s="222" t="s">
        <v>859</v>
      </c>
      <c r="AR44" s="237" t="s">
        <v>4</v>
      </c>
      <c r="AS44" s="237"/>
      <c r="AT44" s="222" t="s">
        <v>860</v>
      </c>
      <c r="AU44" s="237"/>
      <c r="AV44" s="237" t="s">
        <v>4</v>
      </c>
      <c r="AW44" s="222" t="s">
        <v>861</v>
      </c>
      <c r="AX44" s="237"/>
      <c r="AY44" s="237" t="s">
        <v>4</v>
      </c>
      <c r="AZ44" s="222" t="s">
        <v>862</v>
      </c>
      <c r="BA44" s="771" t="s">
        <v>863</v>
      </c>
      <c r="BB44" s="555" t="s">
        <v>864</v>
      </c>
    </row>
    <row r="45" spans="1:54" ht="129" customHeight="1" x14ac:dyDescent="0.35">
      <c r="A45" s="550"/>
      <c r="B45" s="558"/>
      <c r="C45" s="558"/>
      <c r="D45" s="558"/>
      <c r="E45" s="558"/>
      <c r="F45" s="534"/>
      <c r="G45" s="534"/>
      <c r="H45" s="554"/>
      <c r="I45" s="541"/>
      <c r="J45" s="534"/>
      <c r="K45" s="534"/>
      <c r="L45" s="534"/>
      <c r="M45" s="611"/>
      <c r="N45" s="612"/>
      <c r="O45" s="548"/>
      <c r="P45" s="546"/>
      <c r="Q45" s="204" t="s">
        <v>865</v>
      </c>
      <c r="R45" s="222" t="s">
        <v>866</v>
      </c>
      <c r="S45" s="151" t="s">
        <v>551</v>
      </c>
      <c r="T45" s="189" t="s">
        <v>849</v>
      </c>
      <c r="U45" s="200" t="s">
        <v>631</v>
      </c>
      <c r="V45" s="223" t="s">
        <v>554</v>
      </c>
      <c r="W45" s="223" t="s">
        <v>867</v>
      </c>
      <c r="X45" s="201">
        <f>VLOOKUP(W45,'[2]Datos Validacion'!$K$6:$L$8,2,0)</f>
        <v>0.1</v>
      </c>
      <c r="Y45" s="189" t="s">
        <v>556</v>
      </c>
      <c r="Z45" s="201">
        <f>VLOOKUP(Y45,'[2]Datos Validacion'!$M$6:$N$7,2,0)</f>
        <v>0.15</v>
      </c>
      <c r="AA45" s="223" t="s">
        <v>590</v>
      </c>
      <c r="AB45" s="216" t="s">
        <v>856</v>
      </c>
      <c r="AC45" s="189" t="s">
        <v>558</v>
      </c>
      <c r="AD45" s="290" t="s">
        <v>868</v>
      </c>
      <c r="AE45" s="366" t="s">
        <v>865</v>
      </c>
      <c r="AF45" s="291">
        <f t="shared" si="0"/>
        <v>0.25</v>
      </c>
      <c r="AG45" s="351" t="str">
        <f t="shared" si="14"/>
        <v>MUY BAJA</v>
      </c>
      <c r="AH45" s="351">
        <f>IF(OR(W45="prevenir",W45="detectar"),(M45-(M45*AF45)), M45)</f>
        <v>0</v>
      </c>
      <c r="AI45" s="351" t="str">
        <f t="shared" si="15"/>
        <v>MODERADO</v>
      </c>
      <c r="AJ45" s="351">
        <f>+AJ44-(AJ44*AF45)</f>
        <v>0.44999999999999996</v>
      </c>
      <c r="AK45" s="500"/>
      <c r="AL45" s="501"/>
      <c r="AM45" s="236">
        <v>45846</v>
      </c>
      <c r="AN45" s="200" t="s">
        <v>858</v>
      </c>
      <c r="AO45" s="237"/>
      <c r="AP45" s="237" t="s">
        <v>4</v>
      </c>
      <c r="AQ45" s="332" t="s">
        <v>859</v>
      </c>
      <c r="AR45" s="237" t="s">
        <v>4</v>
      </c>
      <c r="AS45" s="237"/>
      <c r="AT45" s="332" t="s">
        <v>869</v>
      </c>
      <c r="AU45" s="237"/>
      <c r="AV45" s="237" t="s">
        <v>4</v>
      </c>
      <c r="AW45" s="332" t="s">
        <v>861</v>
      </c>
      <c r="AX45" s="237"/>
      <c r="AY45" s="237" t="s">
        <v>4</v>
      </c>
      <c r="AZ45" s="332" t="s">
        <v>862</v>
      </c>
      <c r="BA45" s="771" t="s">
        <v>863</v>
      </c>
      <c r="BB45" s="555"/>
    </row>
    <row r="46" spans="1:54" ht="129" customHeight="1" x14ac:dyDescent="0.35">
      <c r="A46" s="550"/>
      <c r="B46" s="558"/>
      <c r="C46" s="558"/>
      <c r="D46" s="558"/>
      <c r="E46" s="558"/>
      <c r="F46" s="534"/>
      <c r="G46" s="534"/>
      <c r="H46" s="554"/>
      <c r="I46" s="211" t="s">
        <v>870</v>
      </c>
      <c r="J46" s="534"/>
      <c r="K46" s="534"/>
      <c r="L46" s="534"/>
      <c r="M46" s="611"/>
      <c r="N46" s="612"/>
      <c r="O46" s="548"/>
      <c r="P46" s="546"/>
      <c r="Q46" s="204" t="s">
        <v>871</v>
      </c>
      <c r="R46" s="222" t="s">
        <v>872</v>
      </c>
      <c r="S46" s="151" t="s">
        <v>551</v>
      </c>
      <c r="T46" s="189" t="s">
        <v>849</v>
      </c>
      <c r="U46" s="200" t="s">
        <v>631</v>
      </c>
      <c r="V46" s="223" t="s">
        <v>554</v>
      </c>
      <c r="W46" s="223" t="s">
        <v>603</v>
      </c>
      <c r="X46" s="201">
        <f>VLOOKUP(W46,'[2]Datos Validacion'!$K$6:$L$8,2,0)</f>
        <v>0.25</v>
      </c>
      <c r="Y46" s="189" t="s">
        <v>556</v>
      </c>
      <c r="Z46" s="201">
        <f>VLOOKUP(Y46,'[2]Datos Validacion'!$M$6:$N$7,2,0)</f>
        <v>0.15</v>
      </c>
      <c r="AA46" s="223" t="s">
        <v>590</v>
      </c>
      <c r="AB46" s="216" t="s">
        <v>873</v>
      </c>
      <c r="AC46" s="189" t="s">
        <v>558</v>
      </c>
      <c r="AD46" s="290" t="s">
        <v>640</v>
      </c>
      <c r="AE46" s="366" t="s">
        <v>871</v>
      </c>
      <c r="AF46" s="291">
        <f t="shared" si="0"/>
        <v>0.4</v>
      </c>
      <c r="AG46" s="351" t="str">
        <f t="shared" si="14"/>
        <v>MUY BAJA</v>
      </c>
      <c r="AH46" s="351">
        <f>+AH44-(AH44*AF46)</f>
        <v>0.14399999999999999</v>
      </c>
      <c r="AI46" s="351" t="str">
        <f t="shared" si="15"/>
        <v>LEVE</v>
      </c>
      <c r="AJ46" s="351">
        <f>IF(W46="corregir",(O46-(O46*AF46)), O46)</f>
        <v>0</v>
      </c>
      <c r="AK46" s="500"/>
      <c r="AL46" s="501"/>
      <c r="AM46" s="236">
        <v>45846</v>
      </c>
      <c r="AN46" s="200" t="s">
        <v>858</v>
      </c>
      <c r="AO46" s="237"/>
      <c r="AP46" s="237" t="s">
        <v>4</v>
      </c>
      <c r="AQ46" s="332" t="s">
        <v>859</v>
      </c>
      <c r="AR46" s="237" t="s">
        <v>4</v>
      </c>
      <c r="AS46" s="237"/>
      <c r="AT46" s="332" t="s">
        <v>874</v>
      </c>
      <c r="AU46" s="237"/>
      <c r="AV46" s="237" t="s">
        <v>4</v>
      </c>
      <c r="AW46" s="332" t="s">
        <v>861</v>
      </c>
      <c r="AX46" s="237"/>
      <c r="AY46" s="237" t="s">
        <v>4</v>
      </c>
      <c r="AZ46" s="332" t="s">
        <v>862</v>
      </c>
      <c r="BA46" s="771" t="s">
        <v>863</v>
      </c>
      <c r="BB46" s="555"/>
    </row>
    <row r="47" spans="1:54" ht="129" customHeight="1" x14ac:dyDescent="0.35">
      <c r="A47" s="550"/>
      <c r="B47" s="558"/>
      <c r="C47" s="558"/>
      <c r="D47" s="558"/>
      <c r="E47" s="558"/>
      <c r="F47" s="534"/>
      <c r="G47" s="534"/>
      <c r="H47" s="554"/>
      <c r="I47" s="539" t="s">
        <v>875</v>
      </c>
      <c r="J47" s="534"/>
      <c r="K47" s="534"/>
      <c r="L47" s="534"/>
      <c r="M47" s="611"/>
      <c r="N47" s="612"/>
      <c r="O47" s="548"/>
      <c r="P47" s="546"/>
      <c r="Q47" s="204" t="s">
        <v>876</v>
      </c>
      <c r="R47" s="222" t="s">
        <v>866</v>
      </c>
      <c r="S47" s="151" t="s">
        <v>551</v>
      </c>
      <c r="T47" s="189" t="s">
        <v>849</v>
      </c>
      <c r="U47" s="200" t="s">
        <v>631</v>
      </c>
      <c r="V47" s="223" t="s">
        <v>554</v>
      </c>
      <c r="W47" s="223" t="s">
        <v>867</v>
      </c>
      <c r="X47" s="201">
        <f>VLOOKUP(W47,'[2]Datos Validacion'!$K$6:$L$8,2,0)</f>
        <v>0.1</v>
      </c>
      <c r="Y47" s="189" t="s">
        <v>556</v>
      </c>
      <c r="Z47" s="201">
        <f>VLOOKUP(Y47,'[2]Datos Validacion'!$M$6:$N$7,2,0)</f>
        <v>0.15</v>
      </c>
      <c r="AA47" s="223" t="s">
        <v>590</v>
      </c>
      <c r="AB47" s="216" t="s">
        <v>856</v>
      </c>
      <c r="AC47" s="189" t="s">
        <v>558</v>
      </c>
      <c r="AD47" s="290" t="s">
        <v>640</v>
      </c>
      <c r="AE47" s="366" t="s">
        <v>876</v>
      </c>
      <c r="AF47" s="291">
        <f t="shared" si="0"/>
        <v>0.25</v>
      </c>
      <c r="AG47" s="351" t="str">
        <f t="shared" si="14"/>
        <v>MUY BAJA</v>
      </c>
      <c r="AH47" s="351">
        <f>IF(OR(W47="prevenir",W47="detectar"),(M47-(M47*AF47)), M47)</f>
        <v>0</v>
      </c>
      <c r="AI47" s="351" t="str">
        <f t="shared" si="15"/>
        <v>MENOR</v>
      </c>
      <c r="AJ47" s="351">
        <f>+AJ45-(AJ45*AF47)</f>
        <v>0.33749999999999997</v>
      </c>
      <c r="AK47" s="500"/>
      <c r="AL47" s="501"/>
      <c r="AM47" s="236">
        <v>45846</v>
      </c>
      <c r="AN47" s="200" t="s">
        <v>858</v>
      </c>
      <c r="AO47" s="237"/>
      <c r="AP47" s="237" t="s">
        <v>4</v>
      </c>
      <c r="AQ47" s="332" t="s">
        <v>859</v>
      </c>
      <c r="AR47" s="237" t="s">
        <v>4</v>
      </c>
      <c r="AS47" s="237"/>
      <c r="AT47" s="332" t="s">
        <v>869</v>
      </c>
      <c r="AU47" s="237"/>
      <c r="AV47" s="237" t="s">
        <v>4</v>
      </c>
      <c r="AW47" s="332" t="s">
        <v>861</v>
      </c>
      <c r="AX47" s="237"/>
      <c r="AY47" s="237" t="s">
        <v>4</v>
      </c>
      <c r="AZ47" s="332" t="s">
        <v>862</v>
      </c>
      <c r="BA47" s="771" t="s">
        <v>863</v>
      </c>
      <c r="BB47" s="555"/>
    </row>
    <row r="48" spans="1:54" ht="129" customHeight="1" x14ac:dyDescent="0.35">
      <c r="A48" s="526"/>
      <c r="B48" s="559"/>
      <c r="C48" s="559"/>
      <c r="D48" s="559"/>
      <c r="E48" s="559"/>
      <c r="F48" s="535"/>
      <c r="G48" s="535"/>
      <c r="H48" s="521"/>
      <c r="I48" s="541"/>
      <c r="J48" s="535"/>
      <c r="K48" s="535"/>
      <c r="L48" s="535"/>
      <c r="M48" s="516"/>
      <c r="N48" s="510"/>
      <c r="O48" s="549"/>
      <c r="P48" s="514"/>
      <c r="Q48" s="204" t="s">
        <v>877</v>
      </c>
      <c r="R48" s="222" t="s">
        <v>878</v>
      </c>
      <c r="S48" s="151" t="s">
        <v>551</v>
      </c>
      <c r="T48" s="189" t="s">
        <v>849</v>
      </c>
      <c r="U48" s="200" t="s">
        <v>631</v>
      </c>
      <c r="V48" s="223" t="s">
        <v>554</v>
      </c>
      <c r="W48" s="223" t="s">
        <v>867</v>
      </c>
      <c r="X48" s="201">
        <f>VLOOKUP(W48,'[2]Datos Validacion'!$K$6:$L$8,2,0)</f>
        <v>0.1</v>
      </c>
      <c r="Y48" s="189" t="s">
        <v>556</v>
      </c>
      <c r="Z48" s="201">
        <f>VLOOKUP(Y48,'[2]Datos Validacion'!$M$6:$N$7,2,0)</f>
        <v>0.15</v>
      </c>
      <c r="AA48" s="223" t="s">
        <v>590</v>
      </c>
      <c r="AB48" s="216" t="s">
        <v>856</v>
      </c>
      <c r="AC48" s="189" t="s">
        <v>558</v>
      </c>
      <c r="AD48" s="290" t="s">
        <v>879</v>
      </c>
      <c r="AE48" s="366" t="s">
        <v>877</v>
      </c>
      <c r="AF48" s="291">
        <f t="shared" si="0"/>
        <v>0.25</v>
      </c>
      <c r="AG48" s="351" t="str">
        <f t="shared" si="14"/>
        <v>MUY BAJA</v>
      </c>
      <c r="AH48" s="351">
        <f>IF(OR(W48="prevenir",W48="detectar"),(M48-(M48*AF48)), M48)</f>
        <v>0</v>
      </c>
      <c r="AI48" s="351" t="str">
        <f t="shared" si="15"/>
        <v>MENOR</v>
      </c>
      <c r="AJ48" s="351">
        <f>+AJ47-(AJ47*AF48)</f>
        <v>0.25312499999999999</v>
      </c>
      <c r="AK48" s="505"/>
      <c r="AL48" s="496"/>
      <c r="AM48" s="236">
        <v>45846</v>
      </c>
      <c r="AN48" s="189"/>
      <c r="AO48" s="237"/>
      <c r="AP48" s="237" t="s">
        <v>4</v>
      </c>
      <c r="AQ48" s="332" t="s">
        <v>859</v>
      </c>
      <c r="AR48" s="237" t="s">
        <v>4</v>
      </c>
      <c r="AS48" s="237"/>
      <c r="AT48" s="332" t="s">
        <v>880</v>
      </c>
      <c r="AU48" s="237"/>
      <c r="AV48" s="237" t="s">
        <v>4</v>
      </c>
      <c r="AW48" s="332" t="s">
        <v>861</v>
      </c>
      <c r="AX48" s="237"/>
      <c r="AY48" s="237" t="s">
        <v>4</v>
      </c>
      <c r="AZ48" s="332" t="s">
        <v>862</v>
      </c>
      <c r="BA48" s="771" t="s">
        <v>863</v>
      </c>
      <c r="BB48" s="555"/>
    </row>
    <row r="49" spans="1:54" ht="125.5" customHeight="1" x14ac:dyDescent="0.35">
      <c r="A49" s="545" t="s">
        <v>539</v>
      </c>
      <c r="B49" s="560" t="s">
        <v>847</v>
      </c>
      <c r="C49" s="560" t="s">
        <v>848</v>
      </c>
      <c r="D49" s="502" t="s">
        <v>849</v>
      </c>
      <c r="E49" s="502" t="s">
        <v>881</v>
      </c>
      <c r="F49" s="533" t="s">
        <v>544</v>
      </c>
      <c r="G49" s="533" t="s">
        <v>545</v>
      </c>
      <c r="H49" s="523" t="s">
        <v>882</v>
      </c>
      <c r="I49" s="553" t="s">
        <v>883</v>
      </c>
      <c r="J49" s="533" t="s">
        <v>70</v>
      </c>
      <c r="K49" s="533" t="s">
        <v>853</v>
      </c>
      <c r="L49" s="533" t="s">
        <v>76</v>
      </c>
      <c r="M49" s="515">
        <f>VLOOKUP(L49,'[2]Datos Validacion'!$C$6:$D$10,2,0)</f>
        <v>0.4</v>
      </c>
      <c r="N49" s="509" t="s">
        <v>79</v>
      </c>
      <c r="O49" s="547">
        <f>VLOOKUP(N49,'[2]Datos Validacion'!$E$6:$F$15,2,0)</f>
        <v>0.6</v>
      </c>
      <c r="P49" s="513" t="s">
        <v>79</v>
      </c>
      <c r="Q49" s="204" t="s">
        <v>884</v>
      </c>
      <c r="R49" s="222" t="s">
        <v>885</v>
      </c>
      <c r="S49" s="151" t="s">
        <v>551</v>
      </c>
      <c r="T49" s="189" t="s">
        <v>849</v>
      </c>
      <c r="U49" s="189" t="s">
        <v>631</v>
      </c>
      <c r="V49" s="223" t="s">
        <v>554</v>
      </c>
      <c r="W49" s="223" t="s">
        <v>603</v>
      </c>
      <c r="X49" s="201">
        <f>VLOOKUP(W49,'[2]Datos Validacion'!$K$6:$L$8,2,0)</f>
        <v>0.25</v>
      </c>
      <c r="Y49" s="189" t="s">
        <v>556</v>
      </c>
      <c r="Z49" s="201">
        <f>VLOOKUP(Y49,'[2]Datos Validacion'!$M$6:$N$7,2,0)</f>
        <v>0.15</v>
      </c>
      <c r="AA49" s="223" t="s">
        <v>590</v>
      </c>
      <c r="AB49" s="216" t="s">
        <v>886</v>
      </c>
      <c r="AC49" s="189" t="s">
        <v>558</v>
      </c>
      <c r="AD49" s="290" t="s">
        <v>868</v>
      </c>
      <c r="AE49" s="366" t="s">
        <v>884</v>
      </c>
      <c r="AF49" s="291">
        <f t="shared" si="0"/>
        <v>0.4</v>
      </c>
      <c r="AG49" s="351" t="str">
        <f t="shared" si="14"/>
        <v>BAJA</v>
      </c>
      <c r="AH49" s="351">
        <f>IF(OR(W49="prevenir",W49="detectar"),(M49-(M49*AF49)), M49)</f>
        <v>0.24</v>
      </c>
      <c r="AI49" s="511" t="str">
        <f t="shared" si="15"/>
        <v>MODERADO</v>
      </c>
      <c r="AJ49" s="511">
        <f>IF(W49="corregir",(O49-(O49*AF49)), O49)</f>
        <v>0.6</v>
      </c>
      <c r="AK49" s="499" t="s">
        <v>79</v>
      </c>
      <c r="AL49" s="495" t="s">
        <v>92</v>
      </c>
      <c r="AM49" s="236">
        <v>45846</v>
      </c>
      <c r="AN49" s="189"/>
      <c r="AO49" s="237"/>
      <c r="AP49" s="237" t="s">
        <v>4</v>
      </c>
      <c r="AQ49" s="332" t="s">
        <v>859</v>
      </c>
      <c r="AR49" s="237" t="s">
        <v>4</v>
      </c>
      <c r="AS49" s="237"/>
      <c r="AT49" s="332" t="s">
        <v>887</v>
      </c>
      <c r="AU49" s="237"/>
      <c r="AV49" s="237" t="s">
        <v>4</v>
      </c>
      <c r="AW49" s="332" t="s">
        <v>861</v>
      </c>
      <c r="AX49" s="237"/>
      <c r="AY49" s="237" t="s">
        <v>4</v>
      </c>
      <c r="AZ49" s="332" t="s">
        <v>862</v>
      </c>
      <c r="BA49" s="771" t="s">
        <v>863</v>
      </c>
      <c r="BB49" s="555" t="s">
        <v>888</v>
      </c>
    </row>
    <row r="50" spans="1:54" ht="125.5" customHeight="1" x14ac:dyDescent="0.35">
      <c r="A50" s="526"/>
      <c r="B50" s="561"/>
      <c r="C50" s="561"/>
      <c r="D50" s="503"/>
      <c r="E50" s="503"/>
      <c r="F50" s="535"/>
      <c r="G50" s="535"/>
      <c r="H50" s="615"/>
      <c r="I50" s="521"/>
      <c r="J50" s="535"/>
      <c r="K50" s="535"/>
      <c r="L50" s="535"/>
      <c r="M50" s="516"/>
      <c r="N50" s="510"/>
      <c r="O50" s="549"/>
      <c r="P50" s="514"/>
      <c r="Q50" s="204" t="s">
        <v>889</v>
      </c>
      <c r="R50" s="222" t="s">
        <v>890</v>
      </c>
      <c r="S50" s="151" t="s">
        <v>551</v>
      </c>
      <c r="T50" s="189" t="s">
        <v>849</v>
      </c>
      <c r="U50" s="189" t="s">
        <v>631</v>
      </c>
      <c r="V50" s="223" t="s">
        <v>554</v>
      </c>
      <c r="W50" s="223" t="s">
        <v>603</v>
      </c>
      <c r="X50" s="201">
        <f>VLOOKUP(W50,'[2]Datos Validacion'!$K$6:$L$8,2,0)</f>
        <v>0.25</v>
      </c>
      <c r="Y50" s="189" t="s">
        <v>556</v>
      </c>
      <c r="Z50" s="201">
        <f>VLOOKUP(Y50,'[2]Datos Validacion'!$M$6:$N$7,2,0)</f>
        <v>0.15</v>
      </c>
      <c r="AA50" s="223" t="s">
        <v>590</v>
      </c>
      <c r="AB50" s="216" t="s">
        <v>856</v>
      </c>
      <c r="AC50" s="189" t="s">
        <v>558</v>
      </c>
      <c r="AD50" s="290" t="s">
        <v>868</v>
      </c>
      <c r="AE50" s="366" t="s">
        <v>889</v>
      </c>
      <c r="AF50" s="291">
        <f t="shared" si="0"/>
        <v>0.4</v>
      </c>
      <c r="AG50" s="351" t="str">
        <f t="shared" si="14"/>
        <v>MUY BAJA</v>
      </c>
      <c r="AH50" s="351">
        <f>+AH49-(AH49*AF49)</f>
        <v>0.14399999999999999</v>
      </c>
      <c r="AI50" s="512"/>
      <c r="AJ50" s="512"/>
      <c r="AK50" s="505"/>
      <c r="AL50" s="496"/>
      <c r="AM50" s="236">
        <v>45846</v>
      </c>
      <c r="AN50" s="200" t="s">
        <v>858</v>
      </c>
      <c r="AO50" s="237"/>
      <c r="AP50" s="237" t="s">
        <v>4</v>
      </c>
      <c r="AQ50" s="332" t="s">
        <v>859</v>
      </c>
      <c r="AR50" s="237" t="s">
        <v>4</v>
      </c>
      <c r="AS50" s="237"/>
      <c r="AT50" s="332" t="s">
        <v>887</v>
      </c>
      <c r="AU50" s="237"/>
      <c r="AV50" s="237" t="s">
        <v>4</v>
      </c>
      <c r="AW50" s="332" t="s">
        <v>861</v>
      </c>
      <c r="AX50" s="237"/>
      <c r="AY50" s="237" t="s">
        <v>4</v>
      </c>
      <c r="AZ50" s="332" t="s">
        <v>862</v>
      </c>
      <c r="BA50" s="771" t="s">
        <v>863</v>
      </c>
      <c r="BB50" s="555"/>
    </row>
    <row r="51" spans="1:54" ht="75" customHeight="1" x14ac:dyDescent="0.35">
      <c r="A51" s="545" t="s">
        <v>539</v>
      </c>
      <c r="B51" s="560" t="s">
        <v>891</v>
      </c>
      <c r="C51" s="502" t="s">
        <v>892</v>
      </c>
      <c r="D51" s="502" t="s">
        <v>893</v>
      </c>
      <c r="E51" s="502" t="s">
        <v>894</v>
      </c>
      <c r="F51" s="533" t="s">
        <v>544</v>
      </c>
      <c r="G51" s="533" t="s">
        <v>545</v>
      </c>
      <c r="H51" s="542" t="s">
        <v>895</v>
      </c>
      <c r="I51" s="216" t="s">
        <v>896</v>
      </c>
      <c r="J51" s="200" t="s">
        <v>458</v>
      </c>
      <c r="K51" s="533" t="s">
        <v>897</v>
      </c>
      <c r="L51" s="533" t="s">
        <v>198</v>
      </c>
      <c r="M51" s="515">
        <f>VLOOKUP(L51,'[2]Datos Validacion'!$C$6:$D$10,2,0)</f>
        <v>0.6</v>
      </c>
      <c r="N51" s="509" t="s">
        <v>79</v>
      </c>
      <c r="O51" s="547">
        <f>VLOOKUP(N51,'[2]Datos Validacion'!$E$6:$F$15,2,0)</f>
        <v>0.6</v>
      </c>
      <c r="P51" s="513" t="s">
        <v>79</v>
      </c>
      <c r="Q51" s="204" t="s">
        <v>898</v>
      </c>
      <c r="R51" s="216" t="s">
        <v>899</v>
      </c>
      <c r="S51" s="151" t="s">
        <v>551</v>
      </c>
      <c r="T51" s="189" t="s">
        <v>900</v>
      </c>
      <c r="U51" s="189" t="s">
        <v>631</v>
      </c>
      <c r="V51" s="223" t="s">
        <v>554</v>
      </c>
      <c r="W51" s="223" t="s">
        <v>867</v>
      </c>
      <c r="X51" s="201">
        <f>VLOOKUP(W51,'[2]Datos Validacion'!$K$6:$L$8,2,0)</f>
        <v>0.1</v>
      </c>
      <c r="Y51" s="189" t="s">
        <v>556</v>
      </c>
      <c r="Z51" s="201">
        <f>VLOOKUP(Y51,'[2]Datos Validacion'!$M$6:$N$7,2,0)</f>
        <v>0.15</v>
      </c>
      <c r="AA51" s="223" t="s">
        <v>590</v>
      </c>
      <c r="AB51" s="216" t="s">
        <v>901</v>
      </c>
      <c r="AC51" s="189" t="s">
        <v>558</v>
      </c>
      <c r="AD51" s="290" t="s">
        <v>902</v>
      </c>
      <c r="AE51" s="366" t="s">
        <v>898</v>
      </c>
      <c r="AF51" s="291">
        <f t="shared" si="0"/>
        <v>0.25</v>
      </c>
      <c r="AG51" s="351" t="str">
        <f t="shared" si="14"/>
        <v>MEDIA</v>
      </c>
      <c r="AH51" s="351">
        <f t="shared" ref="AH51:AH61" si="16">IF(OR(W51="prevenir",W51="detectar"),(M51-(M51*AF51)), M51)</f>
        <v>0.6</v>
      </c>
      <c r="AI51" s="351" t="str">
        <f t="shared" ref="AI51:AI54" si="17">IF(AJ51&lt;=20%,"LEVE",IF(AJ51&lt;=40%,"MENOR",IF(AJ51&lt;=60%,"MODERADO",IF(AJ51&lt;=80%,"MAYOR","CATASTROFICO"))))</f>
        <v>MODERADO</v>
      </c>
      <c r="AJ51" s="351">
        <f t="shared" ref="AJ51:AJ68" si="18">IF(W51="corregir",(O51-(O51*AF51)), O51)</f>
        <v>0.44999999999999996</v>
      </c>
      <c r="AK51" s="499" t="s">
        <v>79</v>
      </c>
      <c r="AL51" s="495" t="s">
        <v>92</v>
      </c>
      <c r="AM51" s="236">
        <v>45856</v>
      </c>
      <c r="AN51" s="200" t="s">
        <v>903</v>
      </c>
      <c r="AP51" s="210" t="s">
        <v>4</v>
      </c>
      <c r="AQ51" s="332" t="s">
        <v>904</v>
      </c>
      <c r="AR51" s="237" t="s">
        <v>4</v>
      </c>
      <c r="AS51" s="237"/>
      <c r="AT51" s="222" t="s">
        <v>905</v>
      </c>
      <c r="AU51" s="237"/>
      <c r="AV51" s="237" t="s">
        <v>4</v>
      </c>
      <c r="AW51" s="217" t="s">
        <v>906</v>
      </c>
      <c r="AX51" s="237"/>
      <c r="AY51" s="237" t="s">
        <v>4</v>
      </c>
      <c r="AZ51" s="222" t="s">
        <v>907</v>
      </c>
      <c r="BA51" s="771" t="s">
        <v>863</v>
      </c>
      <c r="BB51" s="555" t="s">
        <v>908</v>
      </c>
    </row>
    <row r="52" spans="1:54" ht="104.5" customHeight="1" x14ac:dyDescent="0.35">
      <c r="A52" s="550"/>
      <c r="B52" s="562"/>
      <c r="C52" s="504"/>
      <c r="D52" s="504"/>
      <c r="E52" s="504"/>
      <c r="F52" s="534"/>
      <c r="G52" s="534"/>
      <c r="H52" s="543"/>
      <c r="I52" s="554" t="s">
        <v>909</v>
      </c>
      <c r="J52" s="200" t="s">
        <v>70</v>
      </c>
      <c r="K52" s="534"/>
      <c r="L52" s="534"/>
      <c r="M52" s="611"/>
      <c r="N52" s="612"/>
      <c r="O52" s="548"/>
      <c r="P52" s="546"/>
      <c r="Q52" s="204" t="s">
        <v>910</v>
      </c>
      <c r="R52" s="216" t="s">
        <v>911</v>
      </c>
      <c r="S52" s="151" t="s">
        <v>551</v>
      </c>
      <c r="T52" s="189" t="s">
        <v>912</v>
      </c>
      <c r="U52" s="189" t="s">
        <v>631</v>
      </c>
      <c r="V52" s="223" t="s">
        <v>554</v>
      </c>
      <c r="W52" s="223" t="s">
        <v>555</v>
      </c>
      <c r="X52" s="201">
        <f>VLOOKUP(W52,'[2]Datos Validacion'!$K$6:$L$8,2,0)</f>
        <v>0.15</v>
      </c>
      <c r="Y52" s="189" t="s">
        <v>556</v>
      </c>
      <c r="Z52" s="201">
        <f>VLOOKUP(Y52,'[2]Datos Validacion'!$M$6:$N$7,2,0)</f>
        <v>0.15</v>
      </c>
      <c r="AA52" s="223" t="s">
        <v>590</v>
      </c>
      <c r="AB52" s="216" t="s">
        <v>901</v>
      </c>
      <c r="AC52" s="189" t="s">
        <v>558</v>
      </c>
      <c r="AD52" s="290" t="s">
        <v>913</v>
      </c>
      <c r="AE52" s="366" t="s">
        <v>910</v>
      </c>
      <c r="AF52" s="291">
        <f>+X52+Z52</f>
        <v>0.3</v>
      </c>
      <c r="AG52" s="351" t="str">
        <f t="shared" si="14"/>
        <v>MEDIA</v>
      </c>
      <c r="AH52" s="351">
        <f>IF(OR(W52="prevenir",W52="detectar"),(M51-(M51*AF52)), M51)</f>
        <v>0.42</v>
      </c>
      <c r="AI52" s="351" t="str">
        <f t="shared" si="17"/>
        <v>MODERADO</v>
      </c>
      <c r="AJ52" s="351">
        <f>IF(W52="corregir",(O51-(O51*AF52)), O51)</f>
        <v>0.6</v>
      </c>
      <c r="AK52" s="500"/>
      <c r="AL52" s="501"/>
      <c r="AM52" s="236">
        <v>45856</v>
      </c>
      <c r="AN52" s="200" t="s">
        <v>903</v>
      </c>
      <c r="AO52" s="237"/>
      <c r="AP52" s="237" t="s">
        <v>4</v>
      </c>
      <c r="AQ52" s="332" t="s">
        <v>914</v>
      </c>
      <c r="AR52" s="237" t="s">
        <v>4</v>
      </c>
      <c r="AS52" s="237"/>
      <c r="AT52" s="222" t="s">
        <v>915</v>
      </c>
      <c r="AU52" s="237"/>
      <c r="AV52" s="237" t="s">
        <v>4</v>
      </c>
      <c r="AW52" s="217" t="s">
        <v>906</v>
      </c>
      <c r="AX52" s="237"/>
      <c r="AY52" s="237" t="s">
        <v>4</v>
      </c>
      <c r="AZ52" s="222" t="s">
        <v>907</v>
      </c>
      <c r="BA52" s="771" t="s">
        <v>863</v>
      </c>
      <c r="BB52" s="770"/>
    </row>
    <row r="53" spans="1:54" ht="104.5" customHeight="1" x14ac:dyDescent="0.35">
      <c r="A53" s="526"/>
      <c r="B53" s="561"/>
      <c r="C53" s="503"/>
      <c r="D53" s="503"/>
      <c r="E53" s="503"/>
      <c r="F53" s="535"/>
      <c r="G53" s="535"/>
      <c r="H53" s="544"/>
      <c r="I53" s="521"/>
      <c r="J53" s="200" t="s">
        <v>70</v>
      </c>
      <c r="K53" s="535"/>
      <c r="L53" s="535"/>
      <c r="M53" s="516"/>
      <c r="N53" s="510"/>
      <c r="O53" s="549"/>
      <c r="P53" s="514"/>
      <c r="Q53" s="204" t="s">
        <v>916</v>
      </c>
      <c r="R53" s="216" t="s">
        <v>917</v>
      </c>
      <c r="S53" s="151" t="s">
        <v>551</v>
      </c>
      <c r="T53" s="189" t="s">
        <v>912</v>
      </c>
      <c r="U53" s="189" t="s">
        <v>631</v>
      </c>
      <c r="V53" s="223" t="s">
        <v>554</v>
      </c>
      <c r="W53" s="223" t="s">
        <v>603</v>
      </c>
      <c r="X53" s="201">
        <f>VLOOKUP(W53,'[2]Datos Validacion'!$K$6:$L$8,2,0)</f>
        <v>0.25</v>
      </c>
      <c r="Y53" s="189" t="s">
        <v>556</v>
      </c>
      <c r="Z53" s="201">
        <f>VLOOKUP(Y53,'[2]Datos Validacion'!$M$6:$N$7,2,0)</f>
        <v>0.15</v>
      </c>
      <c r="AA53" s="223" t="s">
        <v>590</v>
      </c>
      <c r="AB53" s="216" t="s">
        <v>901</v>
      </c>
      <c r="AC53" s="189" t="s">
        <v>558</v>
      </c>
      <c r="AD53" s="290" t="s">
        <v>918</v>
      </c>
      <c r="AE53" s="366" t="s">
        <v>916</v>
      </c>
      <c r="AF53" s="291">
        <f t="shared" si="0"/>
        <v>0.4</v>
      </c>
      <c r="AG53" s="351" t="str">
        <f t="shared" si="14"/>
        <v>BAJA</v>
      </c>
      <c r="AH53" s="351">
        <f>+AH52-(AH52*AF53)</f>
        <v>0.252</v>
      </c>
      <c r="AI53" s="351" t="str">
        <f t="shared" si="17"/>
        <v>MODERADO</v>
      </c>
      <c r="AJ53" s="351">
        <f>IF(W53="corregir",(O51-(O51*AF53)), O51)</f>
        <v>0.6</v>
      </c>
      <c r="AK53" s="505"/>
      <c r="AL53" s="496"/>
      <c r="AM53" s="236">
        <v>45856</v>
      </c>
      <c r="AN53" s="200" t="s">
        <v>903</v>
      </c>
      <c r="AO53" s="237"/>
      <c r="AP53" s="237" t="s">
        <v>4</v>
      </c>
      <c r="AQ53" s="332" t="s">
        <v>914</v>
      </c>
      <c r="AR53" s="237" t="s">
        <v>4</v>
      </c>
      <c r="AS53" s="237"/>
      <c r="AT53" s="222" t="s">
        <v>919</v>
      </c>
      <c r="AU53" s="237"/>
      <c r="AV53" s="237" t="s">
        <v>4</v>
      </c>
      <c r="AW53" s="217" t="s">
        <v>906</v>
      </c>
      <c r="AX53" s="237"/>
      <c r="AY53" s="237" t="s">
        <v>4</v>
      </c>
      <c r="AZ53" s="222" t="s">
        <v>907</v>
      </c>
      <c r="BA53" s="771" t="s">
        <v>863</v>
      </c>
      <c r="BB53" s="770"/>
    </row>
    <row r="54" spans="1:54" s="317" customFormat="1" ht="127.5" customHeight="1" x14ac:dyDescent="0.35">
      <c r="A54" s="481" t="s">
        <v>539</v>
      </c>
      <c r="B54" s="491" t="s">
        <v>920</v>
      </c>
      <c r="C54" s="497" t="s">
        <v>921</v>
      </c>
      <c r="D54" s="556" t="s">
        <v>922</v>
      </c>
      <c r="E54" s="497" t="s">
        <v>923</v>
      </c>
      <c r="F54" s="556" t="s">
        <v>544</v>
      </c>
      <c r="G54" s="556" t="s">
        <v>545</v>
      </c>
      <c r="H54" s="497" t="s">
        <v>924</v>
      </c>
      <c r="I54" s="553" t="s">
        <v>925</v>
      </c>
      <c r="J54" s="200" t="s">
        <v>70</v>
      </c>
      <c r="K54" s="502" t="s">
        <v>926</v>
      </c>
      <c r="L54" s="533" t="s">
        <v>198</v>
      </c>
      <c r="M54" s="201">
        <f>VLOOKUP(L54,'[2]Datos Validacion'!$C$6:$D$10,2,0)</f>
        <v>0.6</v>
      </c>
      <c r="N54" s="509" t="s">
        <v>79</v>
      </c>
      <c r="O54" s="203">
        <f>VLOOKUP(N54,'[2]Datos Validacion'!$E$6:$F$15,2,0)</f>
        <v>0.6</v>
      </c>
      <c r="P54" s="513" t="s">
        <v>79</v>
      </c>
      <c r="Q54" s="204" t="s">
        <v>927</v>
      </c>
      <c r="R54" s="187" t="s">
        <v>928</v>
      </c>
      <c r="S54" s="223" t="s">
        <v>551</v>
      </c>
      <c r="T54" s="189" t="s">
        <v>929</v>
      </c>
      <c r="U54" s="189" t="s">
        <v>631</v>
      </c>
      <c r="V54" s="223" t="s">
        <v>554</v>
      </c>
      <c r="W54" s="223" t="s">
        <v>603</v>
      </c>
      <c r="X54" s="201">
        <f>VLOOKUP(W54,'[2]Datos Validacion'!$K$6:$L$8,2,0)</f>
        <v>0.25</v>
      </c>
      <c r="Y54" s="189" t="s">
        <v>556</v>
      </c>
      <c r="Z54" s="201">
        <f>VLOOKUP(Y54,'[2]Datos Validacion'!$M$6:$N$7,2,0)</f>
        <v>0.15</v>
      </c>
      <c r="AA54" s="223" t="s">
        <v>557</v>
      </c>
      <c r="AB54" s="216"/>
      <c r="AC54" s="223" t="s">
        <v>558</v>
      </c>
      <c r="AD54" s="290" t="s">
        <v>640</v>
      </c>
      <c r="AE54" s="366" t="s">
        <v>927</v>
      </c>
      <c r="AF54" s="291">
        <f>+X54+Z54</f>
        <v>0.4</v>
      </c>
      <c r="AG54" s="351" t="str">
        <f t="shared" si="14"/>
        <v>BAJA</v>
      </c>
      <c r="AH54" s="351">
        <f t="shared" si="16"/>
        <v>0.36</v>
      </c>
      <c r="AI54" s="511" t="str">
        <f t="shared" si="17"/>
        <v>MODERADO</v>
      </c>
      <c r="AJ54" s="351">
        <f t="shared" si="18"/>
        <v>0.6</v>
      </c>
      <c r="AK54" s="499" t="s">
        <v>79</v>
      </c>
      <c r="AL54" s="495" t="s">
        <v>92</v>
      </c>
      <c r="AM54" s="236">
        <v>45852</v>
      </c>
      <c r="AN54" s="235" t="s">
        <v>930</v>
      </c>
      <c r="AO54" s="210"/>
      <c r="AP54" s="210" t="s">
        <v>155</v>
      </c>
      <c r="AQ54" s="217" t="s">
        <v>931</v>
      </c>
      <c r="AR54" s="210" t="s">
        <v>155</v>
      </c>
      <c r="AS54" s="210"/>
      <c r="AT54" s="217" t="s">
        <v>932</v>
      </c>
      <c r="AU54" s="210"/>
      <c r="AV54" s="210"/>
      <c r="AW54" s="217" t="s">
        <v>906</v>
      </c>
      <c r="AX54" s="210"/>
      <c r="AY54" s="210" t="s">
        <v>155</v>
      </c>
      <c r="AZ54" s="217" t="s">
        <v>933</v>
      </c>
      <c r="BA54" s="772" t="s">
        <v>934</v>
      </c>
      <c r="BB54" s="555" t="s">
        <v>566</v>
      </c>
    </row>
    <row r="55" spans="1:54" s="317" customFormat="1" ht="96.65" customHeight="1" x14ac:dyDescent="0.35">
      <c r="A55" s="481"/>
      <c r="B55" s="491"/>
      <c r="C55" s="497"/>
      <c r="D55" s="556"/>
      <c r="E55" s="497"/>
      <c r="F55" s="556"/>
      <c r="G55" s="556"/>
      <c r="H55" s="497"/>
      <c r="I55" s="521"/>
      <c r="J55" s="200" t="s">
        <v>70</v>
      </c>
      <c r="K55" s="504"/>
      <c r="L55" s="534"/>
      <c r="M55" s="201" t="e">
        <f>VLOOKUP(L55,'[2]Datos Validacion'!$C$6:$D$10,2,0)</f>
        <v>#N/A</v>
      </c>
      <c r="N55" s="612"/>
      <c r="O55" s="203" t="e">
        <f>VLOOKUP(N55,'[2]Datos Validacion'!$E$6:$F$15,2,0)</f>
        <v>#N/A</v>
      </c>
      <c r="P55" s="546"/>
      <c r="Q55" s="204" t="s">
        <v>935</v>
      </c>
      <c r="R55" s="187" t="s">
        <v>936</v>
      </c>
      <c r="S55" s="223" t="s">
        <v>551</v>
      </c>
      <c r="T55" s="189" t="s">
        <v>929</v>
      </c>
      <c r="U55" s="189" t="s">
        <v>631</v>
      </c>
      <c r="V55" s="223" t="s">
        <v>554</v>
      </c>
      <c r="W55" s="223" t="s">
        <v>603</v>
      </c>
      <c r="X55" s="201">
        <f>VLOOKUP(W55,'[2]Datos Validacion'!$K$6:$L$8,2,0)</f>
        <v>0.25</v>
      </c>
      <c r="Y55" s="189" t="s">
        <v>556</v>
      </c>
      <c r="Z55" s="201">
        <f>VLOOKUP(Y55,'[2]Datos Validacion'!$M$6:$N$7,2,0)</f>
        <v>0.15</v>
      </c>
      <c r="AA55" s="223" t="s">
        <v>557</v>
      </c>
      <c r="AB55" s="216"/>
      <c r="AC55" s="223" t="s">
        <v>558</v>
      </c>
      <c r="AD55" s="290" t="s">
        <v>937</v>
      </c>
      <c r="AE55" s="366" t="s">
        <v>935</v>
      </c>
      <c r="AF55" s="291">
        <f>+X55+Z55</f>
        <v>0.4</v>
      </c>
      <c r="AG55" s="351" t="str">
        <f t="shared" si="14"/>
        <v>BAJA</v>
      </c>
      <c r="AH55" s="351">
        <f>AH54-(AH54*AF55)</f>
        <v>0.216</v>
      </c>
      <c r="AI55" s="608"/>
      <c r="AJ55" s="351" t="e">
        <f t="shared" si="18"/>
        <v>#N/A</v>
      </c>
      <c r="AK55" s="500"/>
      <c r="AL55" s="501"/>
      <c r="AM55" s="236">
        <v>45852</v>
      </c>
      <c r="AN55" s="235" t="s">
        <v>930</v>
      </c>
      <c r="AO55" s="210"/>
      <c r="AP55" s="210" t="s">
        <v>155</v>
      </c>
      <c r="AQ55" s="217" t="s">
        <v>931</v>
      </c>
      <c r="AR55" s="210" t="s">
        <v>155</v>
      </c>
      <c r="AS55" s="210"/>
      <c r="AT55" s="217" t="s">
        <v>932</v>
      </c>
      <c r="AU55" s="210"/>
      <c r="AV55" s="210"/>
      <c r="AW55" s="217" t="s">
        <v>906</v>
      </c>
      <c r="AX55" s="210"/>
      <c r="AY55" s="210" t="s">
        <v>155</v>
      </c>
      <c r="AZ55" s="217" t="s">
        <v>933</v>
      </c>
      <c r="BA55" s="772" t="s">
        <v>934</v>
      </c>
      <c r="BB55" s="770"/>
    </row>
    <row r="56" spans="1:54" s="317" customFormat="1" ht="96.65" customHeight="1" x14ac:dyDescent="0.35">
      <c r="A56" s="481"/>
      <c r="B56" s="491"/>
      <c r="C56" s="497"/>
      <c r="D56" s="556"/>
      <c r="E56" s="497"/>
      <c r="F56" s="556"/>
      <c r="G56" s="556"/>
      <c r="H56" s="497"/>
      <c r="I56" s="216" t="s">
        <v>938</v>
      </c>
      <c r="J56" s="200" t="s">
        <v>458</v>
      </c>
      <c r="K56" s="504"/>
      <c r="L56" s="535"/>
      <c r="M56" s="201" t="e">
        <f>VLOOKUP(L56,'[2]Datos Validacion'!$C$6:$D$10,2,0)</f>
        <v>#N/A</v>
      </c>
      <c r="N56" s="510"/>
      <c r="O56" s="203" t="e">
        <f>VLOOKUP(N56,'[2]Datos Validacion'!$E$6:$F$15,2,0)</f>
        <v>#N/A</v>
      </c>
      <c r="P56" s="514"/>
      <c r="Q56" s="204" t="s">
        <v>939</v>
      </c>
      <c r="R56" s="222" t="s">
        <v>940</v>
      </c>
      <c r="S56" s="223" t="s">
        <v>551</v>
      </c>
      <c r="T56" s="189" t="s">
        <v>929</v>
      </c>
      <c r="U56" s="189" t="s">
        <v>631</v>
      </c>
      <c r="V56" s="223" t="s">
        <v>554</v>
      </c>
      <c r="W56" s="223" t="s">
        <v>555</v>
      </c>
      <c r="X56" s="201">
        <f>VLOOKUP(W56,'[2]Datos Validacion'!$K$6:$L$8,2,0)</f>
        <v>0.15</v>
      </c>
      <c r="Y56" s="189" t="s">
        <v>556</v>
      </c>
      <c r="Z56" s="201">
        <f>VLOOKUP(Y56,'[2]Datos Validacion'!$M$6:$N$7,2,0)</f>
        <v>0.15</v>
      </c>
      <c r="AA56" s="223" t="s">
        <v>557</v>
      </c>
      <c r="AB56" s="216"/>
      <c r="AC56" s="223" t="s">
        <v>558</v>
      </c>
      <c r="AD56" s="290" t="s">
        <v>941</v>
      </c>
      <c r="AE56" s="366" t="s">
        <v>939</v>
      </c>
      <c r="AF56" s="291">
        <f>+X56+Z56</f>
        <v>0.3</v>
      </c>
      <c r="AG56" s="351" t="str">
        <f t="shared" si="14"/>
        <v>MUY BAJA</v>
      </c>
      <c r="AH56" s="351">
        <f>AH55-(AH55*AF56)</f>
        <v>0.1512</v>
      </c>
      <c r="AI56" s="512"/>
      <c r="AJ56" s="351" t="e">
        <f t="shared" si="18"/>
        <v>#N/A</v>
      </c>
      <c r="AK56" s="500"/>
      <c r="AL56" s="496"/>
      <c r="AM56" s="236">
        <v>45852</v>
      </c>
      <c r="AN56" s="235" t="s">
        <v>930</v>
      </c>
      <c r="AO56" s="210"/>
      <c r="AP56" s="210" t="s">
        <v>155</v>
      </c>
      <c r="AQ56" s="217" t="s">
        <v>931</v>
      </c>
      <c r="AR56" s="210" t="s">
        <v>155</v>
      </c>
      <c r="AS56" s="210"/>
      <c r="AT56" s="217" t="s">
        <v>932</v>
      </c>
      <c r="AU56" s="210"/>
      <c r="AV56" s="210"/>
      <c r="AW56" s="217" t="s">
        <v>906</v>
      </c>
      <c r="AX56" s="210"/>
      <c r="AY56" s="210" t="s">
        <v>155</v>
      </c>
      <c r="AZ56" s="217" t="s">
        <v>933</v>
      </c>
      <c r="BA56" s="772" t="s">
        <v>934</v>
      </c>
      <c r="BB56" s="770"/>
    </row>
    <row r="57" spans="1:54" s="322" customFormat="1" ht="109" customHeight="1" x14ac:dyDescent="0.35">
      <c r="A57" s="545" t="s">
        <v>539</v>
      </c>
      <c r="B57" s="560" t="s">
        <v>942</v>
      </c>
      <c r="C57" s="533" t="s">
        <v>943</v>
      </c>
      <c r="D57" s="502" t="s">
        <v>944</v>
      </c>
      <c r="E57" s="502" t="s">
        <v>945</v>
      </c>
      <c r="F57" s="533" t="s">
        <v>544</v>
      </c>
      <c r="G57" s="533" t="s">
        <v>545</v>
      </c>
      <c r="H57" s="555" t="s">
        <v>946</v>
      </c>
      <c r="I57" s="222" t="s">
        <v>947</v>
      </c>
      <c r="J57" s="200" t="s">
        <v>169</v>
      </c>
      <c r="K57" s="499" t="s">
        <v>948</v>
      </c>
      <c r="L57" s="533" t="s">
        <v>949</v>
      </c>
      <c r="M57" s="201">
        <f>VLOOKUP(L57,'[2]Datos Validacion'!$C$6:$D$10,2,0)</f>
        <v>1</v>
      </c>
      <c r="N57" s="509" t="s">
        <v>79</v>
      </c>
      <c r="O57" s="203">
        <f>VLOOKUP(N57,'[2]Datos Validacion'!$E$6:$F$15,2,0)</f>
        <v>0.6</v>
      </c>
      <c r="P57" s="513" t="s">
        <v>704</v>
      </c>
      <c r="Q57" s="240" t="s">
        <v>950</v>
      </c>
      <c r="R57" s="222" t="s">
        <v>951</v>
      </c>
      <c r="S57" s="319" t="s">
        <v>551</v>
      </c>
      <c r="T57" s="189" t="s">
        <v>944</v>
      </c>
      <c r="U57" s="189" t="s">
        <v>631</v>
      </c>
      <c r="V57" s="223" t="s">
        <v>554</v>
      </c>
      <c r="W57" s="223" t="s">
        <v>603</v>
      </c>
      <c r="X57" s="201">
        <f>VLOOKUP(W57,'[2]Datos Validacion'!$K$6:$L$8,2,0)</f>
        <v>0.25</v>
      </c>
      <c r="Y57" s="189" t="s">
        <v>556</v>
      </c>
      <c r="Z57" s="201">
        <f>VLOOKUP(Y57,'[2]Datos Validacion'!$M$6:$N$7,2,0)</f>
        <v>0.15</v>
      </c>
      <c r="AA57" s="223" t="s">
        <v>557</v>
      </c>
      <c r="AB57" s="216"/>
      <c r="AC57" s="189" t="s">
        <v>558</v>
      </c>
      <c r="AD57" s="292" t="s">
        <v>952</v>
      </c>
      <c r="AE57" s="369" t="s">
        <v>950</v>
      </c>
      <c r="AF57" s="291">
        <f t="shared" si="0"/>
        <v>0.4</v>
      </c>
      <c r="AG57" s="351" t="str">
        <f t="shared" si="14"/>
        <v>MEDIA</v>
      </c>
      <c r="AH57" s="351">
        <f t="shared" si="16"/>
        <v>0.6</v>
      </c>
      <c r="AI57" s="511" t="str">
        <f>IF(AJ57&lt;=20%,"LEVE",IF(AJ57&lt;=40%,"MENOR",IF(AJ57&lt;=60%,"MODERADO",IF(AJ57&lt;=80%,"MAYOR","CATASTROFICO"))))</f>
        <v>MODERADO</v>
      </c>
      <c r="AJ57" s="351">
        <f t="shared" si="18"/>
        <v>0.6</v>
      </c>
      <c r="AK57" s="499" t="s">
        <v>79</v>
      </c>
      <c r="AL57" s="495" t="s">
        <v>92</v>
      </c>
      <c r="AM57" s="236">
        <v>45847</v>
      </c>
      <c r="AN57" s="235" t="s">
        <v>953</v>
      </c>
      <c r="AO57" s="210"/>
      <c r="AP57" s="210" t="s">
        <v>4</v>
      </c>
      <c r="AQ57" s="784" t="s">
        <v>954</v>
      </c>
      <c r="AR57" s="210" t="s">
        <v>4</v>
      </c>
      <c r="AS57" s="210"/>
      <c r="AT57" s="217" t="s">
        <v>955</v>
      </c>
      <c r="AU57" s="210"/>
      <c r="AV57" s="210" t="s">
        <v>4</v>
      </c>
      <c r="AW57" s="217" t="s">
        <v>956</v>
      </c>
      <c r="AX57" s="210"/>
      <c r="AY57" s="210" t="s">
        <v>4</v>
      </c>
      <c r="AZ57" s="217" t="s">
        <v>957</v>
      </c>
      <c r="BA57" s="772" t="s">
        <v>934</v>
      </c>
      <c r="BB57" s="555" t="s">
        <v>958</v>
      </c>
    </row>
    <row r="58" spans="1:54" s="322" customFormat="1" ht="109" customHeight="1" x14ac:dyDescent="0.35">
      <c r="A58" s="526"/>
      <c r="B58" s="561"/>
      <c r="C58" s="535"/>
      <c r="D58" s="503"/>
      <c r="E58" s="503"/>
      <c r="F58" s="535"/>
      <c r="G58" s="535"/>
      <c r="H58" s="555"/>
      <c r="I58" s="324" t="s">
        <v>959</v>
      </c>
      <c r="J58" s="200" t="s">
        <v>70</v>
      </c>
      <c r="K58" s="505"/>
      <c r="L58" s="535"/>
      <c r="M58" s="201" t="e">
        <f>VLOOKUP(L58,'[2]Datos Validacion'!$C$6:$D$10,2,0)</f>
        <v>#N/A</v>
      </c>
      <c r="N58" s="510"/>
      <c r="O58" s="203" t="e">
        <f>VLOOKUP(N58,'[2]Datos Validacion'!$E$6:$F$15,2,0)</f>
        <v>#N/A</v>
      </c>
      <c r="P58" s="514"/>
      <c r="Q58" s="240" t="s">
        <v>960</v>
      </c>
      <c r="R58" s="222" t="s">
        <v>961</v>
      </c>
      <c r="S58" s="319" t="s">
        <v>551</v>
      </c>
      <c r="T58" s="189" t="s">
        <v>944</v>
      </c>
      <c r="U58" s="189" t="s">
        <v>631</v>
      </c>
      <c r="V58" s="223" t="s">
        <v>554</v>
      </c>
      <c r="W58" s="223" t="s">
        <v>603</v>
      </c>
      <c r="X58" s="201">
        <f>VLOOKUP(W58,'[2]Datos Validacion'!$K$6:$L$8,2,0)</f>
        <v>0.25</v>
      </c>
      <c r="Y58" s="189" t="s">
        <v>556</v>
      </c>
      <c r="Z58" s="201">
        <f>VLOOKUP(Y58,'[2]Datos Validacion'!$M$6:$N$7,2,0)</f>
        <v>0.15</v>
      </c>
      <c r="AA58" s="223" t="s">
        <v>557</v>
      </c>
      <c r="AB58" s="216"/>
      <c r="AC58" s="189" t="s">
        <v>558</v>
      </c>
      <c r="AD58" s="292" t="s">
        <v>962</v>
      </c>
      <c r="AE58" s="369" t="s">
        <v>960</v>
      </c>
      <c r="AF58" s="291">
        <f t="shared" si="0"/>
        <v>0.4</v>
      </c>
      <c r="AG58" s="351" t="str">
        <f t="shared" si="14"/>
        <v>BAJA</v>
      </c>
      <c r="AH58" s="351">
        <f>+AH57-(AH57*AF58)</f>
        <v>0.36</v>
      </c>
      <c r="AI58" s="512"/>
      <c r="AJ58" s="351" t="e">
        <f t="shared" si="18"/>
        <v>#N/A</v>
      </c>
      <c r="AK58" s="505"/>
      <c r="AL58" s="496"/>
      <c r="AM58" s="236">
        <v>45852</v>
      </c>
      <c r="AN58" s="235" t="s">
        <v>963</v>
      </c>
      <c r="AO58" s="210"/>
      <c r="AP58" s="210" t="s">
        <v>4</v>
      </c>
      <c r="AQ58" s="217" t="s">
        <v>964</v>
      </c>
      <c r="AR58" s="210" t="s">
        <v>4</v>
      </c>
      <c r="AS58" s="210"/>
      <c r="AT58" s="217" t="s">
        <v>965</v>
      </c>
      <c r="AU58" s="210"/>
      <c r="AV58" s="210" t="s">
        <v>4</v>
      </c>
      <c r="AW58" s="217" t="s">
        <v>966</v>
      </c>
      <c r="AX58" s="210"/>
      <c r="AY58" s="210" t="s">
        <v>4</v>
      </c>
      <c r="AZ58" s="217" t="s">
        <v>967</v>
      </c>
      <c r="BA58" s="772" t="s">
        <v>934</v>
      </c>
      <c r="BB58" s="555"/>
    </row>
    <row r="59" spans="1:54" s="323" customFormat="1" ht="122.15" customHeight="1" x14ac:dyDescent="0.35">
      <c r="A59" s="545" t="s">
        <v>539</v>
      </c>
      <c r="B59" s="499" t="s">
        <v>942</v>
      </c>
      <c r="C59" s="502" t="s">
        <v>968</v>
      </c>
      <c r="D59" s="551" t="s">
        <v>969</v>
      </c>
      <c r="E59" s="551" t="s">
        <v>970</v>
      </c>
      <c r="F59" s="533" t="s">
        <v>544</v>
      </c>
      <c r="G59" s="533" t="s">
        <v>545</v>
      </c>
      <c r="H59" s="622" t="s">
        <v>971</v>
      </c>
      <c r="I59" s="106" t="s">
        <v>972</v>
      </c>
      <c r="J59" s="200" t="s">
        <v>458</v>
      </c>
      <c r="K59" s="533" t="s">
        <v>973</v>
      </c>
      <c r="L59" s="533" t="s">
        <v>76</v>
      </c>
      <c r="M59" s="201">
        <f>VLOOKUP(L59,'[2]Datos Validacion'!$C$6:$D$10,2,0)</f>
        <v>0.4</v>
      </c>
      <c r="N59" s="509" t="s">
        <v>974</v>
      </c>
      <c r="O59" s="203">
        <f>VLOOKUP(N59,'[2]Datos Validacion'!$E$6:$F$15,2,0)</f>
        <v>1</v>
      </c>
      <c r="P59" s="513" t="s">
        <v>975</v>
      </c>
      <c r="Q59" s="204" t="s">
        <v>976</v>
      </c>
      <c r="R59" s="222" t="s">
        <v>977</v>
      </c>
      <c r="S59" s="319" t="s">
        <v>551</v>
      </c>
      <c r="T59" s="189" t="s">
        <v>978</v>
      </c>
      <c r="U59" s="189" t="s">
        <v>631</v>
      </c>
      <c r="V59" s="223" t="s">
        <v>554</v>
      </c>
      <c r="W59" s="223" t="s">
        <v>867</v>
      </c>
      <c r="X59" s="201">
        <f>VLOOKUP(W59,'[2]Datos Validacion'!$K$6:$L$8,2,0)</f>
        <v>0.1</v>
      </c>
      <c r="Y59" s="189" t="s">
        <v>556</v>
      </c>
      <c r="Z59" s="201">
        <f>VLOOKUP(Y59,'[2]Datos Validacion'!$M$6:$N$7,2,0)</f>
        <v>0.15</v>
      </c>
      <c r="AA59" s="223" t="s">
        <v>590</v>
      </c>
      <c r="AB59" s="216" t="s">
        <v>979</v>
      </c>
      <c r="AC59" s="189" t="s">
        <v>558</v>
      </c>
      <c r="AD59" s="290" t="s">
        <v>980</v>
      </c>
      <c r="AE59" s="366" t="s">
        <v>976</v>
      </c>
      <c r="AF59" s="291">
        <f t="shared" si="0"/>
        <v>0.25</v>
      </c>
      <c r="AG59" s="511" t="str">
        <f t="shared" si="14"/>
        <v>BAJA</v>
      </c>
      <c r="AH59" s="351">
        <f t="shared" si="16"/>
        <v>0.4</v>
      </c>
      <c r="AI59" s="351" t="str">
        <f t="shared" ref="AI59:AI61" si="19">IF(AJ59&lt;=20%,"LEVE",IF(AJ59&lt;=40%,"MENOR",IF(AJ59&lt;=60%,"MODERADO",IF(AJ59&lt;=80%,"MAYOR","CATASTROFICO"))))</f>
        <v>MAYOR</v>
      </c>
      <c r="AJ59" s="351">
        <f t="shared" si="18"/>
        <v>0.75</v>
      </c>
      <c r="AK59" s="499" t="s">
        <v>79</v>
      </c>
      <c r="AL59" s="495" t="s">
        <v>92</v>
      </c>
      <c r="AM59" s="236">
        <v>45852</v>
      </c>
      <c r="AN59" s="235" t="s">
        <v>981</v>
      </c>
      <c r="AO59" s="210"/>
      <c r="AP59" s="210" t="s">
        <v>4</v>
      </c>
      <c r="AQ59" s="217" t="s">
        <v>982</v>
      </c>
      <c r="AR59" s="210" t="s">
        <v>4</v>
      </c>
      <c r="AS59" s="210"/>
      <c r="AT59" s="217" t="s">
        <v>983</v>
      </c>
      <c r="AU59" s="210"/>
      <c r="AV59" s="210" t="s">
        <v>4</v>
      </c>
      <c r="AW59" s="217" t="s">
        <v>984</v>
      </c>
      <c r="AX59" s="210"/>
      <c r="AY59" s="210" t="s">
        <v>4</v>
      </c>
      <c r="AZ59" s="217" t="s">
        <v>985</v>
      </c>
      <c r="BA59" s="772"/>
      <c r="BB59" s="555" t="s">
        <v>986</v>
      </c>
    </row>
    <row r="60" spans="1:54" s="323" customFormat="1" ht="113.15" customHeight="1" x14ac:dyDescent="0.35">
      <c r="A60" s="526"/>
      <c r="B60" s="505"/>
      <c r="C60" s="503"/>
      <c r="D60" s="552"/>
      <c r="E60" s="552"/>
      <c r="F60" s="535"/>
      <c r="G60" s="535"/>
      <c r="H60" s="623"/>
      <c r="I60" s="106" t="s">
        <v>987</v>
      </c>
      <c r="J60" s="200" t="s">
        <v>70</v>
      </c>
      <c r="K60" s="535"/>
      <c r="L60" s="535"/>
      <c r="M60" s="201" t="e">
        <f>VLOOKUP(L60,'[2]Datos Validacion'!$C$6:$D$10,2,0)</f>
        <v>#N/A</v>
      </c>
      <c r="N60" s="510"/>
      <c r="O60" s="203" t="e">
        <f>VLOOKUP(N60,'[2]Datos Validacion'!$E$6:$F$15,2,0)</f>
        <v>#N/A</v>
      </c>
      <c r="P60" s="514"/>
      <c r="Q60" s="204" t="s">
        <v>988</v>
      </c>
      <c r="R60" s="222" t="s">
        <v>989</v>
      </c>
      <c r="S60" s="320" t="s">
        <v>551</v>
      </c>
      <c r="T60" s="189" t="s">
        <v>978</v>
      </c>
      <c r="U60" s="189" t="s">
        <v>631</v>
      </c>
      <c r="V60" s="223" t="s">
        <v>554</v>
      </c>
      <c r="W60" s="223" t="s">
        <v>867</v>
      </c>
      <c r="X60" s="201">
        <f>VLOOKUP(W60,'[2]Datos Validacion'!$K$6:$L$8,2,0)</f>
        <v>0.1</v>
      </c>
      <c r="Y60" s="189" t="s">
        <v>556</v>
      </c>
      <c r="Z60" s="201">
        <f>VLOOKUP(Y60,'[2]Datos Validacion'!$M$6:$N$7,2,0)</f>
        <v>0.15</v>
      </c>
      <c r="AA60" s="223" t="s">
        <v>590</v>
      </c>
      <c r="AB60" s="216" t="s">
        <v>979</v>
      </c>
      <c r="AC60" s="189" t="s">
        <v>558</v>
      </c>
      <c r="AD60" s="290" t="s">
        <v>990</v>
      </c>
      <c r="AE60" s="366" t="s">
        <v>988</v>
      </c>
      <c r="AF60" s="291">
        <f t="shared" si="0"/>
        <v>0.25</v>
      </c>
      <c r="AG60" s="512"/>
      <c r="AH60" s="351" t="e">
        <f t="shared" si="16"/>
        <v>#N/A</v>
      </c>
      <c r="AI60" s="351" t="str">
        <f t="shared" si="19"/>
        <v>MODERADO</v>
      </c>
      <c r="AJ60" s="351">
        <f>+AJ59-(AJ59*AF60)</f>
        <v>0.5625</v>
      </c>
      <c r="AK60" s="505"/>
      <c r="AL60" s="496"/>
      <c r="AM60" s="236">
        <v>45852</v>
      </c>
      <c r="AN60" s="235" t="s">
        <v>981</v>
      </c>
      <c r="AO60" s="210"/>
      <c r="AP60" s="210" t="s">
        <v>4</v>
      </c>
      <c r="AQ60" s="217" t="s">
        <v>991</v>
      </c>
      <c r="AR60" s="210" t="s">
        <v>4</v>
      </c>
      <c r="AS60" s="210"/>
      <c r="AT60" s="217" t="s">
        <v>983</v>
      </c>
      <c r="AU60" s="210"/>
      <c r="AV60" s="210" t="s">
        <v>4</v>
      </c>
      <c r="AW60" s="217" t="s">
        <v>984</v>
      </c>
      <c r="AX60" s="210"/>
      <c r="AY60" s="210" t="s">
        <v>4</v>
      </c>
      <c r="AZ60" s="217" t="s">
        <v>985</v>
      </c>
      <c r="BA60" s="772"/>
      <c r="BB60" s="555"/>
    </row>
    <row r="61" spans="1:54" s="323" customFormat="1" ht="125.5" customHeight="1" x14ac:dyDescent="0.35">
      <c r="A61" s="481" t="s">
        <v>539</v>
      </c>
      <c r="B61" s="498" t="s">
        <v>942</v>
      </c>
      <c r="C61" s="498" t="s">
        <v>992</v>
      </c>
      <c r="D61" s="498" t="s">
        <v>969</v>
      </c>
      <c r="E61" s="498" t="s">
        <v>993</v>
      </c>
      <c r="F61" s="533" t="s">
        <v>544</v>
      </c>
      <c r="G61" s="533" t="s">
        <v>545</v>
      </c>
      <c r="H61" s="542" t="s">
        <v>994</v>
      </c>
      <c r="I61" s="217" t="s">
        <v>995</v>
      </c>
      <c r="J61" s="200" t="s">
        <v>70</v>
      </c>
      <c r="K61" s="499" t="s">
        <v>996</v>
      </c>
      <c r="L61" s="533" t="s">
        <v>997</v>
      </c>
      <c r="M61" s="201">
        <f>VLOOKUP(L61,'[2]Datos Validacion'!$C$6:$D$10,2,0)</f>
        <v>0.8</v>
      </c>
      <c r="N61" s="509" t="s">
        <v>79</v>
      </c>
      <c r="O61" s="203">
        <f>VLOOKUP(N61,'[2]Datos Validacion'!$E$6:$F$15,2,0)</f>
        <v>0.6</v>
      </c>
      <c r="P61" s="513" t="s">
        <v>704</v>
      </c>
      <c r="Q61" s="221" t="s">
        <v>998</v>
      </c>
      <c r="R61" s="222" t="s">
        <v>999</v>
      </c>
      <c r="S61" s="321" t="s">
        <v>551</v>
      </c>
      <c r="T61" s="189" t="s">
        <v>1000</v>
      </c>
      <c r="U61" s="189" t="s">
        <v>553</v>
      </c>
      <c r="V61" s="223" t="s">
        <v>554</v>
      </c>
      <c r="W61" s="223" t="s">
        <v>603</v>
      </c>
      <c r="X61" s="201">
        <f>VLOOKUP(W61,'[2]Datos Validacion'!$K$6:$L$8,2,0)</f>
        <v>0.25</v>
      </c>
      <c r="Y61" s="189" t="s">
        <v>556</v>
      </c>
      <c r="Z61" s="201">
        <f>VLOOKUP(Y61,'[2]Datos Validacion'!$M$6:$N$7,2,0)</f>
        <v>0.15</v>
      </c>
      <c r="AA61" s="223" t="s">
        <v>557</v>
      </c>
      <c r="AB61" s="216"/>
      <c r="AC61" s="223" t="s">
        <v>558</v>
      </c>
      <c r="AD61" s="290" t="s">
        <v>1001</v>
      </c>
      <c r="AE61" s="366" t="s">
        <v>998</v>
      </c>
      <c r="AF61" s="334">
        <f t="shared" si="0"/>
        <v>0.4</v>
      </c>
      <c r="AG61" s="352" t="str">
        <f t="shared" ref="AG61:AG67" si="20">IF(AH61&lt;=20%,"MUY BAJA",IF(AH61&lt;=40%,"BAJA",IF(AH61&lt;=60%,"MEDIA",IF(AH61&lt;=80%,"ALTA","MUY ALTA"))))</f>
        <v>MEDIA</v>
      </c>
      <c r="AH61" s="352">
        <f t="shared" si="16"/>
        <v>0.48</v>
      </c>
      <c r="AI61" s="511" t="str">
        <f t="shared" si="19"/>
        <v>MODERADO</v>
      </c>
      <c r="AJ61" s="351">
        <f t="shared" si="18"/>
        <v>0.6</v>
      </c>
      <c r="AK61" s="499" t="s">
        <v>79</v>
      </c>
      <c r="AL61" s="495" t="s">
        <v>92</v>
      </c>
      <c r="AM61" s="242">
        <v>45852</v>
      </c>
      <c r="AN61" s="235" t="s">
        <v>1002</v>
      </c>
      <c r="AO61" s="210"/>
      <c r="AP61" s="210" t="s">
        <v>4</v>
      </c>
      <c r="AQ61" s="217" t="s">
        <v>1003</v>
      </c>
      <c r="AR61" s="235" t="s">
        <v>4</v>
      </c>
      <c r="AS61" s="235"/>
      <c r="AT61" s="217" t="s">
        <v>1004</v>
      </c>
      <c r="AU61" s="235" t="s">
        <v>4</v>
      </c>
      <c r="AV61" s="235"/>
      <c r="AW61" s="217" t="s">
        <v>1005</v>
      </c>
      <c r="AX61" s="235"/>
      <c r="AY61" s="235" t="s">
        <v>4</v>
      </c>
      <c r="AZ61" s="217" t="s">
        <v>1006</v>
      </c>
      <c r="BA61" s="769" t="s">
        <v>1007</v>
      </c>
      <c r="BB61" s="555" t="s">
        <v>1008</v>
      </c>
    </row>
    <row r="62" spans="1:54" s="323" customFormat="1" ht="125.5" customHeight="1" x14ac:dyDescent="0.35">
      <c r="A62" s="481"/>
      <c r="B62" s="498"/>
      <c r="C62" s="498"/>
      <c r="D62" s="498"/>
      <c r="E62" s="498"/>
      <c r="F62" s="535"/>
      <c r="G62" s="535"/>
      <c r="H62" s="543"/>
      <c r="I62" s="217" t="s">
        <v>1009</v>
      </c>
      <c r="J62" s="200" t="s">
        <v>70</v>
      </c>
      <c r="K62" s="505"/>
      <c r="L62" s="535"/>
      <c r="M62" s="201" t="e">
        <f>VLOOKUP(L62,'[2]Datos Validacion'!$C$6:$D$10,2,0)</f>
        <v>#N/A</v>
      </c>
      <c r="N62" s="510"/>
      <c r="O62" s="203" t="e">
        <f>VLOOKUP(N62,'[2]Datos Validacion'!$E$6:$F$15,2,0)</f>
        <v>#N/A</v>
      </c>
      <c r="P62" s="514"/>
      <c r="Q62" s="221" t="s">
        <v>1010</v>
      </c>
      <c r="R62" s="222" t="s">
        <v>1011</v>
      </c>
      <c r="S62" s="321" t="s">
        <v>551</v>
      </c>
      <c r="T62" s="189" t="s">
        <v>1012</v>
      </c>
      <c r="U62" s="189" t="s">
        <v>1013</v>
      </c>
      <c r="V62" s="223" t="s">
        <v>554</v>
      </c>
      <c r="W62" s="223" t="s">
        <v>603</v>
      </c>
      <c r="X62" s="201">
        <f>VLOOKUP(W62,'[2]Datos Validacion'!$K$6:$L$8,2,0)</f>
        <v>0.25</v>
      </c>
      <c r="Y62" s="189" t="s">
        <v>556</v>
      </c>
      <c r="Z62" s="201">
        <f>VLOOKUP(Y62,'[2]Datos Validacion'!$M$6:$N$7,2,0)</f>
        <v>0.15</v>
      </c>
      <c r="AA62" s="223" t="s">
        <v>590</v>
      </c>
      <c r="AB62" s="216" t="s">
        <v>1014</v>
      </c>
      <c r="AC62" s="223" t="s">
        <v>558</v>
      </c>
      <c r="AD62" s="290" t="s">
        <v>1015</v>
      </c>
      <c r="AE62" s="366" t="s">
        <v>1010</v>
      </c>
      <c r="AF62" s="334">
        <f t="shared" si="0"/>
        <v>0.4</v>
      </c>
      <c r="AG62" s="352" t="str">
        <f t="shared" si="20"/>
        <v>BAJA</v>
      </c>
      <c r="AH62" s="352">
        <f>+AH61-(AH61*AF62)</f>
        <v>0.28799999999999998</v>
      </c>
      <c r="AI62" s="512"/>
      <c r="AJ62" s="351" t="e">
        <f t="shared" si="18"/>
        <v>#N/A</v>
      </c>
      <c r="AK62" s="505"/>
      <c r="AL62" s="496"/>
      <c r="AM62" s="242">
        <v>45852</v>
      </c>
      <c r="AN62" s="235" t="s">
        <v>1002</v>
      </c>
      <c r="AO62" s="210"/>
      <c r="AP62" s="210" t="s">
        <v>4</v>
      </c>
      <c r="AQ62" s="217" t="s">
        <v>1016</v>
      </c>
      <c r="AR62" s="235" t="s">
        <v>4</v>
      </c>
      <c r="AS62" s="235"/>
      <c r="AT62" s="217" t="s">
        <v>1017</v>
      </c>
      <c r="AU62" s="235" t="s">
        <v>4</v>
      </c>
      <c r="AV62" s="235"/>
      <c r="AW62" s="217" t="s">
        <v>1018</v>
      </c>
      <c r="AX62" s="235"/>
      <c r="AY62" s="235" t="s">
        <v>4</v>
      </c>
      <c r="AZ62" s="217" t="s">
        <v>1006</v>
      </c>
      <c r="BA62" s="769" t="s">
        <v>1007</v>
      </c>
      <c r="BB62" s="555"/>
    </row>
    <row r="63" spans="1:54" s="323" customFormat="1" ht="87" customHeight="1" x14ac:dyDescent="0.35">
      <c r="A63" s="481" t="s">
        <v>539</v>
      </c>
      <c r="B63" s="498" t="s">
        <v>942</v>
      </c>
      <c r="C63" s="498" t="s">
        <v>992</v>
      </c>
      <c r="D63" s="498" t="s">
        <v>969</v>
      </c>
      <c r="E63" s="498" t="s">
        <v>1019</v>
      </c>
      <c r="F63" s="533" t="s">
        <v>544</v>
      </c>
      <c r="G63" s="533" t="s">
        <v>545</v>
      </c>
      <c r="H63" s="542" t="s">
        <v>1020</v>
      </c>
      <c r="I63" s="217" t="s">
        <v>1021</v>
      </c>
      <c r="J63" s="200" t="s">
        <v>458</v>
      </c>
      <c r="K63" s="497" t="s">
        <v>1022</v>
      </c>
      <c r="L63" s="533" t="s">
        <v>997</v>
      </c>
      <c r="M63" s="201">
        <f>VLOOKUP(L63,'[2]Datos Validacion'!$C$6:$D$10,2,0)</f>
        <v>0.8</v>
      </c>
      <c r="N63" s="509" t="s">
        <v>79</v>
      </c>
      <c r="O63" s="203">
        <f>VLOOKUP(N63,'[2]Datos Validacion'!$E$6:$F$15,2,0)</f>
        <v>0.6</v>
      </c>
      <c r="P63" s="513" t="s">
        <v>704</v>
      </c>
      <c r="Q63" s="221" t="s">
        <v>1023</v>
      </c>
      <c r="R63" s="222" t="s">
        <v>1024</v>
      </c>
      <c r="S63" s="321" t="s">
        <v>551</v>
      </c>
      <c r="T63" s="189" t="s">
        <v>1012</v>
      </c>
      <c r="U63" s="189" t="s">
        <v>631</v>
      </c>
      <c r="V63" s="223" t="s">
        <v>554</v>
      </c>
      <c r="W63" s="223" t="s">
        <v>603</v>
      </c>
      <c r="X63" s="201">
        <f>VLOOKUP(W63,'[2]Datos Validacion'!$K$6:$L$8,2,0)</f>
        <v>0.25</v>
      </c>
      <c r="Y63" s="189" t="s">
        <v>556</v>
      </c>
      <c r="Z63" s="201">
        <f>VLOOKUP(Y63,'[2]Datos Validacion'!$M$6:$N$7,2,0)</f>
        <v>0.15</v>
      </c>
      <c r="AA63" s="223" t="s">
        <v>557</v>
      </c>
      <c r="AB63" s="216"/>
      <c r="AC63" s="223" t="s">
        <v>558</v>
      </c>
      <c r="AD63" s="290" t="s">
        <v>1025</v>
      </c>
      <c r="AE63" s="366" t="s">
        <v>1023</v>
      </c>
      <c r="AF63" s="334">
        <f t="shared" si="0"/>
        <v>0.4</v>
      </c>
      <c r="AG63" s="352" t="str">
        <f t="shared" si="20"/>
        <v>MEDIA</v>
      </c>
      <c r="AH63" s="352">
        <f>IF(OR(W63="prevenir",W63="detectar"),(M63-(M63*AF63)), M63)</f>
        <v>0.48</v>
      </c>
      <c r="AI63" s="352" t="str">
        <f t="shared" ref="AI63:AI66" si="21">IF(AJ63&lt;=20%,"LEVE",IF(AJ63&lt;=40%,"MENOR",IF(AJ63&lt;=60%,"MODERADO",IF(AJ63&lt;=80%,"MAYOR","CATASTROFICO"))))</f>
        <v>MODERADO</v>
      </c>
      <c r="AJ63" s="351">
        <f t="shared" si="18"/>
        <v>0.6</v>
      </c>
      <c r="AK63" s="499" t="s">
        <v>79</v>
      </c>
      <c r="AL63" s="495" t="s">
        <v>92</v>
      </c>
      <c r="AM63" s="242">
        <v>45852</v>
      </c>
      <c r="AN63" s="235" t="s">
        <v>1002</v>
      </c>
      <c r="AO63" s="210"/>
      <c r="AP63" s="210" t="s">
        <v>4</v>
      </c>
      <c r="AQ63" s="217" t="s">
        <v>1016</v>
      </c>
      <c r="AR63" s="235" t="s">
        <v>4</v>
      </c>
      <c r="AS63" s="235"/>
      <c r="AT63" s="217" t="s">
        <v>1017</v>
      </c>
      <c r="AU63" s="235" t="s">
        <v>4</v>
      </c>
      <c r="AV63" s="235"/>
      <c r="AW63" s="217" t="s">
        <v>1018</v>
      </c>
      <c r="AX63" s="235"/>
      <c r="AY63" s="235" t="s">
        <v>4</v>
      </c>
      <c r="AZ63" s="217" t="s">
        <v>1006</v>
      </c>
      <c r="BA63" s="769" t="s">
        <v>1007</v>
      </c>
      <c r="BB63" s="555" t="s">
        <v>1026</v>
      </c>
    </row>
    <row r="64" spans="1:54" s="323" customFormat="1" ht="97.5" customHeight="1" x14ac:dyDescent="0.35">
      <c r="A64" s="481"/>
      <c r="B64" s="498"/>
      <c r="C64" s="498"/>
      <c r="D64" s="498"/>
      <c r="E64" s="498"/>
      <c r="F64" s="534"/>
      <c r="G64" s="534"/>
      <c r="H64" s="543"/>
      <c r="I64" s="375" t="s">
        <v>1027</v>
      </c>
      <c r="J64" s="200" t="s">
        <v>70</v>
      </c>
      <c r="K64" s="497"/>
      <c r="L64" s="534"/>
      <c r="M64" s="201" t="e">
        <f>VLOOKUP(L64,'[2]Datos Validacion'!$C$6:$D$10,2,0)</f>
        <v>#N/A</v>
      </c>
      <c r="N64" s="612"/>
      <c r="O64" s="203" t="e">
        <f>VLOOKUP(N64,'[2]Datos Validacion'!$E$6:$F$15,2,0)</f>
        <v>#N/A</v>
      </c>
      <c r="P64" s="546"/>
      <c r="Q64" s="221" t="s">
        <v>1028</v>
      </c>
      <c r="R64" s="222" t="s">
        <v>1029</v>
      </c>
      <c r="S64" s="223" t="s">
        <v>551</v>
      </c>
      <c r="T64" s="189" t="s">
        <v>1030</v>
      </c>
      <c r="U64" s="189" t="s">
        <v>631</v>
      </c>
      <c r="V64" s="223" t="s">
        <v>554</v>
      </c>
      <c r="W64" s="223" t="s">
        <v>867</v>
      </c>
      <c r="X64" s="201">
        <f>VLOOKUP(W64,'[2]Datos Validacion'!$K$6:$L$8,2,0)</f>
        <v>0.1</v>
      </c>
      <c r="Y64" s="189" t="s">
        <v>556</v>
      </c>
      <c r="Z64" s="201">
        <f>VLOOKUP(Y64,'[2]Datos Validacion'!$M$6:$N$7,2,0)</f>
        <v>0.15</v>
      </c>
      <c r="AA64" s="223" t="s">
        <v>590</v>
      </c>
      <c r="AB64" s="216" t="s">
        <v>1031</v>
      </c>
      <c r="AC64" s="223" t="s">
        <v>558</v>
      </c>
      <c r="AD64" s="290" t="s">
        <v>1032</v>
      </c>
      <c r="AE64" s="366" t="s">
        <v>1028</v>
      </c>
      <c r="AF64" s="334">
        <f t="shared" si="0"/>
        <v>0.25</v>
      </c>
      <c r="AG64" s="352" t="e">
        <f t="shared" si="20"/>
        <v>#N/A</v>
      </c>
      <c r="AH64" s="352" t="e">
        <f>IF(OR(W64="prevenir",W64="detectar"),(M64-(M64*AF64)), M64)</f>
        <v>#N/A</v>
      </c>
      <c r="AI64" s="352" t="str">
        <f t="shared" si="21"/>
        <v>MODERADO</v>
      </c>
      <c r="AJ64" s="351">
        <f>IF(W64="corregir",(O63-(O63*AF64)), O63)</f>
        <v>0.44999999999999996</v>
      </c>
      <c r="AK64" s="500"/>
      <c r="AL64" s="501"/>
      <c r="AM64" s="242">
        <v>45852</v>
      </c>
      <c r="AN64" s="235" t="s">
        <v>1002</v>
      </c>
      <c r="AO64" s="210"/>
      <c r="AP64" s="210" t="s">
        <v>4</v>
      </c>
      <c r="AQ64" s="217" t="s">
        <v>1033</v>
      </c>
      <c r="AR64" s="235" t="s">
        <v>4</v>
      </c>
      <c r="AS64" s="235"/>
      <c r="AT64" s="217" t="s">
        <v>1034</v>
      </c>
      <c r="AU64" s="235" t="s">
        <v>4</v>
      </c>
      <c r="AV64" s="235"/>
      <c r="AW64" s="217" t="s">
        <v>1035</v>
      </c>
      <c r="AX64" s="235"/>
      <c r="AY64" s="235" t="s">
        <v>4</v>
      </c>
      <c r="AZ64" s="217" t="s">
        <v>1036</v>
      </c>
      <c r="BA64" s="769" t="s">
        <v>1007</v>
      </c>
      <c r="BB64" s="555"/>
    </row>
    <row r="65" spans="1:54" s="323" customFormat="1" ht="90" customHeight="1" x14ac:dyDescent="0.35">
      <c r="A65" s="481"/>
      <c r="B65" s="498"/>
      <c r="C65" s="498"/>
      <c r="D65" s="498"/>
      <c r="E65" s="498"/>
      <c r="F65" s="535"/>
      <c r="G65" s="535"/>
      <c r="H65" s="544"/>
      <c r="I65" s="222" t="s">
        <v>1037</v>
      </c>
      <c r="J65" s="200" t="s">
        <v>169</v>
      </c>
      <c r="K65" s="497"/>
      <c r="L65" s="535"/>
      <c r="M65" s="201" t="e">
        <f>VLOOKUP(L65,'[2]Datos Validacion'!$C$6:$D$10,2,0)</f>
        <v>#N/A</v>
      </c>
      <c r="N65" s="510"/>
      <c r="O65" s="203" t="e">
        <f>VLOOKUP(N65,'[2]Datos Validacion'!$E$6:$F$15,2,0)</f>
        <v>#N/A</v>
      </c>
      <c r="P65" s="514"/>
      <c r="Q65" s="221" t="s">
        <v>1038</v>
      </c>
      <c r="R65" s="222" t="s">
        <v>1039</v>
      </c>
      <c r="S65" s="321" t="s">
        <v>551</v>
      </c>
      <c r="T65" s="189" t="s">
        <v>1040</v>
      </c>
      <c r="U65" s="189" t="s">
        <v>631</v>
      </c>
      <c r="V65" s="223" t="s">
        <v>554</v>
      </c>
      <c r="W65" s="223" t="s">
        <v>555</v>
      </c>
      <c r="X65" s="201">
        <f>VLOOKUP(W65,'[2]Datos Validacion'!$K$6:$L$8,2,0)</f>
        <v>0.15</v>
      </c>
      <c r="Y65" s="189" t="s">
        <v>556</v>
      </c>
      <c r="Z65" s="201">
        <f>VLOOKUP(Y65,'[2]Datos Validacion'!$M$6:$N$7,2,0)</f>
        <v>0.15</v>
      </c>
      <c r="AA65" s="223" t="s">
        <v>557</v>
      </c>
      <c r="AB65" s="216"/>
      <c r="AC65" s="189" t="s">
        <v>558</v>
      </c>
      <c r="AD65" s="290" t="s">
        <v>1041</v>
      </c>
      <c r="AE65" s="366" t="s">
        <v>1038</v>
      </c>
      <c r="AF65" s="291">
        <f t="shared" si="0"/>
        <v>0.3</v>
      </c>
      <c r="AG65" s="351" t="str">
        <f t="shared" si="20"/>
        <v>BAJA</v>
      </c>
      <c r="AH65" s="351">
        <f>+AH63-(AH63*AF65)</f>
        <v>0.33599999999999997</v>
      </c>
      <c r="AI65" s="352" t="e">
        <f t="shared" si="21"/>
        <v>#N/A</v>
      </c>
      <c r="AJ65" s="351" t="e">
        <f t="shared" si="18"/>
        <v>#N/A</v>
      </c>
      <c r="AK65" s="505"/>
      <c r="AL65" s="496"/>
      <c r="AM65" s="242">
        <v>45852</v>
      </c>
      <c r="AN65" s="235" t="s">
        <v>1002</v>
      </c>
      <c r="AO65" s="210"/>
      <c r="AP65" s="210" t="s">
        <v>4</v>
      </c>
      <c r="AQ65" s="217" t="s">
        <v>1042</v>
      </c>
      <c r="AR65" s="235" t="s">
        <v>4</v>
      </c>
      <c r="AS65" s="235"/>
      <c r="AT65" s="217" t="s">
        <v>1043</v>
      </c>
      <c r="AU65" s="235" t="s">
        <v>4</v>
      </c>
      <c r="AV65" s="235"/>
      <c r="AW65" s="217" t="s">
        <v>1044</v>
      </c>
      <c r="AX65" s="235"/>
      <c r="AY65" s="235" t="s">
        <v>4</v>
      </c>
      <c r="AZ65" s="217" t="s">
        <v>1036</v>
      </c>
      <c r="BA65" s="769" t="s">
        <v>1007</v>
      </c>
      <c r="BB65" s="555"/>
    </row>
    <row r="66" spans="1:54" s="323" customFormat="1" ht="62.25" customHeight="1" x14ac:dyDescent="0.35">
      <c r="A66" s="545" t="s">
        <v>539</v>
      </c>
      <c r="B66" s="551" t="s">
        <v>942</v>
      </c>
      <c r="C66" s="551" t="s">
        <v>1045</v>
      </c>
      <c r="D66" s="551" t="s">
        <v>969</v>
      </c>
      <c r="E66" s="551" t="s">
        <v>1046</v>
      </c>
      <c r="F66" s="533" t="s">
        <v>544</v>
      </c>
      <c r="G66" s="533" t="s">
        <v>545</v>
      </c>
      <c r="H66" s="523" t="s">
        <v>1047</v>
      </c>
      <c r="I66" s="222" t="s">
        <v>1048</v>
      </c>
      <c r="J66" s="200" t="s">
        <v>70</v>
      </c>
      <c r="K66" s="499" t="s">
        <v>1049</v>
      </c>
      <c r="L66" s="533" t="s">
        <v>198</v>
      </c>
      <c r="M66" s="201">
        <f>VLOOKUP(L66,'[2]Datos Validacion'!$C$6:$D$10,2,0)</f>
        <v>0.6</v>
      </c>
      <c r="N66" s="509" t="s">
        <v>79</v>
      </c>
      <c r="O66" s="203">
        <f>VLOOKUP(N66,'[2]Datos Validacion'!$E$6:$F$15,2,0)</f>
        <v>0.6</v>
      </c>
      <c r="P66" s="513" t="s">
        <v>79</v>
      </c>
      <c r="Q66" s="221" t="s">
        <v>1050</v>
      </c>
      <c r="R66" s="187" t="s">
        <v>1051</v>
      </c>
      <c r="S66" s="321" t="s">
        <v>551</v>
      </c>
      <c r="T66" s="239" t="s">
        <v>1052</v>
      </c>
      <c r="U66" s="239" t="s">
        <v>631</v>
      </c>
      <c r="V66" s="363" t="s">
        <v>554</v>
      </c>
      <c r="W66" s="363" t="s">
        <v>603</v>
      </c>
      <c r="X66" s="201">
        <f>VLOOKUP(W66,'[2]Datos Validacion'!$K$6:$L$8,2,0)</f>
        <v>0.25</v>
      </c>
      <c r="Y66" s="189" t="s">
        <v>556</v>
      </c>
      <c r="Z66" s="201">
        <f>VLOOKUP(Y66,'[2]Datos Validacion'!$M$6:$N$7,2,0)</f>
        <v>0.15</v>
      </c>
      <c r="AA66" s="231" t="s">
        <v>557</v>
      </c>
      <c r="AB66" s="211"/>
      <c r="AC66" s="239" t="s">
        <v>558</v>
      </c>
      <c r="AD66" s="364" t="s">
        <v>1053</v>
      </c>
      <c r="AE66" s="366" t="s">
        <v>1050</v>
      </c>
      <c r="AF66" s="291">
        <f t="shared" si="0"/>
        <v>0.4</v>
      </c>
      <c r="AG66" s="351" t="str">
        <f t="shared" si="20"/>
        <v>BAJA</v>
      </c>
      <c r="AH66" s="352">
        <f>IF(OR(W66="prevenir",W66="detectar"),(M66-(M66*AF66)), M66)</f>
        <v>0.36</v>
      </c>
      <c r="AI66" s="511" t="str">
        <f t="shared" si="21"/>
        <v>MODERADO</v>
      </c>
      <c r="AJ66" s="351">
        <f t="shared" si="18"/>
        <v>0.6</v>
      </c>
      <c r="AK66" s="499" t="s">
        <v>79</v>
      </c>
      <c r="AL66" s="495" t="s">
        <v>92</v>
      </c>
      <c r="AM66" s="242">
        <v>45852</v>
      </c>
      <c r="AN66" s="235" t="s">
        <v>1054</v>
      </c>
      <c r="AO66" s="210"/>
      <c r="AP66" s="210" t="s">
        <v>4</v>
      </c>
      <c r="AQ66" s="217" t="s">
        <v>1055</v>
      </c>
      <c r="AR66" s="235" t="s">
        <v>4</v>
      </c>
      <c r="AS66" s="235"/>
      <c r="AT66" s="217" t="s">
        <v>1056</v>
      </c>
      <c r="AU66" s="235"/>
      <c r="AV66" s="235" t="s">
        <v>4</v>
      </c>
      <c r="AW66" s="217" t="s">
        <v>1057</v>
      </c>
      <c r="AX66" s="235"/>
      <c r="AY66" s="235" t="s">
        <v>4</v>
      </c>
      <c r="AZ66" s="217" t="s">
        <v>1058</v>
      </c>
      <c r="BA66" s="772" t="s">
        <v>934</v>
      </c>
      <c r="BB66" s="555" t="s">
        <v>566</v>
      </c>
    </row>
    <row r="67" spans="1:54" s="323" customFormat="1" ht="92.15" customHeight="1" x14ac:dyDescent="0.35">
      <c r="A67" s="526"/>
      <c r="B67" s="552"/>
      <c r="C67" s="552"/>
      <c r="D67" s="552"/>
      <c r="E67" s="552"/>
      <c r="F67" s="535"/>
      <c r="G67" s="535"/>
      <c r="H67" s="524"/>
      <c r="I67" s="222" t="s">
        <v>1059</v>
      </c>
      <c r="J67" s="200" t="s">
        <v>70</v>
      </c>
      <c r="K67" s="505"/>
      <c r="L67" s="535"/>
      <c r="M67" s="201" t="e">
        <f>VLOOKUP(L67,'[2]Datos Validacion'!$C$6:$D$10,2,0)</f>
        <v>#N/A</v>
      </c>
      <c r="N67" s="510"/>
      <c r="O67" s="203" t="e">
        <f>VLOOKUP(N67,'[2]Datos Validacion'!$E$6:$F$15,2,0)</f>
        <v>#N/A</v>
      </c>
      <c r="P67" s="514"/>
      <c r="Q67" s="221" t="s">
        <v>1060</v>
      </c>
      <c r="R67" s="187" t="s">
        <v>1061</v>
      </c>
      <c r="S67" s="321" t="s">
        <v>551</v>
      </c>
      <c r="T67" s="239" t="s">
        <v>1052</v>
      </c>
      <c r="U67" s="239" t="s">
        <v>631</v>
      </c>
      <c r="V67" s="363" t="s">
        <v>554</v>
      </c>
      <c r="W67" s="363" t="s">
        <v>603</v>
      </c>
      <c r="X67" s="201">
        <f>VLOOKUP(W67,'[2]Datos Validacion'!$K$6:$L$8,2,0)</f>
        <v>0.25</v>
      </c>
      <c r="Y67" s="189" t="s">
        <v>556</v>
      </c>
      <c r="Z67" s="201">
        <f>VLOOKUP(Y67,'[2]Datos Validacion'!$M$6:$N$7,2,0)</f>
        <v>0.15</v>
      </c>
      <c r="AA67" s="231" t="s">
        <v>557</v>
      </c>
      <c r="AB67" s="211"/>
      <c r="AC67" s="239" t="s">
        <v>558</v>
      </c>
      <c r="AD67" s="364" t="s">
        <v>1062</v>
      </c>
      <c r="AE67" s="366" t="s">
        <v>1060</v>
      </c>
      <c r="AF67" s="291">
        <f t="shared" si="0"/>
        <v>0.4</v>
      </c>
      <c r="AG67" s="351" t="str">
        <f t="shared" si="20"/>
        <v>BAJA</v>
      </c>
      <c r="AH67" s="352">
        <f>+AH66-(AH66*AF67)</f>
        <v>0.216</v>
      </c>
      <c r="AI67" s="512"/>
      <c r="AJ67" s="351" t="e">
        <f t="shared" si="18"/>
        <v>#N/A</v>
      </c>
      <c r="AK67" s="505"/>
      <c r="AL67" s="496"/>
      <c r="AM67" s="242">
        <v>45852</v>
      </c>
      <c r="AN67" s="235" t="s">
        <v>1054</v>
      </c>
      <c r="AO67" s="210"/>
      <c r="AP67" s="210" t="s">
        <v>4</v>
      </c>
      <c r="AQ67" s="217" t="s">
        <v>1055</v>
      </c>
      <c r="AR67" s="235" t="s">
        <v>4</v>
      </c>
      <c r="AS67" s="235"/>
      <c r="AT67" s="217" t="s">
        <v>1056</v>
      </c>
      <c r="AU67" s="235"/>
      <c r="AV67" s="235" t="s">
        <v>4</v>
      </c>
      <c r="AW67" s="217" t="s">
        <v>1057</v>
      </c>
      <c r="AX67" s="235"/>
      <c r="AY67" s="235" t="s">
        <v>4</v>
      </c>
      <c r="AZ67" s="217" t="s">
        <v>1058</v>
      </c>
      <c r="BA67" s="772" t="s">
        <v>934</v>
      </c>
      <c r="BB67" s="555"/>
    </row>
    <row r="68" spans="1:54" ht="69.650000000000006" customHeight="1" x14ac:dyDescent="0.35">
      <c r="A68" s="545" t="s">
        <v>539</v>
      </c>
      <c r="B68" s="533" t="s">
        <v>1063</v>
      </c>
      <c r="C68" s="533" t="s">
        <v>1064</v>
      </c>
      <c r="D68" s="533" t="s">
        <v>1065</v>
      </c>
      <c r="E68" s="533" t="s">
        <v>1066</v>
      </c>
      <c r="F68" s="533" t="s">
        <v>544</v>
      </c>
      <c r="G68" s="533" t="s">
        <v>545</v>
      </c>
      <c r="H68" s="555" t="s">
        <v>1067</v>
      </c>
      <c r="I68" s="216" t="s">
        <v>1068</v>
      </c>
      <c r="J68" s="200" t="s">
        <v>70</v>
      </c>
      <c r="K68" s="502" t="s">
        <v>1069</v>
      </c>
      <c r="L68" s="533" t="s">
        <v>949</v>
      </c>
      <c r="M68" s="201">
        <f>VLOOKUP(L68,'[2]Datos Validacion'!$C$6:$D$10,2,0)</f>
        <v>1</v>
      </c>
      <c r="N68" s="509" t="s">
        <v>79</v>
      </c>
      <c r="O68" s="203">
        <f>VLOOKUP(N68,'[2]Datos Validacion'!$E$6:$F$15,2,0)</f>
        <v>0.6</v>
      </c>
      <c r="P68" s="513" t="s">
        <v>704</v>
      </c>
      <c r="Q68" s="513" t="s">
        <v>1070</v>
      </c>
      <c r="R68" s="523" t="s">
        <v>1071</v>
      </c>
      <c r="S68" s="525" t="s">
        <v>551</v>
      </c>
      <c r="T68" s="519" t="s">
        <v>1072</v>
      </c>
      <c r="U68" s="519" t="s">
        <v>1013</v>
      </c>
      <c r="V68" s="517" t="s">
        <v>554</v>
      </c>
      <c r="W68" s="517" t="s">
        <v>603</v>
      </c>
      <c r="X68" s="515">
        <f>VLOOKUP(W68,'[2]Datos Validacion'!$K$6:$L$8,2,0)</f>
        <v>0.25</v>
      </c>
      <c r="Y68" s="499" t="s">
        <v>556</v>
      </c>
      <c r="Z68" s="515">
        <f>VLOOKUP(Y68,'[2]Datos Validacion'!$M$6:$N$7,2,0)</f>
        <v>0.15</v>
      </c>
      <c r="AA68" s="522" t="s">
        <v>557</v>
      </c>
      <c r="AB68" s="520"/>
      <c r="AC68" s="519" t="s">
        <v>558</v>
      </c>
      <c r="AD68" s="621" t="s">
        <v>1073</v>
      </c>
      <c r="AE68" s="633" t="s">
        <v>1070</v>
      </c>
      <c r="AF68" s="529">
        <f t="shared" si="0"/>
        <v>0.4</v>
      </c>
      <c r="AG68" s="511" t="str">
        <f>IF(AH68&lt;=20%,"MUY BAJA",IF(AH68&lt;=40%,"BAJA",IF(AH68&lt;=60%,"MEDIA",IF(AH68&lt;=80%,"ALTA","MUY ALTA"))))</f>
        <v>MEDIA</v>
      </c>
      <c r="AH68" s="511">
        <f>IF(OR(W68="prevenir",W68="detectar"),(M68-(M68*AF68)), M68)</f>
        <v>0.6</v>
      </c>
      <c r="AI68" s="511" t="str">
        <f>IF(AJ68&lt;=20%,"LEVE",IF(AJ68&lt;=40%,"MENOR",IF(AJ68&lt;=60%,"MODERADO",IF(AJ68&lt;=80%,"MAYOR","CATASTROFICO"))))</f>
        <v>MODERADO</v>
      </c>
      <c r="AJ68" s="511">
        <f t="shared" si="18"/>
        <v>0.6</v>
      </c>
      <c r="AK68" s="499" t="s">
        <v>79</v>
      </c>
      <c r="AL68" s="495" t="s">
        <v>92</v>
      </c>
      <c r="AM68" s="242">
        <v>45852</v>
      </c>
      <c r="AN68" s="235" t="s">
        <v>1074</v>
      </c>
      <c r="AO68" s="210"/>
      <c r="AP68" s="210" t="s">
        <v>4</v>
      </c>
      <c r="AQ68" s="222" t="s">
        <v>1075</v>
      </c>
      <c r="AR68" s="235" t="s">
        <v>4</v>
      </c>
      <c r="AS68" s="235"/>
      <c r="AT68" s="217" t="s">
        <v>1076</v>
      </c>
      <c r="AU68" s="235"/>
      <c r="AV68" s="235" t="s">
        <v>4</v>
      </c>
      <c r="AW68" s="222" t="s">
        <v>1077</v>
      </c>
      <c r="AX68" s="235"/>
      <c r="AY68" s="235" t="s">
        <v>4</v>
      </c>
      <c r="AZ68" s="222" t="s">
        <v>1077</v>
      </c>
      <c r="BA68" s="769" t="s">
        <v>1078</v>
      </c>
      <c r="BB68" s="555" t="s">
        <v>1079</v>
      </c>
    </row>
    <row r="69" spans="1:54" ht="56.15" customHeight="1" x14ac:dyDescent="0.35">
      <c r="A69" s="550"/>
      <c r="B69" s="534"/>
      <c r="C69" s="534"/>
      <c r="D69" s="534"/>
      <c r="E69" s="534"/>
      <c r="F69" s="534"/>
      <c r="G69" s="534"/>
      <c r="H69" s="555"/>
      <c r="I69" s="215" t="s">
        <v>1080</v>
      </c>
      <c r="J69" s="200" t="s">
        <v>70</v>
      </c>
      <c r="K69" s="504"/>
      <c r="L69" s="534"/>
      <c r="M69" s="201" t="e">
        <f>VLOOKUP(L69,'[2]Datos Validacion'!$C$6:$D$10,2,0)</f>
        <v>#N/A</v>
      </c>
      <c r="N69" s="612"/>
      <c r="O69" s="203" t="e">
        <f>VLOOKUP(N69,'[2]Datos Validacion'!$E$6:$F$15,2,0)</f>
        <v>#N/A</v>
      </c>
      <c r="P69" s="546"/>
      <c r="Q69" s="514"/>
      <c r="R69" s="524"/>
      <c r="S69" s="526"/>
      <c r="T69" s="505"/>
      <c r="U69" s="505"/>
      <c r="V69" s="518"/>
      <c r="W69" s="518"/>
      <c r="X69" s="516"/>
      <c r="Y69" s="505"/>
      <c r="Z69" s="516"/>
      <c r="AA69" s="518"/>
      <c r="AB69" s="521"/>
      <c r="AC69" s="505"/>
      <c r="AD69" s="532"/>
      <c r="AE69" s="633"/>
      <c r="AF69" s="530"/>
      <c r="AG69" s="512"/>
      <c r="AH69" s="512"/>
      <c r="AI69" s="608"/>
      <c r="AJ69" s="608"/>
      <c r="AK69" s="500"/>
      <c r="AL69" s="501"/>
      <c r="AM69" s="236"/>
      <c r="AN69" s="200"/>
      <c r="AO69" s="237"/>
      <c r="AP69" s="237"/>
      <c r="AQ69" s="222"/>
      <c r="AR69" s="237"/>
      <c r="AS69" s="237"/>
      <c r="AT69" s="222"/>
      <c r="AU69" s="237"/>
      <c r="AV69" s="237"/>
      <c r="AW69" s="222"/>
      <c r="AX69" s="237"/>
      <c r="AY69" s="237"/>
      <c r="AZ69" s="222"/>
      <c r="BA69" s="773"/>
      <c r="BB69" s="770"/>
    </row>
    <row r="70" spans="1:54" ht="93" customHeight="1" x14ac:dyDescent="0.35">
      <c r="A70" s="550"/>
      <c r="B70" s="534"/>
      <c r="C70" s="534"/>
      <c r="D70" s="534"/>
      <c r="E70" s="534"/>
      <c r="F70" s="534"/>
      <c r="G70" s="534"/>
      <c r="H70" s="555"/>
      <c r="I70" s="215" t="s">
        <v>1081</v>
      </c>
      <c r="J70" s="200" t="s">
        <v>70</v>
      </c>
      <c r="K70" s="504"/>
      <c r="L70" s="534"/>
      <c r="M70" s="201" t="e">
        <f>VLOOKUP(L70,'[2]Datos Validacion'!$C$6:$D$10,2,0)</f>
        <v>#N/A</v>
      </c>
      <c r="N70" s="612"/>
      <c r="O70" s="203" t="e">
        <f>VLOOKUP(N70,'[2]Datos Validacion'!$E$6:$F$15,2,0)</f>
        <v>#N/A</v>
      </c>
      <c r="P70" s="546"/>
      <c r="Q70" s="221" t="s">
        <v>1082</v>
      </c>
      <c r="R70" s="222" t="s">
        <v>1083</v>
      </c>
      <c r="S70" s="151" t="s">
        <v>551</v>
      </c>
      <c r="T70" s="189" t="s">
        <v>1084</v>
      </c>
      <c r="U70" s="189" t="s">
        <v>1085</v>
      </c>
      <c r="V70" s="223" t="s">
        <v>554</v>
      </c>
      <c r="W70" s="223" t="s">
        <v>603</v>
      </c>
      <c r="X70" s="201">
        <f>VLOOKUP(W70,'[2]Datos Validacion'!$K$6:$L$8,2,0)</f>
        <v>0.25</v>
      </c>
      <c r="Y70" s="189" t="s">
        <v>556</v>
      </c>
      <c r="Z70" s="201">
        <f>VLOOKUP(Y70,'[2]Datos Validacion'!$M$6:$N$7,2,0)</f>
        <v>0.15</v>
      </c>
      <c r="AA70" s="223" t="s">
        <v>557</v>
      </c>
      <c r="AB70" s="216"/>
      <c r="AC70" s="189" t="s">
        <v>558</v>
      </c>
      <c r="AD70" s="290" t="s">
        <v>1086</v>
      </c>
      <c r="AE70" s="366" t="s">
        <v>1082</v>
      </c>
      <c r="AF70" s="291">
        <f t="shared" si="0"/>
        <v>0.4</v>
      </c>
      <c r="AG70" s="351" t="str">
        <f t="shared" ref="AG70:AG79" si="22">IF(AH70&lt;=20%,"MUY BAJA",IF(AH70&lt;=40%,"BAJA",IF(AH70&lt;=60%,"MEDIA",IF(AH70&lt;=80%,"ALTA","MUY ALTA"))))</f>
        <v>BAJA</v>
      </c>
      <c r="AH70" s="351">
        <f>+AH68-(AH68*AF70)</f>
        <v>0.36</v>
      </c>
      <c r="AI70" s="608"/>
      <c r="AJ70" s="608"/>
      <c r="AK70" s="500"/>
      <c r="AL70" s="501"/>
      <c r="AM70" s="236">
        <v>45852</v>
      </c>
      <c r="AN70" s="200" t="s">
        <v>1074</v>
      </c>
      <c r="AO70" s="237"/>
      <c r="AP70" s="237" t="s">
        <v>4</v>
      </c>
      <c r="AQ70" s="222" t="s">
        <v>1087</v>
      </c>
      <c r="AR70" s="237" t="s">
        <v>4</v>
      </c>
      <c r="AS70" s="237"/>
      <c r="AT70" s="222" t="s">
        <v>1088</v>
      </c>
      <c r="AU70" s="237"/>
      <c r="AV70" s="237" t="s">
        <v>4</v>
      </c>
      <c r="AW70" s="222" t="s">
        <v>1089</v>
      </c>
      <c r="AX70" s="237"/>
      <c r="AY70" s="237" t="s">
        <v>4</v>
      </c>
      <c r="AZ70" s="791" t="s">
        <v>1090</v>
      </c>
      <c r="BA70" s="774" t="s">
        <v>1078</v>
      </c>
      <c r="BB70" s="770"/>
    </row>
    <row r="71" spans="1:54" ht="93" customHeight="1" x14ac:dyDescent="0.35">
      <c r="A71" s="550"/>
      <c r="B71" s="534"/>
      <c r="C71" s="534"/>
      <c r="D71" s="534"/>
      <c r="E71" s="534"/>
      <c r="F71" s="534"/>
      <c r="G71" s="534"/>
      <c r="H71" s="555"/>
      <c r="I71" s="216" t="s">
        <v>1091</v>
      </c>
      <c r="J71" s="200" t="s">
        <v>70</v>
      </c>
      <c r="K71" s="504"/>
      <c r="L71" s="534"/>
      <c r="M71" s="201" t="e">
        <f>VLOOKUP(L71,'[2]Datos Validacion'!$C$6:$D$10,2,0)</f>
        <v>#N/A</v>
      </c>
      <c r="N71" s="612"/>
      <c r="O71" s="203" t="e">
        <f>VLOOKUP(N71,'[2]Datos Validacion'!$E$6:$F$15,2,0)</f>
        <v>#N/A</v>
      </c>
      <c r="P71" s="546"/>
      <c r="Q71" s="221" t="s">
        <v>1092</v>
      </c>
      <c r="R71" s="222" t="s">
        <v>1093</v>
      </c>
      <c r="S71" s="151" t="s">
        <v>551</v>
      </c>
      <c r="T71" s="189" t="s">
        <v>1094</v>
      </c>
      <c r="U71" s="189" t="s">
        <v>1095</v>
      </c>
      <c r="V71" s="223" t="s">
        <v>554</v>
      </c>
      <c r="W71" s="223" t="s">
        <v>603</v>
      </c>
      <c r="X71" s="201">
        <f>VLOOKUP(W71,'[2]Datos Validacion'!$K$6:$L$8,2,0)</f>
        <v>0.25</v>
      </c>
      <c r="Y71" s="189" t="s">
        <v>556</v>
      </c>
      <c r="Z71" s="201">
        <f>VLOOKUP(Y71,'[2]Datos Validacion'!$M$6:$N$7,2,0)</f>
        <v>0.15</v>
      </c>
      <c r="AA71" s="223" t="s">
        <v>557</v>
      </c>
      <c r="AB71" s="216"/>
      <c r="AC71" s="189" t="s">
        <v>558</v>
      </c>
      <c r="AD71" s="290" t="s">
        <v>1096</v>
      </c>
      <c r="AE71" s="366" t="s">
        <v>1092</v>
      </c>
      <c r="AF71" s="291">
        <f t="shared" si="0"/>
        <v>0.4</v>
      </c>
      <c r="AG71" s="351" t="str">
        <f t="shared" si="22"/>
        <v>BAJA</v>
      </c>
      <c r="AH71" s="351">
        <f>+AH70-(AH70*AF71)</f>
        <v>0.216</v>
      </c>
      <c r="AI71" s="608"/>
      <c r="AJ71" s="608"/>
      <c r="AK71" s="500"/>
      <c r="AL71" s="501"/>
      <c r="AM71" s="236">
        <v>45852</v>
      </c>
      <c r="AN71" s="200" t="s">
        <v>1074</v>
      </c>
      <c r="AO71" s="237"/>
      <c r="AP71" s="237" t="s">
        <v>4</v>
      </c>
      <c r="AQ71" s="222" t="s">
        <v>1075</v>
      </c>
      <c r="AR71" s="237" t="s">
        <v>4</v>
      </c>
      <c r="AS71" s="237"/>
      <c r="AT71" s="222" t="s">
        <v>1097</v>
      </c>
      <c r="AU71" s="237"/>
      <c r="AV71" s="237" t="s">
        <v>4</v>
      </c>
      <c r="AW71" s="222" t="s">
        <v>1077</v>
      </c>
      <c r="AX71" s="237"/>
      <c r="AY71" s="237" t="s">
        <v>4</v>
      </c>
      <c r="AZ71" s="222" t="s">
        <v>1077</v>
      </c>
      <c r="BA71" s="774" t="s">
        <v>1078</v>
      </c>
      <c r="BB71" s="770"/>
    </row>
    <row r="72" spans="1:54" ht="93" customHeight="1" x14ac:dyDescent="0.35">
      <c r="A72" s="526"/>
      <c r="B72" s="535"/>
      <c r="C72" s="535"/>
      <c r="D72" s="535"/>
      <c r="E72" s="535"/>
      <c r="F72" s="535"/>
      <c r="G72" s="535"/>
      <c r="H72" s="555"/>
      <c r="I72" s="216" t="s">
        <v>1098</v>
      </c>
      <c r="J72" s="200" t="s">
        <v>70</v>
      </c>
      <c r="K72" s="503"/>
      <c r="L72" s="535"/>
      <c r="M72" s="201" t="e">
        <f>VLOOKUP(L72,'[2]Datos Validacion'!$C$6:$D$10,2,0)</f>
        <v>#N/A</v>
      </c>
      <c r="N72" s="510"/>
      <c r="O72" s="203" t="e">
        <f>VLOOKUP(N72,'[2]Datos Validacion'!$E$6:$F$15,2,0)</f>
        <v>#N/A</v>
      </c>
      <c r="P72" s="514"/>
      <c r="Q72" s="221" t="s">
        <v>1099</v>
      </c>
      <c r="R72" s="222" t="s">
        <v>1100</v>
      </c>
      <c r="S72" s="151" t="s">
        <v>551</v>
      </c>
      <c r="T72" s="189" t="s">
        <v>1094</v>
      </c>
      <c r="U72" s="189" t="s">
        <v>1013</v>
      </c>
      <c r="V72" s="223" t="s">
        <v>554</v>
      </c>
      <c r="W72" s="223" t="s">
        <v>603</v>
      </c>
      <c r="X72" s="201">
        <f>VLOOKUP(W72,'[2]Datos Validacion'!$K$6:$L$8,2,0)</f>
        <v>0.25</v>
      </c>
      <c r="Y72" s="189" t="s">
        <v>556</v>
      </c>
      <c r="Z72" s="201">
        <f>VLOOKUP(Y72,'[2]Datos Validacion'!$M$6:$N$7,2,0)</f>
        <v>0.15</v>
      </c>
      <c r="AA72" s="223" t="s">
        <v>557</v>
      </c>
      <c r="AB72" s="216"/>
      <c r="AC72" s="189" t="s">
        <v>558</v>
      </c>
      <c r="AD72" s="290" t="s">
        <v>1101</v>
      </c>
      <c r="AE72" s="366" t="s">
        <v>1099</v>
      </c>
      <c r="AF72" s="291">
        <f t="shared" si="0"/>
        <v>0.4</v>
      </c>
      <c r="AG72" s="351" t="str">
        <f t="shared" si="22"/>
        <v>MUY BAJA</v>
      </c>
      <c r="AH72" s="351">
        <f>+AH71-(AH71*AF72)</f>
        <v>0.12959999999999999</v>
      </c>
      <c r="AI72" s="512"/>
      <c r="AJ72" s="512"/>
      <c r="AK72" s="505"/>
      <c r="AL72" s="496"/>
      <c r="AM72" s="236">
        <v>45852</v>
      </c>
      <c r="AN72" s="200" t="s">
        <v>1074</v>
      </c>
      <c r="AO72" s="237"/>
      <c r="AP72" s="237" t="s">
        <v>4</v>
      </c>
      <c r="AQ72" s="222" t="s">
        <v>1102</v>
      </c>
      <c r="AR72" s="237" t="s">
        <v>4</v>
      </c>
      <c r="AS72" s="237"/>
      <c r="AT72" s="222" t="s">
        <v>1103</v>
      </c>
      <c r="AU72" s="237" t="s">
        <v>4</v>
      </c>
      <c r="AV72" s="237"/>
      <c r="AW72" s="222" t="s">
        <v>1104</v>
      </c>
      <c r="AX72" s="237"/>
      <c r="AY72" s="237" t="s">
        <v>4</v>
      </c>
      <c r="AZ72" s="791" t="s">
        <v>1105</v>
      </c>
      <c r="BA72" s="775" t="s">
        <v>1106</v>
      </c>
      <c r="BB72" s="770"/>
    </row>
    <row r="73" spans="1:54" ht="93" customHeight="1" x14ac:dyDescent="0.35">
      <c r="A73" s="522" t="s">
        <v>539</v>
      </c>
      <c r="B73" s="533" t="s">
        <v>1063</v>
      </c>
      <c r="C73" s="533" t="s">
        <v>1064</v>
      </c>
      <c r="D73" s="533" t="s">
        <v>1065</v>
      </c>
      <c r="E73" s="533" t="s">
        <v>1107</v>
      </c>
      <c r="F73" s="533" t="s">
        <v>544</v>
      </c>
      <c r="G73" s="533" t="s">
        <v>545</v>
      </c>
      <c r="H73" s="553" t="s">
        <v>1108</v>
      </c>
      <c r="I73" s="553" t="s">
        <v>1109</v>
      </c>
      <c r="J73" s="533" t="s">
        <v>70</v>
      </c>
      <c r="K73" s="502" t="s">
        <v>1110</v>
      </c>
      <c r="L73" s="533" t="s">
        <v>198</v>
      </c>
      <c r="M73" s="201">
        <f>VLOOKUP(L73,'[2]Datos Validacion'!$C$6:$D$10,2,0)</f>
        <v>0.6</v>
      </c>
      <c r="N73" s="509" t="s">
        <v>79</v>
      </c>
      <c r="O73" s="203">
        <f>VLOOKUP(N73,'[2]Datos Validacion'!$E$6:$F$15,2,0)</f>
        <v>0.6</v>
      </c>
      <c r="P73" s="513" t="s">
        <v>79</v>
      </c>
      <c r="Q73" s="221" t="s">
        <v>1111</v>
      </c>
      <c r="R73" s="222" t="s">
        <v>1112</v>
      </c>
      <c r="S73" s="223" t="s">
        <v>551</v>
      </c>
      <c r="T73" s="189" t="s">
        <v>1113</v>
      </c>
      <c r="U73" s="189" t="s">
        <v>631</v>
      </c>
      <c r="V73" s="223" t="s">
        <v>554</v>
      </c>
      <c r="W73" s="223" t="s">
        <v>603</v>
      </c>
      <c r="X73" s="201">
        <f>VLOOKUP(W73,'[2]Datos Validacion'!$K$6:$L$8,2,0)</f>
        <v>0.25</v>
      </c>
      <c r="Y73" s="189" t="s">
        <v>556</v>
      </c>
      <c r="Z73" s="201">
        <f>VLOOKUP(Y73,'[2]Datos Validacion'!$M$6:$N$7,2,0)</f>
        <v>0.15</v>
      </c>
      <c r="AA73" s="223" t="s">
        <v>590</v>
      </c>
      <c r="AB73" s="216" t="s">
        <v>1114</v>
      </c>
      <c r="AC73" s="189" t="s">
        <v>558</v>
      </c>
      <c r="AD73" s="290" t="s">
        <v>1115</v>
      </c>
      <c r="AE73" s="366" t="s">
        <v>1111</v>
      </c>
      <c r="AF73" s="291">
        <f t="shared" si="0"/>
        <v>0.4</v>
      </c>
      <c r="AG73" s="351" t="str">
        <f t="shared" si="22"/>
        <v>BAJA</v>
      </c>
      <c r="AH73" s="351">
        <f t="shared" ref="AH73:AH94" si="23">IF(OR(W73="prevenir",W73="detectar"),(M73-(M73*AF73)), M73)</f>
        <v>0.36</v>
      </c>
      <c r="AI73" s="511" t="str">
        <f t="shared" ref="AI73:AI94" si="24">IF(AJ73&lt;=20%,"LEVE",IF(AJ73&lt;=40%,"MENOR",IF(AJ73&lt;=60%,"MODERADO",IF(AJ73&lt;=80%,"MAYOR","CATASTROFICO"))))</f>
        <v>MODERADO</v>
      </c>
      <c r="AJ73" s="351">
        <f t="shared" ref="AJ73:AJ93" si="25">IF(W73="corregir",(O73-(O73*AF73)), O73)</f>
        <v>0.6</v>
      </c>
      <c r="AK73" s="499" t="s">
        <v>79</v>
      </c>
      <c r="AL73" s="495" t="s">
        <v>92</v>
      </c>
      <c r="AM73" s="236">
        <v>45852</v>
      </c>
      <c r="AN73" s="200" t="s">
        <v>1074</v>
      </c>
      <c r="AO73" s="237"/>
      <c r="AP73" s="237" t="s">
        <v>4</v>
      </c>
      <c r="AQ73" s="222" t="s">
        <v>1087</v>
      </c>
      <c r="AR73" s="237" t="s">
        <v>4</v>
      </c>
      <c r="AS73" s="237"/>
      <c r="AT73" s="222" t="s">
        <v>1116</v>
      </c>
      <c r="AU73" s="237"/>
      <c r="AV73" s="237" t="s">
        <v>4</v>
      </c>
      <c r="AW73" s="222" t="s">
        <v>1089</v>
      </c>
      <c r="AX73" s="237"/>
      <c r="AY73" s="237" t="s">
        <v>4</v>
      </c>
      <c r="AZ73" s="791" t="s">
        <v>1090</v>
      </c>
      <c r="BA73" s="774" t="s">
        <v>1078</v>
      </c>
      <c r="BB73" s="555" t="s">
        <v>1117</v>
      </c>
    </row>
    <row r="74" spans="1:54" ht="93" customHeight="1" x14ac:dyDescent="0.35">
      <c r="A74" s="528"/>
      <c r="B74" s="534"/>
      <c r="C74" s="534"/>
      <c r="D74" s="534"/>
      <c r="E74" s="534"/>
      <c r="F74" s="534"/>
      <c r="G74" s="534"/>
      <c r="H74" s="554"/>
      <c r="I74" s="521"/>
      <c r="J74" s="535"/>
      <c r="K74" s="504"/>
      <c r="L74" s="534"/>
      <c r="M74" s="201" t="e">
        <f>VLOOKUP(L74,'[2]Datos Validacion'!$C$6:$D$10,2,0)</f>
        <v>#N/A</v>
      </c>
      <c r="N74" s="612"/>
      <c r="O74" s="203" t="e">
        <f>VLOOKUP(N74,'[2]Datos Validacion'!$E$6:$F$15,2,0)</f>
        <v>#N/A</v>
      </c>
      <c r="P74" s="546"/>
      <c r="Q74" s="221" t="s">
        <v>1118</v>
      </c>
      <c r="R74" s="222" t="s">
        <v>1119</v>
      </c>
      <c r="S74" s="223" t="s">
        <v>551</v>
      </c>
      <c r="T74" s="189" t="s">
        <v>1120</v>
      </c>
      <c r="U74" s="189" t="s">
        <v>1095</v>
      </c>
      <c r="V74" s="223" t="s">
        <v>554</v>
      </c>
      <c r="W74" s="223" t="s">
        <v>603</v>
      </c>
      <c r="X74" s="201">
        <f>VLOOKUP(W74,'[2]Datos Validacion'!$K$6:$L$8,2,0)</f>
        <v>0.25</v>
      </c>
      <c r="Y74" s="189" t="s">
        <v>556</v>
      </c>
      <c r="Z74" s="201">
        <f>VLOOKUP(Y74,'[2]Datos Validacion'!$M$6:$N$7,2,0)</f>
        <v>0.15</v>
      </c>
      <c r="AA74" s="223" t="s">
        <v>590</v>
      </c>
      <c r="AB74" s="216" t="s">
        <v>1114</v>
      </c>
      <c r="AC74" s="189" t="s">
        <v>558</v>
      </c>
      <c r="AD74" s="290" t="s">
        <v>1121</v>
      </c>
      <c r="AE74" s="366" t="s">
        <v>1118</v>
      </c>
      <c r="AF74" s="291">
        <f t="shared" si="0"/>
        <v>0.4</v>
      </c>
      <c r="AG74" s="351" t="str">
        <f t="shared" si="22"/>
        <v>BAJA</v>
      </c>
      <c r="AH74" s="351">
        <f>+AH73-(AH73*AF74)</f>
        <v>0.216</v>
      </c>
      <c r="AI74" s="608"/>
      <c r="AJ74" s="351" t="e">
        <f t="shared" si="25"/>
        <v>#N/A</v>
      </c>
      <c r="AK74" s="500"/>
      <c r="AL74" s="501"/>
      <c r="AM74" s="236">
        <v>45852</v>
      </c>
      <c r="AN74" s="200" t="s">
        <v>1074</v>
      </c>
      <c r="AO74" s="237"/>
      <c r="AP74" s="237" t="s">
        <v>4</v>
      </c>
      <c r="AQ74" s="222" t="s">
        <v>1087</v>
      </c>
      <c r="AR74" s="237" t="s">
        <v>4</v>
      </c>
      <c r="AS74" s="237"/>
      <c r="AT74" s="222" t="s">
        <v>1122</v>
      </c>
      <c r="AU74" s="237"/>
      <c r="AV74" s="237" t="s">
        <v>4</v>
      </c>
      <c r="AW74" s="222" t="s">
        <v>1089</v>
      </c>
      <c r="AX74" s="237"/>
      <c r="AY74" s="237" t="s">
        <v>4</v>
      </c>
      <c r="AZ74" s="791" t="s">
        <v>1090</v>
      </c>
      <c r="BA74" s="774" t="s">
        <v>1078</v>
      </c>
      <c r="BB74" s="555"/>
    </row>
    <row r="75" spans="1:54" ht="65.5" customHeight="1" x14ac:dyDescent="0.35">
      <c r="A75" s="528"/>
      <c r="B75" s="534"/>
      <c r="C75" s="534"/>
      <c r="D75" s="534"/>
      <c r="E75" s="534"/>
      <c r="F75" s="534"/>
      <c r="G75" s="534"/>
      <c r="H75" s="554"/>
      <c r="I75" s="229" t="s">
        <v>1123</v>
      </c>
      <c r="J75" s="200" t="s">
        <v>458</v>
      </c>
      <c r="K75" s="504"/>
      <c r="L75" s="534"/>
      <c r="M75" s="201" t="e">
        <f>VLOOKUP(L75,'[2]Datos Validacion'!$C$6:$D$10,2,0)</f>
        <v>#N/A</v>
      </c>
      <c r="N75" s="612"/>
      <c r="O75" s="203" t="e">
        <f>VLOOKUP(N75,'[2]Datos Validacion'!$E$6:$F$15,2,0)</f>
        <v>#N/A</v>
      </c>
      <c r="P75" s="546"/>
      <c r="Q75" s="221"/>
      <c r="R75" s="222" t="s">
        <v>623</v>
      </c>
      <c r="S75" s="223"/>
      <c r="T75" s="189"/>
      <c r="U75" s="189"/>
      <c r="V75" s="223"/>
      <c r="W75" s="223"/>
      <c r="X75" s="201" t="e">
        <f>VLOOKUP(W75,'[2]Datos Validacion'!$K$6:$L$8,2,0)</f>
        <v>#N/A</v>
      </c>
      <c r="Y75" s="189"/>
      <c r="Z75" s="201" t="e">
        <f>VLOOKUP(Y75,'[2]Datos Validacion'!$M$6:$N$7,2,0)</f>
        <v>#N/A</v>
      </c>
      <c r="AA75" s="223"/>
      <c r="AB75" s="216"/>
      <c r="AC75" s="223"/>
      <c r="AD75" s="290"/>
      <c r="AE75" s="367"/>
      <c r="AF75" s="291" t="e">
        <f t="shared" si="0"/>
        <v>#N/A</v>
      </c>
      <c r="AG75" s="351" t="e">
        <f t="shared" si="22"/>
        <v>#N/A</v>
      </c>
      <c r="AH75" s="351" t="e">
        <f t="shared" si="23"/>
        <v>#N/A</v>
      </c>
      <c r="AI75" s="608"/>
      <c r="AJ75" s="351" t="e">
        <f t="shared" si="25"/>
        <v>#N/A</v>
      </c>
      <c r="AK75" s="500"/>
      <c r="AL75" s="501"/>
      <c r="AM75" s="236"/>
      <c r="AN75" s="200"/>
      <c r="AO75" s="237"/>
      <c r="AP75" s="237"/>
      <c r="AQ75" s="222"/>
      <c r="AR75" s="237"/>
      <c r="AS75" s="237"/>
      <c r="AT75" s="222"/>
      <c r="AU75" s="237"/>
      <c r="AV75" s="237"/>
      <c r="AW75" s="222"/>
      <c r="AX75" s="237"/>
      <c r="AY75" s="237"/>
      <c r="AZ75" s="791"/>
      <c r="BA75" s="774"/>
      <c r="BB75" s="555"/>
    </row>
    <row r="76" spans="1:54" ht="93" customHeight="1" x14ac:dyDescent="0.35">
      <c r="A76" s="518"/>
      <c r="B76" s="535"/>
      <c r="C76" s="535"/>
      <c r="D76" s="535"/>
      <c r="E76" s="535"/>
      <c r="F76" s="535"/>
      <c r="G76" s="535"/>
      <c r="H76" s="521"/>
      <c r="I76" s="229" t="s">
        <v>1124</v>
      </c>
      <c r="J76" s="200" t="s">
        <v>70</v>
      </c>
      <c r="K76" s="503"/>
      <c r="L76" s="535"/>
      <c r="M76" s="201" t="e">
        <f>VLOOKUP(L76,'[2]Datos Validacion'!$C$6:$D$10,2,0)</f>
        <v>#N/A</v>
      </c>
      <c r="N76" s="510"/>
      <c r="O76" s="203" t="e">
        <f>VLOOKUP(N76,'[2]Datos Validacion'!$E$6:$F$15,2,0)</f>
        <v>#N/A</v>
      </c>
      <c r="P76" s="514"/>
      <c r="Q76" s="221" t="s">
        <v>1125</v>
      </c>
      <c r="R76" s="222" t="s">
        <v>1112</v>
      </c>
      <c r="S76" s="223" t="s">
        <v>551</v>
      </c>
      <c r="T76" s="189" t="s">
        <v>1113</v>
      </c>
      <c r="U76" s="189" t="s">
        <v>631</v>
      </c>
      <c r="V76" s="223" t="s">
        <v>554</v>
      </c>
      <c r="W76" s="223" t="s">
        <v>603</v>
      </c>
      <c r="X76" s="201">
        <f>VLOOKUP(W76,'[2]Datos Validacion'!$K$6:$L$8,2,0)</f>
        <v>0.25</v>
      </c>
      <c r="Y76" s="189" t="s">
        <v>556</v>
      </c>
      <c r="Z76" s="201">
        <f>VLOOKUP(Y76,'[2]Datos Validacion'!$M$6:$N$7,2,0)</f>
        <v>0.15</v>
      </c>
      <c r="AA76" s="223" t="s">
        <v>590</v>
      </c>
      <c r="AB76" s="216" t="s">
        <v>1114</v>
      </c>
      <c r="AC76" s="189" t="s">
        <v>558</v>
      </c>
      <c r="AD76" s="290" t="s">
        <v>1115</v>
      </c>
      <c r="AE76" s="366" t="s">
        <v>1125</v>
      </c>
      <c r="AF76" s="291">
        <f t="shared" si="0"/>
        <v>0.4</v>
      </c>
      <c r="AG76" s="351" t="str">
        <f t="shared" si="22"/>
        <v>MUY BAJA</v>
      </c>
      <c r="AH76" s="351">
        <f>+AH74-(AH74*AF76)</f>
        <v>0.12959999999999999</v>
      </c>
      <c r="AI76" s="512"/>
      <c r="AJ76" s="351" t="e">
        <f t="shared" si="25"/>
        <v>#N/A</v>
      </c>
      <c r="AK76" s="505"/>
      <c r="AL76" s="496"/>
      <c r="AM76" s="236">
        <v>45852</v>
      </c>
      <c r="AN76" s="200" t="s">
        <v>1074</v>
      </c>
      <c r="AO76" s="237"/>
      <c r="AP76" s="237" t="s">
        <v>4</v>
      </c>
      <c r="AQ76" s="222" t="s">
        <v>1126</v>
      </c>
      <c r="AR76" s="237" t="s">
        <v>4</v>
      </c>
      <c r="AS76" s="237"/>
      <c r="AT76" s="222" t="s">
        <v>1116</v>
      </c>
      <c r="AU76" s="237"/>
      <c r="AV76" s="237" t="s">
        <v>4</v>
      </c>
      <c r="AW76" s="222" t="s">
        <v>1127</v>
      </c>
      <c r="AX76" s="237"/>
      <c r="AY76" s="237" t="s">
        <v>4</v>
      </c>
      <c r="AZ76" s="791" t="s">
        <v>1127</v>
      </c>
      <c r="BA76" s="774" t="s">
        <v>1078</v>
      </c>
      <c r="BB76" s="555"/>
    </row>
    <row r="77" spans="1:54" ht="93" customHeight="1" x14ac:dyDescent="0.35">
      <c r="A77" s="522" t="s">
        <v>539</v>
      </c>
      <c r="B77" s="533" t="s">
        <v>1063</v>
      </c>
      <c r="C77" s="533" t="s">
        <v>1128</v>
      </c>
      <c r="D77" s="533" t="s">
        <v>1129</v>
      </c>
      <c r="E77" s="533" t="s">
        <v>1130</v>
      </c>
      <c r="F77" s="533" t="s">
        <v>544</v>
      </c>
      <c r="G77" s="533" t="s">
        <v>545</v>
      </c>
      <c r="H77" s="539" t="s">
        <v>1131</v>
      </c>
      <c r="I77" s="536" t="s">
        <v>1132</v>
      </c>
      <c r="J77" s="214" t="s">
        <v>70</v>
      </c>
      <c r="K77" s="502" t="s">
        <v>1133</v>
      </c>
      <c r="L77" s="533" t="s">
        <v>997</v>
      </c>
      <c r="M77" s="201">
        <f>VLOOKUP(L77,'[2]Datos Validacion'!$C$6:$D$10,2,0)</f>
        <v>0.8</v>
      </c>
      <c r="N77" s="509" t="s">
        <v>79</v>
      </c>
      <c r="O77" s="547">
        <f>VLOOKUP(N77,'[2]Datos Validacion'!$E$6:$F$15,2,0)</f>
        <v>0.6</v>
      </c>
      <c r="P77" s="513" t="s">
        <v>704</v>
      </c>
      <c r="Q77" s="221" t="s">
        <v>1134</v>
      </c>
      <c r="R77" s="222" t="s">
        <v>1135</v>
      </c>
      <c r="S77" s="223" t="s">
        <v>551</v>
      </c>
      <c r="T77" s="189" t="s">
        <v>1136</v>
      </c>
      <c r="U77" s="189" t="s">
        <v>631</v>
      </c>
      <c r="V77" s="223" t="s">
        <v>554</v>
      </c>
      <c r="W77" s="223" t="s">
        <v>603</v>
      </c>
      <c r="X77" s="201">
        <f>VLOOKUP(W77,'[2]Datos Validacion'!$K$6:$L$8,2,0)</f>
        <v>0.25</v>
      </c>
      <c r="Y77" s="189" t="s">
        <v>556</v>
      </c>
      <c r="Z77" s="201">
        <f>VLOOKUP(Y77,'[2]Datos Validacion'!$M$6:$N$7,2,0)</f>
        <v>0.15</v>
      </c>
      <c r="AA77" s="223" t="s">
        <v>590</v>
      </c>
      <c r="AB77" s="216" t="s">
        <v>1137</v>
      </c>
      <c r="AC77" s="189" t="s">
        <v>558</v>
      </c>
      <c r="AD77" s="290" t="s">
        <v>1138</v>
      </c>
      <c r="AE77" s="366" t="s">
        <v>1134</v>
      </c>
      <c r="AF77" s="291">
        <f t="shared" si="0"/>
        <v>0.4</v>
      </c>
      <c r="AG77" s="351" t="str">
        <f t="shared" si="22"/>
        <v>MEDIA</v>
      </c>
      <c r="AH77" s="351">
        <f t="shared" si="23"/>
        <v>0.48</v>
      </c>
      <c r="AI77" s="352" t="str">
        <f>IF(AJ77&lt;=20%,"LEVE",IF(AJ77&lt;=40%,"MENOR",IF(AJ77&lt;=60%,"MODERADO",IF(AJ77&lt;=80%,"MAYOR","CATASTROFICO"))))</f>
        <v>MODERADO</v>
      </c>
      <c r="AJ77" s="351">
        <f>IF(W77="corregir",(O77-(O77*AF77)), O77)</f>
        <v>0.6</v>
      </c>
      <c r="AK77" s="499" t="s">
        <v>91</v>
      </c>
      <c r="AL77" s="495" t="s">
        <v>92</v>
      </c>
      <c r="AM77" s="236">
        <v>45855</v>
      </c>
      <c r="AN77" s="200" t="s">
        <v>1139</v>
      </c>
      <c r="AO77" s="237"/>
      <c r="AP77" s="237" t="s">
        <v>4</v>
      </c>
      <c r="AQ77" s="216" t="s">
        <v>1140</v>
      </c>
      <c r="AR77" s="237" t="s">
        <v>4</v>
      </c>
      <c r="AS77" s="237"/>
      <c r="AT77" s="222" t="s">
        <v>1141</v>
      </c>
      <c r="AU77" s="237"/>
      <c r="AV77" s="237" t="s">
        <v>4</v>
      </c>
      <c r="AW77" s="216" t="s">
        <v>1142</v>
      </c>
      <c r="AX77" s="237"/>
      <c r="AY77" s="237" t="s">
        <v>4</v>
      </c>
      <c r="AZ77" s="216" t="s">
        <v>1143</v>
      </c>
      <c r="BA77" s="774"/>
      <c r="BB77" s="555" t="s">
        <v>1117</v>
      </c>
    </row>
    <row r="78" spans="1:54" ht="93" customHeight="1" x14ac:dyDescent="0.35">
      <c r="A78" s="528"/>
      <c r="B78" s="534"/>
      <c r="C78" s="534"/>
      <c r="D78" s="534"/>
      <c r="E78" s="534"/>
      <c r="F78" s="534"/>
      <c r="G78" s="534"/>
      <c r="H78" s="540"/>
      <c r="I78" s="537"/>
      <c r="J78" s="214" t="s">
        <v>70</v>
      </c>
      <c r="K78" s="504"/>
      <c r="L78" s="534"/>
      <c r="M78" s="201" t="e">
        <f>VLOOKUP(L78,'[2]Datos Validacion'!$C$6:$D$10,2,0)</f>
        <v>#N/A</v>
      </c>
      <c r="N78" s="612"/>
      <c r="O78" s="548"/>
      <c r="P78" s="546"/>
      <c r="Q78" s="221" t="s">
        <v>1144</v>
      </c>
      <c r="R78" s="222" t="s">
        <v>1145</v>
      </c>
      <c r="S78" s="223" t="s">
        <v>551</v>
      </c>
      <c r="T78" s="189" t="s">
        <v>1146</v>
      </c>
      <c r="U78" s="189" t="s">
        <v>631</v>
      </c>
      <c r="V78" s="223" t="s">
        <v>554</v>
      </c>
      <c r="W78" s="223" t="s">
        <v>603</v>
      </c>
      <c r="X78" s="201">
        <f>VLOOKUP(W78,'[2]Datos Validacion'!$K$6:$L$8,2,0)</f>
        <v>0.25</v>
      </c>
      <c r="Y78" s="189" t="s">
        <v>556</v>
      </c>
      <c r="Z78" s="201">
        <f>VLOOKUP(Y78,'[2]Datos Validacion'!$M$6:$N$7,2,0)</f>
        <v>0.15</v>
      </c>
      <c r="AA78" s="223" t="s">
        <v>590</v>
      </c>
      <c r="AB78" s="216" t="s">
        <v>1147</v>
      </c>
      <c r="AC78" s="189" t="s">
        <v>558</v>
      </c>
      <c r="AD78" s="290" t="s">
        <v>1148</v>
      </c>
      <c r="AE78" s="366" t="s">
        <v>1144</v>
      </c>
      <c r="AF78" s="291">
        <f t="shared" si="0"/>
        <v>0.4</v>
      </c>
      <c r="AG78" s="351" t="str">
        <f t="shared" si="22"/>
        <v>BAJA</v>
      </c>
      <c r="AH78" s="351">
        <f>+AH77-(AH77*AF78)</f>
        <v>0.28799999999999998</v>
      </c>
      <c r="AI78" s="352" t="str">
        <f t="shared" si="24"/>
        <v>LEVE</v>
      </c>
      <c r="AJ78" s="351">
        <f t="shared" si="25"/>
        <v>0</v>
      </c>
      <c r="AK78" s="500"/>
      <c r="AL78" s="501"/>
      <c r="AM78" s="236">
        <v>45855</v>
      </c>
      <c r="AN78" s="200" t="s">
        <v>1139</v>
      </c>
      <c r="AO78" s="237"/>
      <c r="AP78" s="237" t="s">
        <v>4</v>
      </c>
      <c r="AQ78" s="229" t="s">
        <v>1149</v>
      </c>
      <c r="AR78" s="237" t="s">
        <v>4</v>
      </c>
      <c r="AS78" s="237"/>
      <c r="AT78" s="222" t="s">
        <v>1150</v>
      </c>
      <c r="AU78" s="237"/>
      <c r="AV78" s="237" t="s">
        <v>4</v>
      </c>
      <c r="AW78" s="229" t="s">
        <v>1142</v>
      </c>
      <c r="AX78" s="237"/>
      <c r="AY78" s="237" t="s">
        <v>4</v>
      </c>
      <c r="AZ78" s="216" t="s">
        <v>1143</v>
      </c>
      <c r="BA78" s="774"/>
      <c r="BB78" s="770"/>
    </row>
    <row r="79" spans="1:54" ht="93" customHeight="1" x14ac:dyDescent="0.35">
      <c r="A79" s="528"/>
      <c r="B79" s="534"/>
      <c r="C79" s="534"/>
      <c r="D79" s="534"/>
      <c r="E79" s="534"/>
      <c r="F79" s="534"/>
      <c r="G79" s="534"/>
      <c r="H79" s="540"/>
      <c r="I79" s="538"/>
      <c r="J79" s="214" t="s">
        <v>70</v>
      </c>
      <c r="K79" s="504"/>
      <c r="L79" s="534"/>
      <c r="M79" s="201" t="e">
        <f>VLOOKUP(L79,'[2]Datos Validacion'!$C$6:$D$10,2,0)</f>
        <v>#N/A</v>
      </c>
      <c r="N79" s="612"/>
      <c r="O79" s="548"/>
      <c r="P79" s="546"/>
      <c r="Q79" s="221" t="s">
        <v>1151</v>
      </c>
      <c r="R79" s="222" t="s">
        <v>1152</v>
      </c>
      <c r="S79" s="223" t="s">
        <v>551</v>
      </c>
      <c r="T79" s="189" t="s">
        <v>1136</v>
      </c>
      <c r="U79" s="189" t="s">
        <v>631</v>
      </c>
      <c r="V79" s="223" t="s">
        <v>554</v>
      </c>
      <c r="W79" s="223" t="s">
        <v>867</v>
      </c>
      <c r="X79" s="201">
        <f>VLOOKUP(W79,'[2]Datos Validacion'!$K$6:$L$8,2,0)</f>
        <v>0.1</v>
      </c>
      <c r="Y79" s="189" t="s">
        <v>556</v>
      </c>
      <c r="Z79" s="201">
        <f>VLOOKUP(Y79,'[2]Datos Validacion'!$M$6:$N$7,2,0)</f>
        <v>0.15</v>
      </c>
      <c r="AA79" s="223" t="s">
        <v>590</v>
      </c>
      <c r="AB79" s="216" t="s">
        <v>1153</v>
      </c>
      <c r="AC79" s="189" t="s">
        <v>558</v>
      </c>
      <c r="AD79" s="290" t="s">
        <v>1138</v>
      </c>
      <c r="AE79" s="366" t="s">
        <v>1151</v>
      </c>
      <c r="AF79" s="291">
        <f t="shared" si="0"/>
        <v>0.25</v>
      </c>
      <c r="AG79" s="351" t="str">
        <f t="shared" si="22"/>
        <v>BAJA</v>
      </c>
      <c r="AH79" s="351">
        <f>+AH78-(AH78*AF79)</f>
        <v>0.21599999999999997</v>
      </c>
      <c r="AI79" s="351" t="str">
        <f t="shared" si="24"/>
        <v>LEVE</v>
      </c>
      <c r="AJ79" s="351">
        <f>IF(W79="corregir",(O79-(O79*AF79)), O79)</f>
        <v>0</v>
      </c>
      <c r="AK79" s="500"/>
      <c r="AL79" s="501"/>
      <c r="AM79" s="236">
        <v>45855</v>
      </c>
      <c r="AN79" s="200" t="s">
        <v>1139</v>
      </c>
      <c r="AO79" s="237"/>
      <c r="AP79" s="237" t="s">
        <v>4</v>
      </c>
      <c r="AQ79" s="229" t="s">
        <v>1154</v>
      </c>
      <c r="AR79" s="237" t="s">
        <v>4</v>
      </c>
      <c r="AS79" s="237"/>
      <c r="AT79" s="216" t="s">
        <v>1155</v>
      </c>
      <c r="AU79" s="237"/>
      <c r="AV79" s="237" t="s">
        <v>4</v>
      </c>
      <c r="AW79" s="229" t="s">
        <v>1142</v>
      </c>
      <c r="AX79" s="237"/>
      <c r="AY79" s="237" t="s">
        <v>4</v>
      </c>
      <c r="AZ79" s="216" t="s">
        <v>1143</v>
      </c>
      <c r="BA79" s="774"/>
      <c r="BB79" s="770"/>
    </row>
    <row r="80" spans="1:54" ht="93" customHeight="1" x14ac:dyDescent="0.35">
      <c r="A80" s="518"/>
      <c r="B80" s="535"/>
      <c r="C80" s="535"/>
      <c r="D80" s="535"/>
      <c r="E80" s="535"/>
      <c r="F80" s="535"/>
      <c r="G80" s="535"/>
      <c r="H80" s="541"/>
      <c r="I80" s="252" t="s">
        <v>1156</v>
      </c>
      <c r="J80" s="214" t="s">
        <v>169</v>
      </c>
      <c r="K80" s="503"/>
      <c r="L80" s="535"/>
      <c r="M80" s="201" t="e">
        <f>VLOOKUP(L80,'[2]Datos Validacion'!$C$6:$D$10,2,0)</f>
        <v>#N/A</v>
      </c>
      <c r="N80" s="510"/>
      <c r="O80" s="549"/>
      <c r="P80" s="514"/>
      <c r="Q80" s="221"/>
      <c r="R80" s="222" t="s">
        <v>623</v>
      </c>
      <c r="S80" s="223"/>
      <c r="T80" s="189"/>
      <c r="U80" s="189"/>
      <c r="V80" s="223"/>
      <c r="W80" s="223"/>
      <c r="X80" s="201"/>
      <c r="Y80" s="189"/>
      <c r="Z80" s="201"/>
      <c r="AA80" s="223"/>
      <c r="AB80" s="216"/>
      <c r="AC80" s="189"/>
      <c r="AD80" s="290"/>
      <c r="AE80" s="367"/>
      <c r="AF80" s="291"/>
      <c r="AG80" s="351"/>
      <c r="AH80" s="351"/>
      <c r="AI80" s="353"/>
      <c r="AJ80" s="351"/>
      <c r="AK80" s="505"/>
      <c r="AL80" s="496"/>
      <c r="AM80" s="236"/>
      <c r="AN80" s="200"/>
      <c r="AO80" s="237"/>
      <c r="AP80" s="237"/>
      <c r="AQ80" s="222"/>
      <c r="AR80" s="237"/>
      <c r="AS80" s="237"/>
      <c r="AT80" s="222"/>
      <c r="AU80" s="237"/>
      <c r="AV80" s="237"/>
      <c r="AW80" s="222"/>
      <c r="AX80" s="237"/>
      <c r="AY80" s="237"/>
      <c r="AZ80" s="791"/>
      <c r="BA80" s="774"/>
      <c r="BB80" s="770"/>
    </row>
    <row r="81" spans="1:54" ht="131.15" customHeight="1" x14ac:dyDescent="0.35">
      <c r="A81" s="223" t="s">
        <v>539</v>
      </c>
      <c r="B81" s="200" t="s">
        <v>1157</v>
      </c>
      <c r="C81" s="200" t="s">
        <v>1158</v>
      </c>
      <c r="D81" s="200" t="s">
        <v>1159</v>
      </c>
      <c r="E81" s="200" t="s">
        <v>1160</v>
      </c>
      <c r="F81" s="200" t="s">
        <v>544</v>
      </c>
      <c r="G81" s="200" t="s">
        <v>545</v>
      </c>
      <c r="H81" s="216" t="s">
        <v>1161</v>
      </c>
      <c r="I81" s="216" t="s">
        <v>1162</v>
      </c>
      <c r="J81" s="200" t="s">
        <v>70</v>
      </c>
      <c r="K81" s="235" t="s">
        <v>1069</v>
      </c>
      <c r="L81" s="200" t="s">
        <v>198</v>
      </c>
      <c r="M81" s="201">
        <f>VLOOKUP(L81,'[2]Datos Validacion'!$C$6:$D$10,2,0)</f>
        <v>0.6</v>
      </c>
      <c r="N81" s="202" t="s">
        <v>79</v>
      </c>
      <c r="O81" s="203">
        <f>VLOOKUP(N81,'[2]Datos Validacion'!$E$6:$F$15,2,0)</f>
        <v>0.6</v>
      </c>
      <c r="P81" s="204" t="s">
        <v>79</v>
      </c>
      <c r="Q81" s="204" t="s">
        <v>1163</v>
      </c>
      <c r="R81" s="222" t="s">
        <v>1164</v>
      </c>
      <c r="S81" s="223" t="s">
        <v>551</v>
      </c>
      <c r="T81" s="189" t="s">
        <v>1159</v>
      </c>
      <c r="U81" s="189" t="s">
        <v>631</v>
      </c>
      <c r="V81" s="223" t="s">
        <v>554</v>
      </c>
      <c r="W81" s="223" t="s">
        <v>603</v>
      </c>
      <c r="X81" s="201">
        <f>VLOOKUP(W81,'[2]Datos Validacion'!$K$6:$L$8,2,0)</f>
        <v>0.25</v>
      </c>
      <c r="Y81" s="189" t="s">
        <v>556</v>
      </c>
      <c r="Z81" s="201">
        <f>VLOOKUP(Y81,'[2]Datos Validacion'!$M$6:$N$7,2,0)</f>
        <v>0.15</v>
      </c>
      <c r="AA81" s="223" t="s">
        <v>590</v>
      </c>
      <c r="AB81" s="216" t="s">
        <v>1165</v>
      </c>
      <c r="AC81" s="189" t="s">
        <v>558</v>
      </c>
      <c r="AD81" s="290" t="s">
        <v>1166</v>
      </c>
      <c r="AE81" s="366" t="s">
        <v>1163</v>
      </c>
      <c r="AF81" s="291">
        <f t="shared" si="0"/>
        <v>0.4</v>
      </c>
      <c r="AG81" s="351" t="str">
        <f t="shared" ref="AG81:AG91" si="26">IF(AH81&lt;=20%,"MUY BAJA",IF(AH81&lt;=40%,"BAJA",IF(AH81&lt;=60%,"MEDIA",IF(AH81&lt;=80%,"ALTA","MUY ALTA"))))</f>
        <v>BAJA</v>
      </c>
      <c r="AH81" s="351">
        <f t="shared" si="23"/>
        <v>0.36</v>
      </c>
      <c r="AI81" s="351" t="str">
        <f t="shared" si="24"/>
        <v>MODERADO</v>
      </c>
      <c r="AJ81" s="351">
        <f t="shared" si="25"/>
        <v>0.6</v>
      </c>
      <c r="AK81" s="189" t="s">
        <v>79</v>
      </c>
      <c r="AL81" s="355" t="s">
        <v>92</v>
      </c>
      <c r="AM81" s="236">
        <v>45847</v>
      </c>
      <c r="AN81" s="200" t="s">
        <v>1167</v>
      </c>
      <c r="AO81" s="237"/>
      <c r="AP81" s="237" t="s">
        <v>4</v>
      </c>
      <c r="AQ81" s="222" t="s">
        <v>1168</v>
      </c>
      <c r="AR81" s="237" t="s">
        <v>4</v>
      </c>
      <c r="AS81" s="237"/>
      <c r="AT81" s="222" t="s">
        <v>1169</v>
      </c>
      <c r="AU81" s="237" t="s">
        <v>4</v>
      </c>
      <c r="AV81" s="237"/>
      <c r="AW81" s="222" t="s">
        <v>1170</v>
      </c>
      <c r="AX81" s="237"/>
      <c r="AY81" s="237" t="s">
        <v>4</v>
      </c>
      <c r="AZ81" s="791" t="s">
        <v>1171</v>
      </c>
      <c r="BA81" s="774"/>
      <c r="BB81" s="216" t="s">
        <v>566</v>
      </c>
    </row>
    <row r="82" spans="1:54" ht="90" customHeight="1" x14ac:dyDescent="0.35">
      <c r="A82" s="522" t="s">
        <v>539</v>
      </c>
      <c r="B82" s="499" t="s">
        <v>1157</v>
      </c>
      <c r="C82" s="533" t="s">
        <v>99</v>
      </c>
      <c r="D82" s="533" t="s">
        <v>100</v>
      </c>
      <c r="E82" s="533" t="s">
        <v>1172</v>
      </c>
      <c r="F82" s="533" t="s">
        <v>544</v>
      </c>
      <c r="G82" s="533" t="s">
        <v>545</v>
      </c>
      <c r="H82" s="542" t="s">
        <v>1173</v>
      </c>
      <c r="I82" s="199" t="s">
        <v>1174</v>
      </c>
      <c r="J82" s="200" t="s">
        <v>70</v>
      </c>
      <c r="K82" s="533" t="s">
        <v>1175</v>
      </c>
      <c r="L82" s="533" t="s">
        <v>105</v>
      </c>
      <c r="M82" s="201">
        <f>VLOOKUP(L82,'[2]Datos Validacion'!$C$6:$D$10,2,0)</f>
        <v>0.2</v>
      </c>
      <c r="N82" s="509" t="s">
        <v>703</v>
      </c>
      <c r="O82" s="203">
        <f>VLOOKUP(N82,'[2]Datos Validacion'!$E$6:$F$15,2,0)</f>
        <v>0.8</v>
      </c>
      <c r="P82" s="513" t="s">
        <v>704</v>
      </c>
      <c r="Q82" s="204" t="s">
        <v>1176</v>
      </c>
      <c r="R82" s="222" t="s">
        <v>1177</v>
      </c>
      <c r="S82" s="223" t="s">
        <v>551</v>
      </c>
      <c r="T82" s="189" t="s">
        <v>1178</v>
      </c>
      <c r="U82" s="189" t="s">
        <v>574</v>
      </c>
      <c r="V82" s="223" t="s">
        <v>554</v>
      </c>
      <c r="W82" s="223" t="s">
        <v>603</v>
      </c>
      <c r="X82" s="201">
        <f>VLOOKUP(W82,'[2]Datos Validacion'!$K$6:$L$8,2,0)</f>
        <v>0.25</v>
      </c>
      <c r="Y82" s="189" t="s">
        <v>556</v>
      </c>
      <c r="Z82" s="201">
        <f>VLOOKUP(Y82,'[2]Datos Validacion'!$M$6:$N$7,2,0)</f>
        <v>0.15</v>
      </c>
      <c r="AA82" s="223" t="s">
        <v>590</v>
      </c>
      <c r="AB82" s="234" t="s">
        <v>1179</v>
      </c>
      <c r="AC82" s="189" t="s">
        <v>558</v>
      </c>
      <c r="AD82" s="290" t="s">
        <v>1148</v>
      </c>
      <c r="AE82" s="366" t="s">
        <v>1176</v>
      </c>
      <c r="AF82" s="291">
        <f t="shared" ref="AF82:AF87" si="27">+X82+Z82</f>
        <v>0.4</v>
      </c>
      <c r="AG82" s="351" t="str">
        <f t="shared" si="26"/>
        <v>MUY BAJA</v>
      </c>
      <c r="AH82" s="351">
        <f>IF(OR(W82="prevenir",W82="detectar"),(M82-(M82*AF82)), M82)</f>
        <v>0.12</v>
      </c>
      <c r="AI82" s="511" t="str">
        <f>IF(AJ82&lt;=20%,"LEVE",IF(AJ82&lt;=40%,"MENOR",IF(AJ82&lt;=60%,"MODERADO",IF(AJ82&lt;=80%,"MAYOR","CATASTROFICO"))))</f>
        <v>MAYOR</v>
      </c>
      <c r="AJ82" s="351">
        <f>IF(W82="corregir",(O82-(O82*AF82)), O82)</f>
        <v>0.8</v>
      </c>
      <c r="AK82" s="499" t="s">
        <v>79</v>
      </c>
      <c r="AL82" s="355" t="s">
        <v>92</v>
      </c>
      <c r="AM82" s="251">
        <v>45848</v>
      </c>
      <c r="AN82" s="251" t="s">
        <v>1180</v>
      </c>
      <c r="AO82" s="251"/>
      <c r="AP82" s="251" t="s">
        <v>4</v>
      </c>
      <c r="AQ82" s="785" t="s">
        <v>1181</v>
      </c>
      <c r="AR82" s="251" t="s">
        <v>4</v>
      </c>
      <c r="AS82" s="251"/>
      <c r="AT82" s="785" t="s">
        <v>1182</v>
      </c>
      <c r="AU82" s="251" t="s">
        <v>4</v>
      </c>
      <c r="AV82" s="251"/>
      <c r="AW82" s="785" t="s">
        <v>1183</v>
      </c>
      <c r="AX82" s="251"/>
      <c r="AY82" s="251" t="s">
        <v>4</v>
      </c>
      <c r="AZ82" s="791" t="s">
        <v>1171</v>
      </c>
      <c r="BA82" s="776"/>
      <c r="BB82" s="555" t="s">
        <v>1184</v>
      </c>
    </row>
    <row r="83" spans="1:54" s="317" customFormat="1" ht="82.5" customHeight="1" x14ac:dyDescent="0.35">
      <c r="A83" s="528"/>
      <c r="B83" s="500"/>
      <c r="C83" s="534"/>
      <c r="D83" s="534"/>
      <c r="E83" s="534"/>
      <c r="F83" s="534"/>
      <c r="G83" s="534"/>
      <c r="H83" s="543"/>
      <c r="I83" s="208" t="s">
        <v>1185</v>
      </c>
      <c r="J83" s="235" t="s">
        <v>70</v>
      </c>
      <c r="K83" s="534"/>
      <c r="L83" s="534"/>
      <c r="M83" s="284" t="e">
        <f>VLOOKUP(L83,'[2]Datos Validacion'!$C$6:$D$10,2,0)</f>
        <v>#N/A</v>
      </c>
      <c r="N83" s="612"/>
      <c r="O83" s="285" t="e">
        <f>VLOOKUP(N83,'[2]Datos Validacion'!$E$6:$F$15,2,0)</f>
        <v>#N/A</v>
      </c>
      <c r="P83" s="546"/>
      <c r="Q83" s="240" t="s">
        <v>1186</v>
      </c>
      <c r="R83" s="217" t="s">
        <v>1187</v>
      </c>
      <c r="S83" s="231" t="s">
        <v>551</v>
      </c>
      <c r="T83" s="230" t="s">
        <v>1188</v>
      </c>
      <c r="U83" s="230" t="s">
        <v>1095</v>
      </c>
      <c r="V83" s="231" t="s">
        <v>554</v>
      </c>
      <c r="W83" s="231" t="s">
        <v>603</v>
      </c>
      <c r="X83" s="284">
        <f>VLOOKUP(W83,'[2]Datos Validacion'!$K$6:$L$8,2,0)</f>
        <v>0.25</v>
      </c>
      <c r="Y83" s="230" t="s">
        <v>556</v>
      </c>
      <c r="Z83" s="284">
        <f>VLOOKUP(Y83,'[2]Datos Validacion'!$M$6:$N$7,2,0)</f>
        <v>0.15</v>
      </c>
      <c r="AA83" s="231" t="s">
        <v>557</v>
      </c>
      <c r="AB83" s="232"/>
      <c r="AC83" s="230" t="s">
        <v>558</v>
      </c>
      <c r="AD83" s="293" t="s">
        <v>1189</v>
      </c>
      <c r="AE83" s="369" t="s">
        <v>1186</v>
      </c>
      <c r="AF83" s="299">
        <f t="shared" si="27"/>
        <v>0.4</v>
      </c>
      <c r="AG83" s="511" t="str">
        <f t="shared" si="26"/>
        <v>MUY BAJA</v>
      </c>
      <c r="AH83" s="354">
        <f>+AH82-(AH82*AF83)</f>
        <v>7.1999999999999995E-2</v>
      </c>
      <c r="AI83" s="512"/>
      <c r="AJ83" s="354" t="e">
        <f>IF(W83="corregir",(O83-(O83*AF83)), O83)</f>
        <v>#N/A</v>
      </c>
      <c r="AK83" s="500"/>
      <c r="AL83" s="358"/>
      <c r="AM83" s="304">
        <v>45848</v>
      </c>
      <c r="AN83" s="251" t="s">
        <v>1180</v>
      </c>
      <c r="AO83" s="304"/>
      <c r="AP83" s="304" t="s">
        <v>4</v>
      </c>
      <c r="AQ83" s="786" t="s">
        <v>1190</v>
      </c>
      <c r="AR83" s="304" t="s">
        <v>4</v>
      </c>
      <c r="AS83" s="304"/>
      <c r="AT83" s="785" t="s">
        <v>1182</v>
      </c>
      <c r="AU83" s="304" t="s">
        <v>4</v>
      </c>
      <c r="AV83" s="304"/>
      <c r="AW83" s="786" t="s">
        <v>1191</v>
      </c>
      <c r="AX83" s="304"/>
      <c r="AY83" s="304" t="s">
        <v>4</v>
      </c>
      <c r="AZ83" s="791" t="s">
        <v>1171</v>
      </c>
      <c r="BA83" s="777"/>
      <c r="BB83" s="555"/>
    </row>
    <row r="84" spans="1:54" ht="76" customHeight="1" x14ac:dyDescent="0.35">
      <c r="A84" s="518"/>
      <c r="B84" s="505"/>
      <c r="C84" s="535"/>
      <c r="D84" s="535"/>
      <c r="E84" s="535"/>
      <c r="F84" s="535"/>
      <c r="G84" s="535"/>
      <c r="H84" s="544"/>
      <c r="I84" s="199" t="s">
        <v>1192</v>
      </c>
      <c r="J84" s="200" t="s">
        <v>458</v>
      </c>
      <c r="K84" s="535"/>
      <c r="L84" s="535"/>
      <c r="M84" s="201" t="e">
        <f>VLOOKUP(L84,'[2]Datos Validacion'!$C$6:$D$10,2,0)</f>
        <v>#N/A</v>
      </c>
      <c r="N84" s="510"/>
      <c r="O84" s="203" t="e">
        <f>VLOOKUP(N84,'[2]Datos Validacion'!$E$6:$F$15,2,0)</f>
        <v>#N/A</v>
      </c>
      <c r="P84" s="514"/>
      <c r="Q84" s="204" t="s">
        <v>1193</v>
      </c>
      <c r="R84" s="222" t="s">
        <v>1194</v>
      </c>
      <c r="S84" s="223" t="s">
        <v>551</v>
      </c>
      <c r="T84" s="189" t="s">
        <v>1178</v>
      </c>
      <c r="U84" s="223" t="s">
        <v>631</v>
      </c>
      <c r="V84" s="223" t="s">
        <v>554</v>
      </c>
      <c r="W84" s="223" t="s">
        <v>867</v>
      </c>
      <c r="X84" s="201">
        <f>VLOOKUP(W84,'[2]Datos Validacion'!$K$6:$L$8,2,0)</f>
        <v>0.1</v>
      </c>
      <c r="Y84" s="189" t="s">
        <v>556</v>
      </c>
      <c r="Z84" s="201">
        <f>VLOOKUP(Y84,'[2]Datos Validacion'!$M$6:$N$7,2,0)</f>
        <v>0.15</v>
      </c>
      <c r="AA84" s="223" t="s">
        <v>557</v>
      </c>
      <c r="AB84" s="234"/>
      <c r="AC84" s="189" t="s">
        <v>558</v>
      </c>
      <c r="AD84" s="290" t="s">
        <v>1148</v>
      </c>
      <c r="AE84" s="366" t="s">
        <v>1193</v>
      </c>
      <c r="AF84" s="291">
        <f t="shared" si="27"/>
        <v>0.25</v>
      </c>
      <c r="AG84" s="512"/>
      <c r="AH84" s="351" t="e">
        <f t="shared" ref="AH84" si="28">IF(OR(W84="prevenir",W84="detectar"),(M84-(M84*AF84)), M84)</f>
        <v>#N/A</v>
      </c>
      <c r="AI84" s="351" t="str">
        <f>IF(AJ84&lt;=20%,"LEVE",IF(AJ84&lt;=40%,"MENOR",IF(AJ84&lt;=60%,"MODERADO",IF(AJ84&lt;=80%,"MAYOR","CATASTROFICO"))))</f>
        <v>MODERADO</v>
      </c>
      <c r="AJ84" s="351">
        <f>+AJ82-(AJ82*AF84)</f>
        <v>0.60000000000000009</v>
      </c>
      <c r="AK84" s="505"/>
      <c r="AL84" s="355"/>
      <c r="AM84" s="251">
        <v>45848</v>
      </c>
      <c r="AN84" s="251" t="s">
        <v>1180</v>
      </c>
      <c r="AO84" s="251"/>
      <c r="AP84" s="251" t="s">
        <v>4</v>
      </c>
      <c r="AQ84" s="786" t="s">
        <v>1190</v>
      </c>
      <c r="AR84" s="251" t="s">
        <v>4</v>
      </c>
      <c r="AS84" s="251"/>
      <c r="AT84" s="785" t="s">
        <v>1195</v>
      </c>
      <c r="AU84" s="251" t="s">
        <v>4</v>
      </c>
      <c r="AV84" s="251"/>
      <c r="AW84" s="785" t="s">
        <v>1183</v>
      </c>
      <c r="AX84" s="251"/>
      <c r="AY84" s="251" t="s">
        <v>4</v>
      </c>
      <c r="AZ84" s="791" t="s">
        <v>1171</v>
      </c>
      <c r="BA84" s="776" t="s">
        <v>1196</v>
      </c>
      <c r="BB84" s="555"/>
    </row>
    <row r="85" spans="1:54" ht="82.5" customHeight="1" x14ac:dyDescent="0.35">
      <c r="A85" s="527" t="s">
        <v>539</v>
      </c>
      <c r="B85" s="497" t="s">
        <v>1157</v>
      </c>
      <c r="C85" s="533" t="s">
        <v>99</v>
      </c>
      <c r="D85" s="533" t="s">
        <v>100</v>
      </c>
      <c r="E85" s="556" t="s">
        <v>1197</v>
      </c>
      <c r="F85" s="533" t="s">
        <v>544</v>
      </c>
      <c r="G85" s="533" t="s">
        <v>545</v>
      </c>
      <c r="H85" s="542" t="s">
        <v>1198</v>
      </c>
      <c r="I85" s="199" t="s">
        <v>1199</v>
      </c>
      <c r="J85" s="200" t="s">
        <v>70</v>
      </c>
      <c r="K85" s="533" t="s">
        <v>1200</v>
      </c>
      <c r="L85" s="533" t="s">
        <v>198</v>
      </c>
      <c r="M85" s="201">
        <f>VLOOKUP(L85,'[2]Datos Validacion'!$C$6:$D$10,2,0)</f>
        <v>0.6</v>
      </c>
      <c r="N85" s="509" t="s">
        <v>77</v>
      </c>
      <c r="O85" s="203">
        <f>VLOOKUP(N85,'[2]Datos Validacion'!$E$6:$F$15,2,0)</f>
        <v>0.4</v>
      </c>
      <c r="P85" s="513" t="s">
        <v>79</v>
      </c>
      <c r="Q85" s="204" t="s">
        <v>1201</v>
      </c>
      <c r="R85" s="222" t="s">
        <v>1202</v>
      </c>
      <c r="S85" s="223" t="s">
        <v>551</v>
      </c>
      <c r="T85" s="189" t="s">
        <v>1178</v>
      </c>
      <c r="U85" s="223" t="s">
        <v>631</v>
      </c>
      <c r="V85" s="223" t="s">
        <v>554</v>
      </c>
      <c r="W85" s="223" t="s">
        <v>603</v>
      </c>
      <c r="X85" s="201">
        <f>VLOOKUP(W85,'[2]Datos Validacion'!$K$6:$L$8,2,0)</f>
        <v>0.25</v>
      </c>
      <c r="Y85" s="189" t="s">
        <v>556</v>
      </c>
      <c r="Z85" s="201">
        <f>VLOOKUP(Y85,'[2]Datos Validacion'!$M$6:$N$7,2,0)</f>
        <v>0.15</v>
      </c>
      <c r="AA85" s="223" t="s">
        <v>557</v>
      </c>
      <c r="AB85" s="234"/>
      <c r="AC85" s="189" t="s">
        <v>558</v>
      </c>
      <c r="AD85" s="290" t="s">
        <v>1203</v>
      </c>
      <c r="AE85" s="366" t="s">
        <v>1201</v>
      </c>
      <c r="AF85" s="291">
        <f t="shared" si="27"/>
        <v>0.4</v>
      </c>
      <c r="AG85" s="351" t="str">
        <f t="shared" si="26"/>
        <v>BAJA</v>
      </c>
      <c r="AH85" s="351">
        <f>IF(OR(W85="prevenir",W85="detectar"),(M85-(M85*AF85)), M85)</f>
        <v>0.36</v>
      </c>
      <c r="AI85" s="511" t="str">
        <f>IF(AJ85&lt;=20%,"LEVE",IF(AJ85&lt;=40%,"MENOR",IF(AJ85&lt;=60%,"MODERADO",IF(AJ85&lt;=80%,"MAYOR","CATASTROFICO"))))</f>
        <v>MENOR</v>
      </c>
      <c r="AJ85" s="351">
        <f>IF(W85="corregir",(O85-(O85*AF85)), O85)</f>
        <v>0.4</v>
      </c>
      <c r="AK85" s="213" t="s">
        <v>79</v>
      </c>
      <c r="AL85" s="495" t="s">
        <v>92</v>
      </c>
      <c r="AM85" s="251">
        <v>45848</v>
      </c>
      <c r="AN85" s="251" t="s">
        <v>1180</v>
      </c>
      <c r="AO85" s="251"/>
      <c r="AP85" s="251" t="s">
        <v>4</v>
      </c>
      <c r="AQ85" s="785" t="s">
        <v>1204</v>
      </c>
      <c r="AR85" s="251" t="s">
        <v>4</v>
      </c>
      <c r="AS85" s="251"/>
      <c r="AT85" s="785" t="s">
        <v>1205</v>
      </c>
      <c r="AU85" s="251" t="s">
        <v>4</v>
      </c>
      <c r="AV85" s="251"/>
      <c r="AW85" s="785" t="s">
        <v>1183</v>
      </c>
      <c r="AX85" s="251"/>
      <c r="AY85" s="251" t="s">
        <v>4</v>
      </c>
      <c r="AZ85" s="791" t="s">
        <v>1171</v>
      </c>
      <c r="BA85" s="776"/>
      <c r="BB85" s="555" t="s">
        <v>1206</v>
      </c>
    </row>
    <row r="86" spans="1:54" ht="84" customHeight="1" x14ac:dyDescent="0.35">
      <c r="A86" s="527"/>
      <c r="B86" s="497"/>
      <c r="C86" s="535"/>
      <c r="D86" s="535"/>
      <c r="E86" s="556"/>
      <c r="F86" s="535"/>
      <c r="G86" s="535"/>
      <c r="H86" s="544"/>
      <c r="I86" s="199" t="s">
        <v>1207</v>
      </c>
      <c r="J86" s="200" t="s">
        <v>70</v>
      </c>
      <c r="K86" s="535"/>
      <c r="L86" s="535"/>
      <c r="M86" s="201" t="e">
        <f>VLOOKUP(L86,'[2]Datos Validacion'!$C$6:$D$10,2,0)</f>
        <v>#N/A</v>
      </c>
      <c r="N86" s="510"/>
      <c r="O86" s="203" t="e">
        <f>VLOOKUP(N86,'[2]Datos Validacion'!$E$6:$F$15,2,0)</f>
        <v>#N/A</v>
      </c>
      <c r="P86" s="514"/>
      <c r="Q86" s="204" t="s">
        <v>1208</v>
      </c>
      <c r="R86" s="222" t="s">
        <v>1209</v>
      </c>
      <c r="S86" s="223" t="s">
        <v>551</v>
      </c>
      <c r="T86" s="189" t="s">
        <v>1178</v>
      </c>
      <c r="U86" s="223" t="s">
        <v>1095</v>
      </c>
      <c r="V86" s="223" t="s">
        <v>554</v>
      </c>
      <c r="W86" s="223" t="s">
        <v>603</v>
      </c>
      <c r="X86" s="201">
        <f>VLOOKUP(W86,'[2]Datos Validacion'!$K$6:$L$8,2,0)</f>
        <v>0.25</v>
      </c>
      <c r="Y86" s="189" t="s">
        <v>556</v>
      </c>
      <c r="Z86" s="201">
        <f>VLOOKUP(Y86,'[2]Datos Validacion'!$M$6:$N$7,2,0)</f>
        <v>0.15</v>
      </c>
      <c r="AA86" s="223" t="s">
        <v>557</v>
      </c>
      <c r="AB86" s="232"/>
      <c r="AC86" s="189" t="s">
        <v>558</v>
      </c>
      <c r="AD86" s="290" t="s">
        <v>1210</v>
      </c>
      <c r="AE86" s="366" t="s">
        <v>1208</v>
      </c>
      <c r="AF86" s="291">
        <f t="shared" si="27"/>
        <v>0.4</v>
      </c>
      <c r="AG86" s="351" t="str">
        <f t="shared" si="26"/>
        <v>BAJA</v>
      </c>
      <c r="AH86" s="351">
        <f>+AH85-(AH85*AF86)</f>
        <v>0.216</v>
      </c>
      <c r="AI86" s="512"/>
      <c r="AJ86" s="351" t="e">
        <f t="shared" ref="AJ86:AJ90" si="29">IF(W86="corregir",(O86-(O86*AF86)), O86)</f>
        <v>#N/A</v>
      </c>
      <c r="AK86" s="213" t="s">
        <v>79</v>
      </c>
      <c r="AL86" s="496"/>
      <c r="AM86" s="251">
        <v>45848</v>
      </c>
      <c r="AN86" s="251" t="s">
        <v>1180</v>
      </c>
      <c r="AO86" s="251"/>
      <c r="AP86" s="251" t="s">
        <v>4</v>
      </c>
      <c r="AQ86" s="785" t="s">
        <v>1204</v>
      </c>
      <c r="AR86" s="251" t="s">
        <v>4</v>
      </c>
      <c r="AS86" s="251"/>
      <c r="AT86" s="785" t="s">
        <v>1211</v>
      </c>
      <c r="AU86" s="251" t="s">
        <v>4</v>
      </c>
      <c r="AV86" s="251"/>
      <c r="AW86" s="785" t="s">
        <v>1212</v>
      </c>
      <c r="AX86" s="251"/>
      <c r="AY86" s="251" t="s">
        <v>4</v>
      </c>
      <c r="AZ86" s="791" t="s">
        <v>1171</v>
      </c>
      <c r="BA86" s="778" t="s">
        <v>934</v>
      </c>
      <c r="BB86" s="555"/>
    </row>
    <row r="87" spans="1:54" ht="57" customHeight="1" x14ac:dyDescent="0.35">
      <c r="A87" s="522" t="s">
        <v>539</v>
      </c>
      <c r="B87" s="499" t="s">
        <v>1157</v>
      </c>
      <c r="C87" s="533" t="s">
        <v>651</v>
      </c>
      <c r="D87" s="533" t="s">
        <v>1213</v>
      </c>
      <c r="E87" s="533" t="s">
        <v>1214</v>
      </c>
      <c r="F87" s="533" t="s">
        <v>544</v>
      </c>
      <c r="G87" s="533" t="s">
        <v>545</v>
      </c>
      <c r="H87" s="631" t="s">
        <v>1215</v>
      </c>
      <c r="I87" s="211" t="s">
        <v>1216</v>
      </c>
      <c r="J87" s="235" t="s">
        <v>458</v>
      </c>
      <c r="K87" s="523" t="s">
        <v>1217</v>
      </c>
      <c r="L87" s="228" t="s">
        <v>997</v>
      </c>
      <c r="M87" s="201">
        <f>VLOOKUP(L87,'[2]Datos Validacion'!$C$6:$D$10,2,0)</f>
        <v>0.8</v>
      </c>
      <c r="N87" s="287" t="s">
        <v>123</v>
      </c>
      <c r="O87" s="203">
        <f>VLOOKUP(N87,'[2]Datos Validacion'!$E$6:$F$15,2,0)</f>
        <v>0.2</v>
      </c>
      <c r="P87" s="513" t="s">
        <v>79</v>
      </c>
      <c r="Q87" s="513" t="s">
        <v>1218</v>
      </c>
      <c r="R87" s="555" t="s">
        <v>1219</v>
      </c>
      <c r="S87" s="522" t="s">
        <v>551</v>
      </c>
      <c r="T87" s="499" t="s">
        <v>1220</v>
      </c>
      <c r="U87" s="522" t="s">
        <v>631</v>
      </c>
      <c r="V87" s="522" t="s">
        <v>554</v>
      </c>
      <c r="W87" s="522" t="s">
        <v>603</v>
      </c>
      <c r="X87" s="201">
        <f>VLOOKUP(W87,'[2]Datos Validacion'!$K$6:$L$8,2,0)</f>
        <v>0.25</v>
      </c>
      <c r="Y87" s="499" t="s">
        <v>556</v>
      </c>
      <c r="Z87" s="201">
        <f>VLOOKUP(Y87,'[2]Datos Validacion'!$M$6:$N$7,2,0)</f>
        <v>0.15</v>
      </c>
      <c r="AA87" s="522" t="s">
        <v>590</v>
      </c>
      <c r="AB87" s="234" t="s">
        <v>1221</v>
      </c>
      <c r="AC87" s="223" t="s">
        <v>88</v>
      </c>
      <c r="AD87" s="632" t="s">
        <v>1222</v>
      </c>
      <c r="AE87" s="624" t="s">
        <v>1218</v>
      </c>
      <c r="AF87" s="529">
        <f t="shared" si="27"/>
        <v>0.4</v>
      </c>
      <c r="AG87" s="351" t="str">
        <f>IF(AH87&lt;=20%,"MUY BAJA",IF(AH87&lt;=40%,"BAJA",IF(AH87&lt;=60%,"MEDIA",IF(AH87&lt;=80%,"ALTA","MUY ALTA"))))</f>
        <v>MEDIA</v>
      </c>
      <c r="AH87" s="351">
        <f>IF(OR(W87="prevenir",W87="detectar"),(M87-(M87*AF87)), M87)</f>
        <v>0.48</v>
      </c>
      <c r="AI87" s="511" t="str">
        <f t="shared" ref="AI87" si="30">IF(AJ87&lt;=20%,"LEVE",IF(AJ87&lt;=40%,"MENOR",IF(AJ87&lt;=60%,"MODERADO",IF(AJ87&lt;=80%,"MAYOR","CATASTROFICO"))))</f>
        <v>LEVE</v>
      </c>
      <c r="AJ87" s="351">
        <f t="shared" si="29"/>
        <v>0.2</v>
      </c>
      <c r="AK87" s="499" t="s">
        <v>91</v>
      </c>
      <c r="AL87" s="495" t="s">
        <v>92</v>
      </c>
      <c r="AM87" s="251">
        <v>45852</v>
      </c>
      <c r="AN87" s="251" t="s">
        <v>1223</v>
      </c>
      <c r="AO87" s="251"/>
      <c r="AP87" s="251" t="s">
        <v>4</v>
      </c>
      <c r="AQ87" s="785" t="s">
        <v>1224</v>
      </c>
      <c r="AR87" s="251" t="s">
        <v>4</v>
      </c>
      <c r="AS87" s="251"/>
      <c r="AT87" s="785" t="s">
        <v>1225</v>
      </c>
      <c r="AU87" s="251"/>
      <c r="AV87" s="237" t="s">
        <v>4</v>
      </c>
      <c r="AW87" s="222" t="s">
        <v>1226</v>
      </c>
      <c r="AX87" s="251"/>
      <c r="AY87" s="237" t="s">
        <v>4</v>
      </c>
      <c r="AZ87" s="791" t="s">
        <v>1171</v>
      </c>
      <c r="BA87" s="778" t="s">
        <v>934</v>
      </c>
      <c r="BB87" s="555" t="s">
        <v>1227</v>
      </c>
    </row>
    <row r="88" spans="1:54" ht="56.15" customHeight="1" x14ac:dyDescent="0.35">
      <c r="A88" s="528"/>
      <c r="B88" s="500"/>
      <c r="C88" s="534"/>
      <c r="D88" s="534"/>
      <c r="E88" s="534"/>
      <c r="F88" s="534"/>
      <c r="G88" s="534"/>
      <c r="H88" s="631"/>
      <c r="I88" s="211" t="s">
        <v>1228</v>
      </c>
      <c r="J88" s="235" t="s">
        <v>70</v>
      </c>
      <c r="K88" s="615"/>
      <c r="L88" s="228" t="s">
        <v>997</v>
      </c>
      <c r="M88" s="201">
        <f>VLOOKUP(L88,'[2]Datos Validacion'!$C$6:$D$10,2,0)</f>
        <v>0.8</v>
      </c>
      <c r="N88" s="287" t="s">
        <v>123</v>
      </c>
      <c r="O88" s="203">
        <f>VLOOKUP(N88,'[2]Datos Validacion'!$E$6:$F$15,2,0)</f>
        <v>0.2</v>
      </c>
      <c r="P88" s="514"/>
      <c r="Q88" s="514"/>
      <c r="R88" s="555"/>
      <c r="S88" s="518"/>
      <c r="T88" s="505"/>
      <c r="U88" s="518"/>
      <c r="V88" s="518"/>
      <c r="W88" s="518"/>
      <c r="X88" s="201" t="e">
        <f>VLOOKUP(W88,'[2]Datos Validacion'!$K$6:$L$8,2,0)</f>
        <v>#N/A</v>
      </c>
      <c r="Y88" s="505"/>
      <c r="Z88" s="201" t="e">
        <f>VLOOKUP(Y88,'[2]Datos Validacion'!$M$6:$N$7,2,0)</f>
        <v>#N/A</v>
      </c>
      <c r="AA88" s="518"/>
      <c r="AB88" s="234" t="s">
        <v>1229</v>
      </c>
      <c r="AC88" s="223" t="s">
        <v>88</v>
      </c>
      <c r="AD88" s="632"/>
      <c r="AE88" s="624"/>
      <c r="AF88" s="530"/>
      <c r="AG88" s="351" t="str">
        <f t="shared" si="26"/>
        <v>MEDIA</v>
      </c>
      <c r="AH88" s="351">
        <f t="shared" ref="AH88:AH90" si="31">+AH87-(AH87*AF88)</f>
        <v>0.48</v>
      </c>
      <c r="AI88" s="608"/>
      <c r="AJ88" s="351">
        <f t="shared" si="29"/>
        <v>0.2</v>
      </c>
      <c r="AK88" s="500"/>
      <c r="AL88" s="501"/>
      <c r="AM88" s="251">
        <v>45852</v>
      </c>
      <c r="AN88" s="251" t="s">
        <v>1223</v>
      </c>
      <c r="AO88" s="251"/>
      <c r="AP88" s="251" t="s">
        <v>4</v>
      </c>
      <c r="AQ88" s="785" t="s">
        <v>1224</v>
      </c>
      <c r="AR88" s="251" t="s">
        <v>4</v>
      </c>
      <c r="AS88" s="251"/>
      <c r="AT88" s="785" t="s">
        <v>1225</v>
      </c>
      <c r="AU88" s="251"/>
      <c r="AV88" s="237" t="s">
        <v>4</v>
      </c>
      <c r="AW88" s="222" t="s">
        <v>1226</v>
      </c>
      <c r="AX88" s="251"/>
      <c r="AY88" s="237" t="s">
        <v>4</v>
      </c>
      <c r="AZ88" s="791" t="s">
        <v>1171</v>
      </c>
      <c r="BA88" s="778" t="s">
        <v>934</v>
      </c>
      <c r="BB88" s="555"/>
    </row>
    <row r="89" spans="1:54" ht="89.15" customHeight="1" x14ac:dyDescent="0.35">
      <c r="A89" s="528"/>
      <c r="B89" s="500"/>
      <c r="C89" s="534"/>
      <c r="D89" s="534"/>
      <c r="E89" s="534"/>
      <c r="F89" s="534"/>
      <c r="G89" s="534"/>
      <c r="H89" s="631"/>
      <c r="I89" s="211" t="s">
        <v>1230</v>
      </c>
      <c r="J89" s="235" t="s">
        <v>70</v>
      </c>
      <c r="K89" s="615"/>
      <c r="L89" s="228" t="s">
        <v>997</v>
      </c>
      <c r="M89" s="201">
        <f>VLOOKUP(L89,'[2]Datos Validacion'!$C$6:$D$10,2,0)</f>
        <v>0.8</v>
      </c>
      <c r="N89" s="287" t="s">
        <v>123</v>
      </c>
      <c r="O89" s="203">
        <f>VLOOKUP(N89,'[2]Datos Validacion'!$E$6:$F$15,2,0)</f>
        <v>0.2</v>
      </c>
      <c r="P89" s="204" t="s">
        <v>79</v>
      </c>
      <c r="Q89" s="221" t="s">
        <v>1231</v>
      </c>
      <c r="R89" s="216" t="s">
        <v>1232</v>
      </c>
      <c r="S89" s="223" t="s">
        <v>551</v>
      </c>
      <c r="T89" s="189" t="s">
        <v>1220</v>
      </c>
      <c r="U89" s="223" t="s">
        <v>631</v>
      </c>
      <c r="V89" s="223" t="s">
        <v>554</v>
      </c>
      <c r="W89" s="223" t="s">
        <v>603</v>
      </c>
      <c r="X89" s="201">
        <f>VLOOKUP(W89,'[2]Datos Validacion'!$K$6:$L$8,2,0)</f>
        <v>0.25</v>
      </c>
      <c r="Y89" s="189" t="s">
        <v>556</v>
      </c>
      <c r="Z89" s="201">
        <f>VLOOKUP(Y89,'[2]Datos Validacion'!$M$6:$N$7,2,0)</f>
        <v>0.15</v>
      </c>
      <c r="AA89" s="223" t="s">
        <v>590</v>
      </c>
      <c r="AB89" s="234" t="s">
        <v>1229</v>
      </c>
      <c r="AC89" s="223" t="s">
        <v>88</v>
      </c>
      <c r="AD89" s="290" t="s">
        <v>1233</v>
      </c>
      <c r="AE89" s="357" t="s">
        <v>1231</v>
      </c>
      <c r="AF89" s="291">
        <f t="shared" ref="AF89:AF90" si="32">+X89+Z89</f>
        <v>0.4</v>
      </c>
      <c r="AG89" s="351" t="str">
        <f t="shared" si="26"/>
        <v>BAJA</v>
      </c>
      <c r="AH89" s="351">
        <f t="shared" si="31"/>
        <v>0.28799999999999998</v>
      </c>
      <c r="AI89" s="608"/>
      <c r="AJ89" s="351">
        <f t="shared" si="29"/>
        <v>0.2</v>
      </c>
      <c r="AK89" s="500"/>
      <c r="AL89" s="501"/>
      <c r="AM89" s="251">
        <v>45852</v>
      </c>
      <c r="AN89" s="251" t="s">
        <v>1223</v>
      </c>
      <c r="AO89" s="251"/>
      <c r="AP89" s="251" t="s">
        <v>4</v>
      </c>
      <c r="AQ89" s="785" t="s">
        <v>1224</v>
      </c>
      <c r="AR89" s="251" t="s">
        <v>4</v>
      </c>
      <c r="AS89" s="251"/>
      <c r="AT89" s="785" t="s">
        <v>1234</v>
      </c>
      <c r="AU89" s="251"/>
      <c r="AV89" s="237" t="s">
        <v>4</v>
      </c>
      <c r="AW89" s="222" t="s">
        <v>1235</v>
      </c>
      <c r="AX89" s="251"/>
      <c r="AY89" s="237" t="s">
        <v>4</v>
      </c>
      <c r="AZ89" s="791" t="s">
        <v>1171</v>
      </c>
      <c r="BA89" s="778" t="s">
        <v>934</v>
      </c>
      <c r="BB89" s="555"/>
    </row>
    <row r="90" spans="1:54" ht="89.15" customHeight="1" x14ac:dyDescent="0.35">
      <c r="A90" s="518"/>
      <c r="B90" s="505"/>
      <c r="C90" s="535"/>
      <c r="D90" s="535"/>
      <c r="E90" s="535"/>
      <c r="F90" s="535"/>
      <c r="G90" s="535"/>
      <c r="H90" s="631"/>
      <c r="I90" s="211" t="s">
        <v>1236</v>
      </c>
      <c r="J90" s="235" t="s">
        <v>458</v>
      </c>
      <c r="K90" s="524"/>
      <c r="L90" s="228" t="s">
        <v>997</v>
      </c>
      <c r="M90" s="201">
        <f>VLOOKUP(L90,'[2]Datos Validacion'!$C$6:$D$10,2,0)</f>
        <v>0.8</v>
      </c>
      <c r="N90" s="287" t="s">
        <v>123</v>
      </c>
      <c r="O90" s="203">
        <f>VLOOKUP(N90,'[2]Datos Validacion'!$E$6:$F$15,2,0)</f>
        <v>0.2</v>
      </c>
      <c r="P90" s="286" t="s">
        <v>79</v>
      </c>
      <c r="Q90" s="221" t="s">
        <v>1237</v>
      </c>
      <c r="R90" s="216" t="s">
        <v>1238</v>
      </c>
      <c r="S90" s="223" t="s">
        <v>551</v>
      </c>
      <c r="T90" s="189" t="s">
        <v>1220</v>
      </c>
      <c r="U90" s="223" t="s">
        <v>631</v>
      </c>
      <c r="V90" s="223" t="s">
        <v>554</v>
      </c>
      <c r="W90" s="223" t="s">
        <v>603</v>
      </c>
      <c r="X90" s="201">
        <f>VLOOKUP(W90,'[2]Datos Validacion'!$K$6:$L$8,2,0)</f>
        <v>0.25</v>
      </c>
      <c r="Y90" s="189" t="s">
        <v>556</v>
      </c>
      <c r="Z90" s="201">
        <f>VLOOKUP(Y90,'[2]Datos Validacion'!$M$6:$N$7,2,0)</f>
        <v>0.15</v>
      </c>
      <c r="AA90" s="223" t="s">
        <v>590</v>
      </c>
      <c r="AB90" s="234" t="s">
        <v>1229</v>
      </c>
      <c r="AC90" s="223" t="s">
        <v>88</v>
      </c>
      <c r="AD90" s="290" t="s">
        <v>1239</v>
      </c>
      <c r="AE90" s="357" t="s">
        <v>1237</v>
      </c>
      <c r="AF90" s="291">
        <f t="shared" si="32"/>
        <v>0.4</v>
      </c>
      <c r="AG90" s="351" t="str">
        <f t="shared" si="26"/>
        <v>MUY BAJA</v>
      </c>
      <c r="AH90" s="351">
        <f t="shared" si="31"/>
        <v>0.17279999999999998</v>
      </c>
      <c r="AI90" s="512"/>
      <c r="AJ90" s="351">
        <f t="shared" si="29"/>
        <v>0.2</v>
      </c>
      <c r="AK90" s="500"/>
      <c r="AL90" s="496"/>
      <c r="AM90" s="251">
        <v>45852</v>
      </c>
      <c r="AN90" s="251" t="s">
        <v>1223</v>
      </c>
      <c r="AO90" s="251"/>
      <c r="AP90" s="251" t="s">
        <v>4</v>
      </c>
      <c r="AQ90" s="785" t="s">
        <v>1224</v>
      </c>
      <c r="AR90" s="251" t="s">
        <v>4</v>
      </c>
      <c r="AS90" s="251"/>
      <c r="AT90" s="785" t="s">
        <v>1240</v>
      </c>
      <c r="AU90" s="251"/>
      <c r="AV90" s="237" t="s">
        <v>4</v>
      </c>
      <c r="AW90" s="222" t="s">
        <v>1226</v>
      </c>
      <c r="AX90" s="251"/>
      <c r="AY90" s="237" t="s">
        <v>4</v>
      </c>
      <c r="AZ90" s="791" t="s">
        <v>1171</v>
      </c>
      <c r="BA90" s="778" t="s">
        <v>934</v>
      </c>
      <c r="BB90" s="555"/>
    </row>
    <row r="91" spans="1:54" s="325" customFormat="1" ht="195" customHeight="1" x14ac:dyDescent="0.35">
      <c r="A91" s="522" t="s">
        <v>539</v>
      </c>
      <c r="B91" s="533" t="s">
        <v>1241</v>
      </c>
      <c r="C91" s="533" t="s">
        <v>1242</v>
      </c>
      <c r="D91" s="533" t="s">
        <v>1243</v>
      </c>
      <c r="E91" s="533" t="s">
        <v>1244</v>
      </c>
      <c r="F91" s="533" t="s">
        <v>544</v>
      </c>
      <c r="G91" s="533" t="s">
        <v>545</v>
      </c>
      <c r="H91" s="553" t="s">
        <v>1245</v>
      </c>
      <c r="I91" s="215" t="s">
        <v>1246</v>
      </c>
      <c r="J91" s="214" t="s">
        <v>169</v>
      </c>
      <c r="K91" s="335" t="s">
        <v>1247</v>
      </c>
      <c r="L91" s="200" t="s">
        <v>105</v>
      </c>
      <c r="M91" s="201">
        <f>VLOOKUP(L91,'[2]Datos Validacion'!$C$6:$D$10,2,0)</f>
        <v>0.2</v>
      </c>
      <c r="N91" s="219" t="s">
        <v>79</v>
      </c>
      <c r="O91" s="203">
        <f>VLOOKUP(N91,'[2]Datos Validacion'!$E$6:$F$15,2,0)</f>
        <v>0.6</v>
      </c>
      <c r="P91" s="513" t="s">
        <v>79</v>
      </c>
      <c r="Q91" s="221" t="s">
        <v>1248</v>
      </c>
      <c r="R91" s="222" t="s">
        <v>1249</v>
      </c>
      <c r="S91" s="223" t="s">
        <v>551</v>
      </c>
      <c r="T91" s="189" t="s">
        <v>1250</v>
      </c>
      <c r="U91" s="189" t="s">
        <v>1251</v>
      </c>
      <c r="V91" s="223" t="s">
        <v>554</v>
      </c>
      <c r="W91" s="223" t="s">
        <v>603</v>
      </c>
      <c r="X91" s="201">
        <f>VLOOKUP(W91,'[2]Datos Validacion'!$K$6:$L$8,2,0)</f>
        <v>0.25</v>
      </c>
      <c r="Y91" s="189" t="s">
        <v>556</v>
      </c>
      <c r="Z91" s="201">
        <f>VLOOKUP(Y91,'[2]Datos Validacion'!$M$6:$N$7,2,0)</f>
        <v>0.15</v>
      </c>
      <c r="AA91" s="223" t="s">
        <v>590</v>
      </c>
      <c r="AB91" s="216" t="s">
        <v>1252</v>
      </c>
      <c r="AC91" s="189" t="s">
        <v>558</v>
      </c>
      <c r="AD91" s="290" t="s">
        <v>873</v>
      </c>
      <c r="AE91" s="357" t="s">
        <v>1248</v>
      </c>
      <c r="AF91" s="291">
        <f t="shared" si="0"/>
        <v>0.4</v>
      </c>
      <c r="AG91" s="351" t="str">
        <f t="shared" si="26"/>
        <v>MUY BAJA</v>
      </c>
      <c r="AH91" s="351">
        <f t="shared" si="23"/>
        <v>0.12</v>
      </c>
      <c r="AI91" s="352" t="str">
        <f t="shared" si="24"/>
        <v>MODERADO</v>
      </c>
      <c r="AJ91" s="351">
        <f t="shared" si="25"/>
        <v>0.6</v>
      </c>
      <c r="AK91" s="499" t="s">
        <v>79</v>
      </c>
      <c r="AL91" s="495" t="s">
        <v>92</v>
      </c>
      <c r="AM91" s="251">
        <v>45852</v>
      </c>
      <c r="AN91" s="200" t="s">
        <v>1253</v>
      </c>
      <c r="AO91" s="237"/>
      <c r="AP91" s="237" t="s">
        <v>4</v>
      </c>
      <c r="AQ91" s="222" t="s">
        <v>1254</v>
      </c>
      <c r="AR91" s="237" t="s">
        <v>4</v>
      </c>
      <c r="AS91" s="237"/>
      <c r="AT91" s="222" t="s">
        <v>1255</v>
      </c>
      <c r="AU91" s="237" t="s">
        <v>4</v>
      </c>
      <c r="AV91" s="237"/>
      <c r="AW91" s="222" t="s">
        <v>1256</v>
      </c>
      <c r="AX91" s="237"/>
      <c r="AY91" s="237" t="s">
        <v>4</v>
      </c>
      <c r="AZ91" s="222" t="s">
        <v>1257</v>
      </c>
      <c r="BA91" s="779" t="s">
        <v>1258</v>
      </c>
      <c r="BB91" s="555" t="s">
        <v>888</v>
      </c>
    </row>
    <row r="92" spans="1:54" s="325" customFormat="1" ht="215.25" customHeight="1" x14ac:dyDescent="0.35">
      <c r="A92" s="528"/>
      <c r="B92" s="534"/>
      <c r="C92" s="534"/>
      <c r="D92" s="534"/>
      <c r="E92" s="534"/>
      <c r="F92" s="534"/>
      <c r="G92" s="534"/>
      <c r="H92" s="554"/>
      <c r="I92" s="215" t="s">
        <v>1259</v>
      </c>
      <c r="J92" s="214" t="s">
        <v>70</v>
      </c>
      <c r="K92" s="215" t="s">
        <v>1260</v>
      </c>
      <c r="L92" s="200" t="s">
        <v>105</v>
      </c>
      <c r="M92" s="201">
        <f>VLOOKUP(L92,'[2]Datos Validacion'!$C$6:$D$10,2,0)</f>
        <v>0.2</v>
      </c>
      <c r="N92" s="219" t="s">
        <v>79</v>
      </c>
      <c r="O92" s="203">
        <f>VLOOKUP(N92,'[2]Datos Validacion'!$E$6:$F$15,2,0)</f>
        <v>0.6</v>
      </c>
      <c r="P92" s="546"/>
      <c r="Q92" s="221" t="s">
        <v>1261</v>
      </c>
      <c r="R92" s="190" t="s">
        <v>1262</v>
      </c>
      <c r="S92" s="356" t="s">
        <v>551</v>
      </c>
      <c r="T92" s="189" t="s">
        <v>1250</v>
      </c>
      <c r="U92" s="189" t="s">
        <v>638</v>
      </c>
      <c r="V92" s="223" t="s">
        <v>554</v>
      </c>
      <c r="W92" s="223" t="s">
        <v>867</v>
      </c>
      <c r="X92" s="201">
        <f>VLOOKUP(W92,'[2]Datos Validacion'!$K$6:$L$8,2,0)</f>
        <v>0.1</v>
      </c>
      <c r="Y92" s="189" t="s">
        <v>556</v>
      </c>
      <c r="Z92" s="201">
        <f>VLOOKUP(Y92,'[2]Datos Validacion'!$M$6:$N$7,2,0)</f>
        <v>0.15</v>
      </c>
      <c r="AA92" s="223" t="s">
        <v>590</v>
      </c>
      <c r="AB92" s="216" t="s">
        <v>1263</v>
      </c>
      <c r="AC92" s="189" t="s">
        <v>88</v>
      </c>
      <c r="AD92" s="290" t="s">
        <v>873</v>
      </c>
      <c r="AE92" s="357" t="s">
        <v>1261</v>
      </c>
      <c r="AF92" s="291">
        <f t="shared" si="0"/>
        <v>0.25</v>
      </c>
      <c r="AG92" s="351" t="str">
        <f t="shared" ref="AG92:AG94" si="33">IF(AH92&lt;=20%,"MUY BAJA",IF(AH92&lt;=40%,"BAJA",IF(AH92&lt;=60%,"MEDIA",IF(AH92&lt;=80%,"ALTA","MUY ALTA"))))</f>
        <v>MUY BAJA</v>
      </c>
      <c r="AH92" s="351">
        <f t="shared" si="23"/>
        <v>0.2</v>
      </c>
      <c r="AI92" s="352" t="str">
        <f t="shared" si="24"/>
        <v>MODERADO</v>
      </c>
      <c r="AJ92" s="351">
        <f t="shared" si="25"/>
        <v>0.44999999999999996</v>
      </c>
      <c r="AK92" s="500"/>
      <c r="AL92" s="501"/>
      <c r="AM92" s="251">
        <v>45852</v>
      </c>
      <c r="AN92" s="200" t="s">
        <v>1253</v>
      </c>
      <c r="AO92" s="237"/>
      <c r="AP92" s="237" t="s">
        <v>4</v>
      </c>
      <c r="AQ92" s="215" t="s">
        <v>1264</v>
      </c>
      <c r="AR92" s="237" t="s">
        <v>4</v>
      </c>
      <c r="AS92" s="237"/>
      <c r="AT92" s="215" t="s">
        <v>1265</v>
      </c>
      <c r="AU92" s="237" t="s">
        <v>4</v>
      </c>
      <c r="AV92" s="237"/>
      <c r="AW92" s="215" t="s">
        <v>1266</v>
      </c>
      <c r="AX92" s="237"/>
      <c r="AY92" s="237" t="s">
        <v>4</v>
      </c>
      <c r="AZ92" s="216" t="s">
        <v>1257</v>
      </c>
      <c r="BA92" s="779" t="s">
        <v>1267</v>
      </c>
      <c r="BB92" s="555"/>
    </row>
    <row r="93" spans="1:54" s="326" customFormat="1" ht="170.25" customHeight="1" x14ac:dyDescent="0.35">
      <c r="A93" s="528"/>
      <c r="B93" s="534"/>
      <c r="C93" s="534"/>
      <c r="D93" s="534"/>
      <c r="E93" s="534"/>
      <c r="F93" s="534"/>
      <c r="G93" s="534"/>
      <c r="H93" s="554"/>
      <c r="I93" s="216" t="s">
        <v>1268</v>
      </c>
      <c r="J93" s="200" t="s">
        <v>70</v>
      </c>
      <c r="K93" s="215" t="s">
        <v>1269</v>
      </c>
      <c r="L93" s="200" t="s">
        <v>105</v>
      </c>
      <c r="M93" s="201">
        <f>VLOOKUP(L93,'[2]Datos Validacion'!$C$6:$D$10,2,0)</f>
        <v>0.2</v>
      </c>
      <c r="N93" s="219" t="s">
        <v>79</v>
      </c>
      <c r="O93" s="203">
        <f>VLOOKUP(N93,'[2]Datos Validacion'!$E$6:$F$15,2,0)</f>
        <v>0.6</v>
      </c>
      <c r="P93" s="514"/>
      <c r="Q93" s="221" t="s">
        <v>1270</v>
      </c>
      <c r="R93" s="222" t="s">
        <v>1271</v>
      </c>
      <c r="S93" s="356" t="s">
        <v>551</v>
      </c>
      <c r="T93" s="189" t="s">
        <v>1250</v>
      </c>
      <c r="U93" s="189" t="s">
        <v>638</v>
      </c>
      <c r="V93" s="223" t="s">
        <v>554</v>
      </c>
      <c r="W93" s="223" t="s">
        <v>555</v>
      </c>
      <c r="X93" s="201">
        <f>VLOOKUP(W93,'[2]Datos Validacion'!$K$6:$L$8,2,0)</f>
        <v>0.15</v>
      </c>
      <c r="Y93" s="189" t="s">
        <v>556</v>
      </c>
      <c r="Z93" s="201">
        <f>VLOOKUP(Y93,'[2]Datos Validacion'!$M$6:$N$7,2,0)</f>
        <v>0.15</v>
      </c>
      <c r="AA93" s="223" t="s">
        <v>590</v>
      </c>
      <c r="AB93" s="216" t="s">
        <v>1272</v>
      </c>
      <c r="AC93" s="189" t="s">
        <v>88</v>
      </c>
      <c r="AD93" s="290" t="s">
        <v>1273</v>
      </c>
      <c r="AE93" s="357" t="s">
        <v>1270</v>
      </c>
      <c r="AF93" s="291">
        <f t="shared" si="0"/>
        <v>0.3</v>
      </c>
      <c r="AG93" s="351" t="str">
        <f t="shared" si="33"/>
        <v>MUY BAJA</v>
      </c>
      <c r="AH93" s="351">
        <f>+AH91-(AH91*AF93)</f>
        <v>8.3999999999999991E-2</v>
      </c>
      <c r="AI93" s="352" t="str">
        <f t="shared" si="24"/>
        <v>MODERADO</v>
      </c>
      <c r="AJ93" s="351">
        <f t="shared" si="25"/>
        <v>0.6</v>
      </c>
      <c r="AK93" s="505"/>
      <c r="AL93" s="496"/>
      <c r="AM93" s="251">
        <v>45852</v>
      </c>
      <c r="AN93" s="200" t="s">
        <v>1253</v>
      </c>
      <c r="AO93" s="237"/>
      <c r="AP93" s="237" t="s">
        <v>4</v>
      </c>
      <c r="AQ93" s="222" t="s">
        <v>1274</v>
      </c>
      <c r="AR93" s="237" t="s">
        <v>4</v>
      </c>
      <c r="AS93" s="237"/>
      <c r="AT93" s="222" t="s">
        <v>1275</v>
      </c>
      <c r="AU93" s="237" t="s">
        <v>4</v>
      </c>
      <c r="AV93" s="237"/>
      <c r="AW93" s="222" t="s">
        <v>1276</v>
      </c>
      <c r="AX93" s="237"/>
      <c r="AY93" s="237" t="s">
        <v>4</v>
      </c>
      <c r="AZ93" s="222" t="s">
        <v>1257</v>
      </c>
      <c r="BA93" s="779" t="s">
        <v>1277</v>
      </c>
      <c r="BB93" s="555"/>
    </row>
    <row r="94" spans="1:54" s="325" customFormat="1" ht="211.5" customHeight="1" x14ac:dyDescent="0.35">
      <c r="A94" s="333" t="s">
        <v>539</v>
      </c>
      <c r="B94" s="214" t="s">
        <v>1241</v>
      </c>
      <c r="C94" s="214" t="s">
        <v>1242</v>
      </c>
      <c r="D94" s="214" t="s">
        <v>1243</v>
      </c>
      <c r="E94" s="214" t="s">
        <v>1278</v>
      </c>
      <c r="F94" s="214" t="s">
        <v>544</v>
      </c>
      <c r="G94" s="214" t="s">
        <v>545</v>
      </c>
      <c r="H94" s="215" t="s">
        <v>1279</v>
      </c>
      <c r="I94" s="215" t="s">
        <v>1280</v>
      </c>
      <c r="J94" s="214" t="s">
        <v>70</v>
      </c>
      <c r="K94" s="217" t="s">
        <v>1260</v>
      </c>
      <c r="L94" s="214" t="s">
        <v>105</v>
      </c>
      <c r="M94" s="201">
        <f>VLOOKUP(L94,'[2]Datos Validacion'!$C$6:$D$10,2,0)</f>
        <v>0.2</v>
      </c>
      <c r="N94" s="219" t="s">
        <v>79</v>
      </c>
      <c r="O94" s="203">
        <f>VLOOKUP(N94,'[2]Datos Validacion'!$E$6:$F$15,2,0)</f>
        <v>0.6</v>
      </c>
      <c r="P94" s="221" t="s">
        <v>79</v>
      </c>
      <c r="Q94" s="221" t="s">
        <v>1281</v>
      </c>
      <c r="R94" s="222" t="s">
        <v>1282</v>
      </c>
      <c r="S94" s="223" t="s">
        <v>551</v>
      </c>
      <c r="T94" s="189" t="s">
        <v>1250</v>
      </c>
      <c r="U94" s="189" t="s">
        <v>631</v>
      </c>
      <c r="V94" s="223" t="s">
        <v>554</v>
      </c>
      <c r="W94" s="223" t="s">
        <v>867</v>
      </c>
      <c r="X94" s="201">
        <f>VLOOKUP(W94,'[2]Datos Validacion'!$K$6:$L$8,2,0)</f>
        <v>0.1</v>
      </c>
      <c r="Y94" s="189" t="s">
        <v>556</v>
      </c>
      <c r="Z94" s="201">
        <f>VLOOKUP(Y94,'[2]Datos Validacion'!$M$6:$N$7,2,0)</f>
        <v>0.15</v>
      </c>
      <c r="AA94" s="223" t="s">
        <v>590</v>
      </c>
      <c r="AB94" s="216" t="s">
        <v>1252</v>
      </c>
      <c r="AC94" s="189" t="s">
        <v>88</v>
      </c>
      <c r="AD94" s="290" t="s">
        <v>873</v>
      </c>
      <c r="AE94" s="357" t="s">
        <v>1281</v>
      </c>
      <c r="AF94" s="291">
        <f t="shared" si="0"/>
        <v>0.25</v>
      </c>
      <c r="AG94" s="351" t="str">
        <f t="shared" si="33"/>
        <v>MUY BAJA</v>
      </c>
      <c r="AH94" s="351">
        <f t="shared" si="23"/>
        <v>0.2</v>
      </c>
      <c r="AI94" s="352" t="str">
        <f t="shared" si="24"/>
        <v>MODERADO</v>
      </c>
      <c r="AJ94" s="351">
        <f>IF(W94="corregir",(O94-(O94*AF94)), O94)</f>
        <v>0.44999999999999996</v>
      </c>
      <c r="AK94" s="213" t="s">
        <v>79</v>
      </c>
      <c r="AL94" s="338" t="s">
        <v>92</v>
      </c>
      <c r="AM94" s="251">
        <v>45852</v>
      </c>
      <c r="AN94" s="200" t="s">
        <v>1253</v>
      </c>
      <c r="AO94" s="237"/>
      <c r="AP94" s="237" t="s">
        <v>4</v>
      </c>
      <c r="AQ94" s="222" t="s">
        <v>1283</v>
      </c>
      <c r="AR94" s="237" t="s">
        <v>4</v>
      </c>
      <c r="AS94" s="237"/>
      <c r="AT94" s="222" t="s">
        <v>1255</v>
      </c>
      <c r="AU94" s="237" t="s">
        <v>4</v>
      </c>
      <c r="AV94" s="237"/>
      <c r="AW94" s="222" t="s">
        <v>1256</v>
      </c>
      <c r="AX94" s="237"/>
      <c r="AY94" s="237" t="s">
        <v>4</v>
      </c>
      <c r="AZ94" s="222" t="s">
        <v>1257</v>
      </c>
      <c r="BA94" s="780" t="s">
        <v>1284</v>
      </c>
      <c r="BB94" s="216" t="s">
        <v>566</v>
      </c>
    </row>
    <row r="95" spans="1:54" ht="104" customHeight="1" x14ac:dyDescent="0.35">
      <c r="A95" s="522" t="s">
        <v>539</v>
      </c>
      <c r="B95" s="499" t="s">
        <v>1285</v>
      </c>
      <c r="C95" s="533" t="s">
        <v>1286</v>
      </c>
      <c r="D95" s="499" t="s">
        <v>1287</v>
      </c>
      <c r="E95" s="522" t="s">
        <v>1288</v>
      </c>
      <c r="F95" s="533" t="s">
        <v>544</v>
      </c>
      <c r="G95" s="533" t="s">
        <v>545</v>
      </c>
      <c r="H95" s="542" t="s">
        <v>1289</v>
      </c>
      <c r="I95" s="211" t="s">
        <v>1290</v>
      </c>
      <c r="J95" s="200" t="s">
        <v>70</v>
      </c>
      <c r="K95" s="502" t="s">
        <v>1291</v>
      </c>
      <c r="L95" s="200" t="s">
        <v>76</v>
      </c>
      <c r="M95" s="201">
        <f>VLOOKUP(L95,'[2]Datos Validacion'!$C$6:$D$10,2,0)</f>
        <v>0.4</v>
      </c>
      <c r="N95" s="509" t="s">
        <v>79</v>
      </c>
      <c r="O95" s="203">
        <f>VLOOKUP(N95,'[2]Datos Validacion'!$E$6:$F$15,2,0)</f>
        <v>0.6</v>
      </c>
      <c r="P95" s="513" t="s">
        <v>79</v>
      </c>
      <c r="Q95" s="513" t="s">
        <v>1292</v>
      </c>
      <c r="R95" s="523" t="s">
        <v>1293</v>
      </c>
      <c r="S95" s="499" t="s">
        <v>551</v>
      </c>
      <c r="T95" s="499" t="s">
        <v>1294</v>
      </c>
      <c r="U95" s="499" t="s">
        <v>631</v>
      </c>
      <c r="V95" s="522" t="s">
        <v>554</v>
      </c>
      <c r="W95" s="522" t="s">
        <v>867</v>
      </c>
      <c r="X95" s="515">
        <f>VLOOKUP(W95,'[2]Datos Validacion'!$K$6:$L$8,2,0)</f>
        <v>0.1</v>
      </c>
      <c r="Y95" s="499" t="s">
        <v>556</v>
      </c>
      <c r="Z95" s="515">
        <f>VLOOKUP(Y95,'[2]Datos Validacion'!$M$6:$N$7,2,0)</f>
        <v>0.15</v>
      </c>
      <c r="AA95" s="522" t="s">
        <v>557</v>
      </c>
      <c r="AB95" s="553"/>
      <c r="AC95" s="522" t="s">
        <v>558</v>
      </c>
      <c r="AD95" s="531" t="s">
        <v>1295</v>
      </c>
      <c r="AE95" s="624" t="s">
        <v>1292</v>
      </c>
      <c r="AF95" s="529">
        <f>+X95+Z95</f>
        <v>0.25</v>
      </c>
      <c r="AG95" s="351" t="str">
        <f t="shared" ref="AG95:AG144" si="34">IF(AH95&lt;=20%,"MUY BAJA",IF(AH95&lt;=40%,"BAJA",IF(AH95&lt;=60%,"MEDIA",IF(AH95&lt;=80%,"ALTA","MUY ALTA"))))</f>
        <v>BAJA</v>
      </c>
      <c r="AH95" s="351">
        <f t="shared" ref="AH95:AH108" si="35">IF(OR(W95="prevenir",W95="detectar"),(M95-(M95*AF95)), M95)</f>
        <v>0.4</v>
      </c>
      <c r="AI95" s="351" t="str">
        <f t="shared" ref="AI95:AI144" si="36">IF(AJ95&lt;=20%,"LEVE",IF(AJ95&lt;=40%,"MENOR",IF(AJ95&lt;=60%,"MODERADO",IF(AJ95&lt;=80%,"MAYOR","CATASTROFICO"))))</f>
        <v>MODERADO</v>
      </c>
      <c r="AJ95" s="351">
        <f t="shared" ref="AJ95:AJ105" si="37">IF(W95="corregir",(O95-(O95*AF95)), O95)</f>
        <v>0.44999999999999996</v>
      </c>
      <c r="AK95" s="499" t="s">
        <v>79</v>
      </c>
      <c r="AL95" s="495" t="s">
        <v>92</v>
      </c>
      <c r="AM95" s="314">
        <v>45852</v>
      </c>
      <c r="AN95" s="343" t="s">
        <v>1296</v>
      </c>
      <c r="AO95" s="343" t="s">
        <v>382</v>
      </c>
      <c r="AP95" s="344" t="s">
        <v>4</v>
      </c>
      <c r="AQ95" s="787" t="s">
        <v>1297</v>
      </c>
      <c r="AR95" s="344" t="s">
        <v>4</v>
      </c>
      <c r="AS95" s="345" t="s">
        <v>382</v>
      </c>
      <c r="AT95" s="787" t="s">
        <v>1298</v>
      </c>
      <c r="AU95" s="344" t="s">
        <v>4</v>
      </c>
      <c r="AV95" s="345" t="s">
        <v>382</v>
      </c>
      <c r="AW95" s="787" t="s">
        <v>1299</v>
      </c>
      <c r="AX95" s="345" t="s">
        <v>382</v>
      </c>
      <c r="AY95" s="344" t="s">
        <v>4</v>
      </c>
      <c r="AZ95" s="787" t="s">
        <v>1300</v>
      </c>
      <c r="BA95" s="769" t="s">
        <v>1301</v>
      </c>
      <c r="BB95" s="555" t="s">
        <v>1302</v>
      </c>
    </row>
    <row r="96" spans="1:54" ht="104" customHeight="1" x14ac:dyDescent="0.35">
      <c r="A96" s="528"/>
      <c r="B96" s="500"/>
      <c r="C96" s="534"/>
      <c r="D96" s="500"/>
      <c r="E96" s="528"/>
      <c r="F96" s="534"/>
      <c r="G96" s="534"/>
      <c r="H96" s="543"/>
      <c r="I96" s="211" t="s">
        <v>1303</v>
      </c>
      <c r="J96" s="200" t="s">
        <v>458</v>
      </c>
      <c r="K96" s="504"/>
      <c r="L96" s="200" t="s">
        <v>76</v>
      </c>
      <c r="M96" s="201">
        <f>VLOOKUP(L96,'[2]Datos Validacion'!$C$6:$D$10,2,0)</f>
        <v>0.4</v>
      </c>
      <c r="N96" s="612"/>
      <c r="O96" s="203" t="e">
        <f>VLOOKUP(N96,'[2]Datos Validacion'!$E$6:$F$15,2,0)</f>
        <v>#N/A</v>
      </c>
      <c r="P96" s="546"/>
      <c r="Q96" s="514"/>
      <c r="R96" s="524"/>
      <c r="S96" s="505"/>
      <c r="T96" s="505"/>
      <c r="U96" s="505"/>
      <c r="V96" s="518"/>
      <c r="W96" s="518"/>
      <c r="X96" s="516"/>
      <c r="Y96" s="505"/>
      <c r="Z96" s="516"/>
      <c r="AA96" s="518"/>
      <c r="AB96" s="521"/>
      <c r="AC96" s="518"/>
      <c r="AD96" s="532"/>
      <c r="AE96" s="624"/>
      <c r="AF96" s="530"/>
      <c r="AG96" s="351" t="str">
        <f t="shared" si="34"/>
        <v>BAJA</v>
      </c>
      <c r="AH96" s="351">
        <f t="shared" si="35"/>
        <v>0.4</v>
      </c>
      <c r="AI96" s="351" t="str">
        <f t="shared" si="36"/>
        <v>MENOR</v>
      </c>
      <c r="AJ96" s="351">
        <f>+AJ95-(AJ95*AF95)</f>
        <v>0.33749999999999997</v>
      </c>
      <c r="AK96" s="500"/>
      <c r="AL96" s="501"/>
      <c r="AM96" s="314">
        <v>45852</v>
      </c>
      <c r="AN96" s="346" t="s">
        <v>1296</v>
      </c>
      <c r="AO96" s="346" t="s">
        <v>382</v>
      </c>
      <c r="AP96" s="347" t="s">
        <v>4</v>
      </c>
      <c r="AQ96" s="788" t="s">
        <v>1304</v>
      </c>
      <c r="AR96" s="347" t="s">
        <v>4</v>
      </c>
      <c r="AS96" s="348" t="s">
        <v>382</v>
      </c>
      <c r="AT96" s="788" t="s">
        <v>1298</v>
      </c>
      <c r="AU96" s="347" t="s">
        <v>4</v>
      </c>
      <c r="AV96" s="348" t="s">
        <v>382</v>
      </c>
      <c r="AW96" s="788" t="s">
        <v>1299</v>
      </c>
      <c r="AX96" s="348" t="s">
        <v>382</v>
      </c>
      <c r="AY96" s="347" t="s">
        <v>4</v>
      </c>
      <c r="AZ96" s="788" t="s">
        <v>1300</v>
      </c>
      <c r="BA96" s="769" t="s">
        <v>1301</v>
      </c>
      <c r="BB96" s="555"/>
    </row>
    <row r="97" spans="1:54" ht="104" customHeight="1" x14ac:dyDescent="0.35">
      <c r="A97" s="528"/>
      <c r="B97" s="500"/>
      <c r="C97" s="534"/>
      <c r="D97" s="500"/>
      <c r="E97" s="528"/>
      <c r="F97" s="534"/>
      <c r="G97" s="534"/>
      <c r="H97" s="543"/>
      <c r="I97" s="211" t="s">
        <v>1305</v>
      </c>
      <c r="J97" s="200" t="s">
        <v>70</v>
      </c>
      <c r="K97" s="504"/>
      <c r="L97" s="200" t="s">
        <v>76</v>
      </c>
      <c r="M97" s="201">
        <f>VLOOKUP(L97,'[2]Datos Validacion'!$C$6:$D$10,2,0)</f>
        <v>0.4</v>
      </c>
      <c r="N97" s="612"/>
      <c r="O97" s="203" t="e">
        <f>VLOOKUP(N97,'[2]Datos Validacion'!$E$6:$F$15,2,0)</f>
        <v>#N/A</v>
      </c>
      <c r="P97" s="546"/>
      <c r="Q97" s="513" t="s">
        <v>1306</v>
      </c>
      <c r="R97" s="523" t="s">
        <v>1307</v>
      </c>
      <c r="S97" s="522" t="s">
        <v>551</v>
      </c>
      <c r="T97" s="499" t="s">
        <v>1294</v>
      </c>
      <c r="U97" s="499" t="s">
        <v>631</v>
      </c>
      <c r="V97" s="522" t="s">
        <v>554</v>
      </c>
      <c r="W97" s="522" t="s">
        <v>603</v>
      </c>
      <c r="X97" s="515">
        <f>VLOOKUP(W97,'[2]Datos Validacion'!$K$6:$L$8,2,0)</f>
        <v>0.25</v>
      </c>
      <c r="Y97" s="499" t="s">
        <v>556</v>
      </c>
      <c r="Z97" s="515">
        <f>VLOOKUP(Y97,'[2]Datos Validacion'!$M$6:$N$7,2,0)</f>
        <v>0.15</v>
      </c>
      <c r="AA97" s="522" t="s">
        <v>557</v>
      </c>
      <c r="AB97" s="553"/>
      <c r="AC97" s="522" t="s">
        <v>1308</v>
      </c>
      <c r="AD97" s="531" t="s">
        <v>1309</v>
      </c>
      <c r="AE97" s="624" t="s">
        <v>1306</v>
      </c>
      <c r="AF97" s="529">
        <f t="shared" ref="AF97:AF144" si="38">+X97+Z97</f>
        <v>0.4</v>
      </c>
      <c r="AG97" s="351" t="str">
        <f t="shared" si="34"/>
        <v>BAJA</v>
      </c>
      <c r="AH97" s="351">
        <f>IF(OR(W97="prevenir",W97="detectar"),(M97-(M97*AF97)), M97)</f>
        <v>0.24</v>
      </c>
      <c r="AI97" s="351" t="e">
        <f t="shared" si="36"/>
        <v>#N/A</v>
      </c>
      <c r="AJ97" s="351" t="e">
        <f t="shared" si="37"/>
        <v>#N/A</v>
      </c>
      <c r="AK97" s="500"/>
      <c r="AL97" s="501"/>
      <c r="AM97" s="314">
        <v>45852</v>
      </c>
      <c r="AN97" s="346" t="s">
        <v>1296</v>
      </c>
      <c r="AO97" s="349" t="s">
        <v>382</v>
      </c>
      <c r="AP97" s="347" t="s">
        <v>4</v>
      </c>
      <c r="AQ97" s="788" t="s">
        <v>1310</v>
      </c>
      <c r="AR97" s="347" t="s">
        <v>4</v>
      </c>
      <c r="AS97" s="348" t="s">
        <v>382</v>
      </c>
      <c r="AT97" s="788" t="s">
        <v>1298</v>
      </c>
      <c r="AU97" s="347" t="s">
        <v>4</v>
      </c>
      <c r="AV97" s="348" t="s">
        <v>382</v>
      </c>
      <c r="AW97" s="788" t="s">
        <v>1299</v>
      </c>
      <c r="AX97" s="348" t="s">
        <v>382</v>
      </c>
      <c r="AY97" s="347" t="s">
        <v>4</v>
      </c>
      <c r="AZ97" s="788" t="s">
        <v>1300</v>
      </c>
      <c r="BA97" s="769" t="s">
        <v>1301</v>
      </c>
      <c r="BB97" s="555"/>
    </row>
    <row r="98" spans="1:54" ht="104" customHeight="1" x14ac:dyDescent="0.35">
      <c r="A98" s="518"/>
      <c r="B98" s="505"/>
      <c r="C98" s="535"/>
      <c r="D98" s="505"/>
      <c r="E98" s="518"/>
      <c r="F98" s="535"/>
      <c r="G98" s="535"/>
      <c r="H98" s="544"/>
      <c r="I98" s="211" t="s">
        <v>1311</v>
      </c>
      <c r="J98" s="200" t="s">
        <v>458</v>
      </c>
      <c r="K98" s="503"/>
      <c r="L98" s="200" t="s">
        <v>76</v>
      </c>
      <c r="M98" s="201">
        <f>VLOOKUP(L98,'[2]Datos Validacion'!$C$6:$D$10,2,0)</f>
        <v>0.4</v>
      </c>
      <c r="N98" s="510"/>
      <c r="O98" s="203" t="e">
        <f>VLOOKUP(N98,'[2]Datos Validacion'!$E$6:$F$15,2,0)</f>
        <v>#N/A</v>
      </c>
      <c r="P98" s="514"/>
      <c r="Q98" s="514"/>
      <c r="R98" s="524"/>
      <c r="S98" s="518"/>
      <c r="T98" s="505"/>
      <c r="U98" s="505"/>
      <c r="V98" s="518"/>
      <c r="W98" s="518"/>
      <c r="X98" s="516"/>
      <c r="Y98" s="505"/>
      <c r="Z98" s="516"/>
      <c r="AA98" s="518"/>
      <c r="AB98" s="521"/>
      <c r="AC98" s="518"/>
      <c r="AD98" s="532"/>
      <c r="AE98" s="624"/>
      <c r="AF98" s="530"/>
      <c r="AG98" s="351" t="str">
        <f t="shared" si="34"/>
        <v>MUY BAJA</v>
      </c>
      <c r="AH98" s="351">
        <f>+AH97-(AH97*AF97)</f>
        <v>0.14399999999999999</v>
      </c>
      <c r="AI98" s="351" t="e">
        <f t="shared" si="36"/>
        <v>#N/A</v>
      </c>
      <c r="AJ98" s="351" t="e">
        <f t="shared" si="37"/>
        <v>#N/A</v>
      </c>
      <c r="AK98" s="505"/>
      <c r="AL98" s="496"/>
      <c r="AM98" s="314">
        <v>45852</v>
      </c>
      <c r="AN98" s="346" t="s">
        <v>1296</v>
      </c>
      <c r="AO98" s="349" t="s">
        <v>382</v>
      </c>
      <c r="AP98" s="347" t="s">
        <v>4</v>
      </c>
      <c r="AQ98" s="788" t="s">
        <v>1312</v>
      </c>
      <c r="AR98" s="347" t="s">
        <v>4</v>
      </c>
      <c r="AS98" s="348" t="s">
        <v>382</v>
      </c>
      <c r="AT98" s="788" t="s">
        <v>1298</v>
      </c>
      <c r="AU98" s="347" t="s">
        <v>4</v>
      </c>
      <c r="AV98" s="348" t="s">
        <v>382</v>
      </c>
      <c r="AW98" s="788" t="s">
        <v>1299</v>
      </c>
      <c r="AX98" s="348" t="s">
        <v>382</v>
      </c>
      <c r="AY98" s="347" t="s">
        <v>4</v>
      </c>
      <c r="AZ98" s="788" t="s">
        <v>1300</v>
      </c>
      <c r="BA98" s="769" t="s">
        <v>1301</v>
      </c>
      <c r="BB98" s="555"/>
    </row>
    <row r="99" spans="1:54" ht="86.15" customHeight="1" x14ac:dyDescent="0.35">
      <c r="A99" s="522" t="s">
        <v>539</v>
      </c>
      <c r="B99" s="499" t="s">
        <v>1285</v>
      </c>
      <c r="C99" s="533" t="s">
        <v>1286</v>
      </c>
      <c r="D99" s="502" t="s">
        <v>1287</v>
      </c>
      <c r="E99" s="502" t="s">
        <v>1313</v>
      </c>
      <c r="F99" s="533" t="s">
        <v>544</v>
      </c>
      <c r="G99" s="533" t="s">
        <v>545</v>
      </c>
      <c r="H99" s="542" t="s">
        <v>1314</v>
      </c>
      <c r="I99" s="211" t="s">
        <v>1315</v>
      </c>
      <c r="J99" s="200" t="s">
        <v>70</v>
      </c>
      <c r="K99" s="502" t="s">
        <v>1316</v>
      </c>
      <c r="L99" s="200" t="s">
        <v>76</v>
      </c>
      <c r="M99" s="201">
        <f>VLOOKUP(L99,'[2]Datos Validacion'!$C$6:$D$10,2,0)</f>
        <v>0.4</v>
      </c>
      <c r="N99" s="509" t="s">
        <v>79</v>
      </c>
      <c r="O99" s="203">
        <f>VLOOKUP(N99,'[2]Datos Validacion'!$E$6:$F$15,2,0)</f>
        <v>0.6</v>
      </c>
      <c r="P99" s="513" t="s">
        <v>79</v>
      </c>
      <c r="Q99" s="204" t="s">
        <v>1317</v>
      </c>
      <c r="R99" s="222" t="s">
        <v>1318</v>
      </c>
      <c r="S99" s="189" t="s">
        <v>551</v>
      </c>
      <c r="T99" s="200" t="s">
        <v>1294</v>
      </c>
      <c r="U99" s="200" t="s">
        <v>631</v>
      </c>
      <c r="V99" s="223" t="s">
        <v>554</v>
      </c>
      <c r="W99" s="223" t="s">
        <v>867</v>
      </c>
      <c r="X99" s="218">
        <f>VLOOKUP(W99,'[2]Datos Validacion'!$K$6:$L$8,2,0)</f>
        <v>0.1</v>
      </c>
      <c r="Y99" s="189" t="s">
        <v>556</v>
      </c>
      <c r="Z99" s="218">
        <f>VLOOKUP(Y99,'[2]Datos Validacion'!$M$6:$N$7,2,0)</f>
        <v>0.15</v>
      </c>
      <c r="AA99" s="223" t="s">
        <v>557</v>
      </c>
      <c r="AB99" s="216"/>
      <c r="AC99" s="223" t="s">
        <v>558</v>
      </c>
      <c r="AD99" s="296" t="s">
        <v>1319</v>
      </c>
      <c r="AE99" s="357" t="s">
        <v>1317</v>
      </c>
      <c r="AF99" s="291">
        <f>+X99+Z99</f>
        <v>0.25</v>
      </c>
      <c r="AG99" s="351" t="str">
        <f t="shared" si="34"/>
        <v>BAJA</v>
      </c>
      <c r="AH99" s="351">
        <f>IF(OR(W99="prevenir",W99="detectar"),(M99-(M99*AF99)), M99)</f>
        <v>0.4</v>
      </c>
      <c r="AI99" s="351" t="str">
        <f t="shared" si="36"/>
        <v>MODERADO</v>
      </c>
      <c r="AJ99" s="351">
        <f>IF(W99="corregir",(O99-(O99*AF99)), O99)</f>
        <v>0.44999999999999996</v>
      </c>
      <c r="AK99" s="499" t="s">
        <v>79</v>
      </c>
      <c r="AL99" s="495" t="s">
        <v>92</v>
      </c>
      <c r="AM99" s="314">
        <v>45852</v>
      </c>
      <c r="AN99" s="346" t="s">
        <v>1296</v>
      </c>
      <c r="AO99" s="346" t="s">
        <v>382</v>
      </c>
      <c r="AP99" s="347" t="s">
        <v>4</v>
      </c>
      <c r="AQ99" s="788" t="s">
        <v>1320</v>
      </c>
      <c r="AR99" s="347" t="s">
        <v>4</v>
      </c>
      <c r="AS99" s="348" t="s">
        <v>382</v>
      </c>
      <c r="AT99" s="788" t="s">
        <v>1298</v>
      </c>
      <c r="AU99" s="347" t="s">
        <v>4</v>
      </c>
      <c r="AV99" s="348" t="s">
        <v>382</v>
      </c>
      <c r="AW99" s="788" t="s">
        <v>1299</v>
      </c>
      <c r="AX99" s="348" t="s">
        <v>382</v>
      </c>
      <c r="AY99" s="347" t="s">
        <v>4</v>
      </c>
      <c r="AZ99" s="788" t="s">
        <v>1300</v>
      </c>
      <c r="BA99" s="769" t="s">
        <v>1301</v>
      </c>
      <c r="BB99" s="555" t="s">
        <v>1302</v>
      </c>
    </row>
    <row r="100" spans="1:54" ht="86.15" customHeight="1" x14ac:dyDescent="0.35">
      <c r="A100" s="528"/>
      <c r="B100" s="500"/>
      <c r="C100" s="534"/>
      <c r="D100" s="504"/>
      <c r="E100" s="504"/>
      <c r="F100" s="534"/>
      <c r="G100" s="534"/>
      <c r="H100" s="543"/>
      <c r="I100" s="211" t="s">
        <v>1321</v>
      </c>
      <c r="J100" s="200" t="s">
        <v>70</v>
      </c>
      <c r="K100" s="504"/>
      <c r="L100" s="200" t="s">
        <v>76</v>
      </c>
      <c r="M100" s="201">
        <f>VLOOKUP(L100,'[2]Datos Validacion'!$C$6:$D$10,2,0)</f>
        <v>0.4</v>
      </c>
      <c r="N100" s="612"/>
      <c r="O100" s="203" t="e">
        <f>VLOOKUP(N100,'[2]Datos Validacion'!$E$6:$F$15,2,0)</f>
        <v>#N/A</v>
      </c>
      <c r="P100" s="546"/>
      <c r="Q100" s="204" t="s">
        <v>1322</v>
      </c>
      <c r="R100" s="222" t="s">
        <v>1323</v>
      </c>
      <c r="S100" s="223" t="s">
        <v>551</v>
      </c>
      <c r="T100" s="200" t="s">
        <v>1294</v>
      </c>
      <c r="U100" s="200" t="s">
        <v>631</v>
      </c>
      <c r="V100" s="223" t="s">
        <v>554</v>
      </c>
      <c r="W100" s="223" t="s">
        <v>603</v>
      </c>
      <c r="X100" s="218">
        <f>VLOOKUP(W100,'[2]Datos Validacion'!$K$6:$L$8,2,0)</f>
        <v>0.25</v>
      </c>
      <c r="Y100" s="189" t="s">
        <v>556</v>
      </c>
      <c r="Z100" s="218">
        <f>VLOOKUP(Y100,'[2]Datos Validacion'!$M$6:$N$7,2,0)</f>
        <v>0.15</v>
      </c>
      <c r="AA100" s="223" t="s">
        <v>557</v>
      </c>
      <c r="AB100" s="216"/>
      <c r="AC100" s="223" t="s">
        <v>558</v>
      </c>
      <c r="AD100" s="290" t="s">
        <v>1324</v>
      </c>
      <c r="AE100" s="357" t="s">
        <v>1322</v>
      </c>
      <c r="AF100" s="291">
        <f t="shared" si="38"/>
        <v>0.4</v>
      </c>
      <c r="AG100" s="351" t="str">
        <f t="shared" si="34"/>
        <v>BAJA</v>
      </c>
      <c r="AH100" s="351">
        <f t="shared" si="35"/>
        <v>0.24</v>
      </c>
      <c r="AI100" s="351" t="e">
        <f t="shared" si="36"/>
        <v>#N/A</v>
      </c>
      <c r="AJ100" s="351" t="e">
        <f t="shared" si="37"/>
        <v>#N/A</v>
      </c>
      <c r="AK100" s="500"/>
      <c r="AL100" s="501"/>
      <c r="AM100" s="314">
        <v>45852</v>
      </c>
      <c r="AN100" s="346" t="s">
        <v>1296</v>
      </c>
      <c r="AO100" s="346" t="s">
        <v>382</v>
      </c>
      <c r="AP100" s="347" t="s">
        <v>4</v>
      </c>
      <c r="AQ100" s="788" t="s">
        <v>1325</v>
      </c>
      <c r="AR100" s="347" t="s">
        <v>4</v>
      </c>
      <c r="AS100" s="348" t="s">
        <v>382</v>
      </c>
      <c r="AT100" s="788" t="s">
        <v>1298</v>
      </c>
      <c r="AU100" s="347" t="s">
        <v>4</v>
      </c>
      <c r="AV100" s="348" t="s">
        <v>382</v>
      </c>
      <c r="AW100" s="788" t="s">
        <v>1299</v>
      </c>
      <c r="AX100" s="348" t="s">
        <v>382</v>
      </c>
      <c r="AY100" s="347" t="s">
        <v>4</v>
      </c>
      <c r="AZ100" s="788" t="s">
        <v>1300</v>
      </c>
      <c r="BA100" s="769" t="s">
        <v>1301</v>
      </c>
      <c r="BB100" s="555"/>
    </row>
    <row r="101" spans="1:54" ht="86.15" customHeight="1" x14ac:dyDescent="0.35">
      <c r="A101" s="518"/>
      <c r="B101" s="505"/>
      <c r="C101" s="535"/>
      <c r="D101" s="503"/>
      <c r="E101" s="503"/>
      <c r="F101" s="535"/>
      <c r="G101" s="535"/>
      <c r="H101" s="544"/>
      <c r="I101" s="211" t="s">
        <v>1326</v>
      </c>
      <c r="J101" s="200" t="s">
        <v>70</v>
      </c>
      <c r="K101" s="504"/>
      <c r="L101" s="200" t="s">
        <v>76</v>
      </c>
      <c r="M101" s="201">
        <f>VLOOKUP(L101,'[2]Datos Validacion'!$C$6:$D$10,2,0)</f>
        <v>0.4</v>
      </c>
      <c r="N101" s="510"/>
      <c r="O101" s="203" t="e">
        <f>VLOOKUP(N101,'[2]Datos Validacion'!$E$6:$F$15,2,0)</f>
        <v>#N/A</v>
      </c>
      <c r="P101" s="514"/>
      <c r="Q101" s="204" t="s">
        <v>1327</v>
      </c>
      <c r="R101" s="222" t="s">
        <v>1328</v>
      </c>
      <c r="S101" s="223" t="s">
        <v>551</v>
      </c>
      <c r="T101" s="200" t="s">
        <v>1294</v>
      </c>
      <c r="U101" s="200" t="s">
        <v>631</v>
      </c>
      <c r="V101" s="223" t="s">
        <v>554</v>
      </c>
      <c r="W101" s="223" t="s">
        <v>555</v>
      </c>
      <c r="X101" s="218">
        <f>VLOOKUP(W101,'[2]Datos Validacion'!$K$6:$L$8,2,0)</f>
        <v>0.15</v>
      </c>
      <c r="Y101" s="189" t="s">
        <v>556</v>
      </c>
      <c r="Z101" s="218">
        <f>VLOOKUP(Y101,'[2]Datos Validacion'!$M$6:$N$7,2,0)</f>
        <v>0.15</v>
      </c>
      <c r="AA101" s="223" t="s">
        <v>557</v>
      </c>
      <c r="AB101" s="216"/>
      <c r="AC101" s="223" t="s">
        <v>558</v>
      </c>
      <c r="AD101" s="296" t="s">
        <v>1329</v>
      </c>
      <c r="AE101" s="357" t="s">
        <v>1327</v>
      </c>
      <c r="AF101" s="291">
        <f t="shared" si="38"/>
        <v>0.3</v>
      </c>
      <c r="AG101" s="351" t="str">
        <f t="shared" si="34"/>
        <v>MUY BAJA</v>
      </c>
      <c r="AH101" s="351">
        <f>+AH100-(AH100*AF100)</f>
        <v>0.14399999999999999</v>
      </c>
      <c r="AI101" s="351" t="e">
        <f t="shared" si="36"/>
        <v>#N/A</v>
      </c>
      <c r="AJ101" s="351" t="e">
        <f t="shared" si="37"/>
        <v>#N/A</v>
      </c>
      <c r="AK101" s="505"/>
      <c r="AL101" s="496"/>
      <c r="AM101" s="314">
        <v>45852</v>
      </c>
      <c r="AN101" s="346" t="s">
        <v>1296</v>
      </c>
      <c r="AO101" s="350" t="s">
        <v>382</v>
      </c>
      <c r="AP101" s="347" t="s">
        <v>4</v>
      </c>
      <c r="AQ101" s="788" t="s">
        <v>1330</v>
      </c>
      <c r="AR101" s="347" t="s">
        <v>4</v>
      </c>
      <c r="AS101" s="348" t="s">
        <v>382</v>
      </c>
      <c r="AT101" s="788" t="s">
        <v>1298</v>
      </c>
      <c r="AU101" s="347" t="s">
        <v>4</v>
      </c>
      <c r="AV101" s="348" t="s">
        <v>382</v>
      </c>
      <c r="AW101" s="788" t="s">
        <v>1299</v>
      </c>
      <c r="AX101" s="348" t="s">
        <v>382</v>
      </c>
      <c r="AY101" s="347" t="s">
        <v>4</v>
      </c>
      <c r="AZ101" s="788" t="s">
        <v>1300</v>
      </c>
      <c r="BA101" s="769" t="s">
        <v>1301</v>
      </c>
      <c r="BB101" s="555"/>
    </row>
    <row r="102" spans="1:54" ht="138.75" customHeight="1" x14ac:dyDescent="0.35">
      <c r="A102" s="522" t="s">
        <v>539</v>
      </c>
      <c r="B102" s="499" t="s">
        <v>1285</v>
      </c>
      <c r="C102" s="533" t="s">
        <v>1331</v>
      </c>
      <c r="D102" s="502" t="s">
        <v>1287</v>
      </c>
      <c r="E102" s="502" t="s">
        <v>1332</v>
      </c>
      <c r="F102" s="533" t="s">
        <v>544</v>
      </c>
      <c r="G102" s="533" t="s">
        <v>545</v>
      </c>
      <c r="H102" s="542" t="s">
        <v>1333</v>
      </c>
      <c r="I102" s="542" t="s">
        <v>1334</v>
      </c>
      <c r="J102" s="200" t="s">
        <v>458</v>
      </c>
      <c r="K102" s="551" t="s">
        <v>1316</v>
      </c>
      <c r="L102" s="200" t="s">
        <v>105</v>
      </c>
      <c r="M102" s="201">
        <f>VLOOKUP(L102,'[2]Datos Validacion'!$C$6:$D$10,2,0)</f>
        <v>0.2</v>
      </c>
      <c r="N102" s="202" t="s">
        <v>123</v>
      </c>
      <c r="O102" s="203">
        <f>VLOOKUP(N102,'[2]Datos Validacion'!$E$6:$F$15,2,0)</f>
        <v>0.2</v>
      </c>
      <c r="P102" s="221" t="s">
        <v>91</v>
      </c>
      <c r="Q102" s="204" t="s">
        <v>1335</v>
      </c>
      <c r="R102" s="222" t="s">
        <v>1336</v>
      </c>
      <c r="S102" s="223" t="s">
        <v>551</v>
      </c>
      <c r="T102" s="200" t="s">
        <v>1337</v>
      </c>
      <c r="U102" s="200" t="s">
        <v>631</v>
      </c>
      <c r="V102" s="223" t="s">
        <v>554</v>
      </c>
      <c r="W102" s="223" t="s">
        <v>603</v>
      </c>
      <c r="X102" s="201">
        <f>VLOOKUP(W102,'[2]Datos Validacion'!$K$6:$L$8,2,0)</f>
        <v>0.25</v>
      </c>
      <c r="Y102" s="189" t="s">
        <v>556</v>
      </c>
      <c r="Z102" s="201">
        <f>VLOOKUP(Y102,'[2]Datos Validacion'!$M$6:$N$7,2,0)</f>
        <v>0.15</v>
      </c>
      <c r="AA102" s="223" t="s">
        <v>557</v>
      </c>
      <c r="AB102" s="216"/>
      <c r="AC102" s="223" t="s">
        <v>558</v>
      </c>
      <c r="AD102" s="290" t="s">
        <v>1338</v>
      </c>
      <c r="AE102" s="357" t="s">
        <v>1335</v>
      </c>
      <c r="AF102" s="291">
        <f t="shared" si="38"/>
        <v>0.4</v>
      </c>
      <c r="AG102" s="351" t="str">
        <f t="shared" si="34"/>
        <v>MUY BAJA</v>
      </c>
      <c r="AH102" s="351">
        <f t="shared" si="35"/>
        <v>0.12</v>
      </c>
      <c r="AI102" s="351" t="str">
        <f t="shared" si="36"/>
        <v>LEVE</v>
      </c>
      <c r="AJ102" s="351">
        <f t="shared" si="37"/>
        <v>0.2</v>
      </c>
      <c r="AK102" s="499" t="s">
        <v>91</v>
      </c>
      <c r="AL102" s="495" t="s">
        <v>92</v>
      </c>
      <c r="AM102" s="242">
        <v>45852</v>
      </c>
      <c r="AN102" s="346" t="s">
        <v>1339</v>
      </c>
      <c r="AO102" s="350" t="s">
        <v>382</v>
      </c>
      <c r="AP102" s="347" t="s">
        <v>4</v>
      </c>
      <c r="AQ102" s="788" t="s">
        <v>1340</v>
      </c>
      <c r="AR102" s="347" t="s">
        <v>4</v>
      </c>
      <c r="AS102" s="348" t="s">
        <v>382</v>
      </c>
      <c r="AT102" s="788" t="s">
        <v>1298</v>
      </c>
      <c r="AU102" s="347" t="s">
        <v>4</v>
      </c>
      <c r="AV102" s="348" t="s">
        <v>382</v>
      </c>
      <c r="AW102" s="788" t="s">
        <v>1299</v>
      </c>
      <c r="AX102" s="348" t="s">
        <v>382</v>
      </c>
      <c r="AY102" s="347" t="s">
        <v>4</v>
      </c>
      <c r="AZ102" s="788" t="s">
        <v>1300</v>
      </c>
      <c r="BA102" s="763"/>
      <c r="BB102" s="555" t="s">
        <v>1341</v>
      </c>
    </row>
    <row r="103" spans="1:54" ht="96" customHeight="1" x14ac:dyDescent="0.35">
      <c r="A103" s="518"/>
      <c r="B103" s="505"/>
      <c r="C103" s="535"/>
      <c r="D103" s="503"/>
      <c r="E103" s="503"/>
      <c r="F103" s="535"/>
      <c r="G103" s="535"/>
      <c r="H103" s="544"/>
      <c r="I103" s="544"/>
      <c r="J103" s="200" t="s">
        <v>70</v>
      </c>
      <c r="K103" s="552"/>
      <c r="L103" s="200" t="s">
        <v>105</v>
      </c>
      <c r="M103" s="201">
        <f>VLOOKUP(L103,'[2]Datos Validacion'!$C$6:$D$10,2,0)</f>
        <v>0.2</v>
      </c>
      <c r="N103" s="202" t="s">
        <v>123</v>
      </c>
      <c r="O103" s="203">
        <f>VLOOKUP(N103,'[2]Datos Validacion'!$E$6:$F$15,2,0)</f>
        <v>0.2</v>
      </c>
      <c r="P103" s="221" t="s">
        <v>91</v>
      </c>
      <c r="Q103" s="204" t="s">
        <v>1342</v>
      </c>
      <c r="R103" s="222" t="s">
        <v>1343</v>
      </c>
      <c r="S103" s="223" t="s">
        <v>551</v>
      </c>
      <c r="T103" s="189" t="s">
        <v>1337</v>
      </c>
      <c r="U103" s="189" t="s">
        <v>631</v>
      </c>
      <c r="V103" s="223" t="s">
        <v>554</v>
      </c>
      <c r="W103" s="223" t="s">
        <v>603</v>
      </c>
      <c r="X103" s="201">
        <f>VLOOKUP(W103,'[2]Datos Validacion'!$K$6:$L$8,2,0)</f>
        <v>0.25</v>
      </c>
      <c r="Y103" s="189" t="s">
        <v>556</v>
      </c>
      <c r="Z103" s="201">
        <f>VLOOKUP(Y103,'[2]Datos Validacion'!$M$6:$N$7,2,0)</f>
        <v>0.15</v>
      </c>
      <c r="AA103" s="223" t="s">
        <v>557</v>
      </c>
      <c r="AB103" s="216"/>
      <c r="AC103" s="223" t="s">
        <v>558</v>
      </c>
      <c r="AD103" s="290" t="s">
        <v>1344</v>
      </c>
      <c r="AE103" s="357" t="s">
        <v>1342</v>
      </c>
      <c r="AF103" s="291">
        <f t="shared" si="38"/>
        <v>0.4</v>
      </c>
      <c r="AG103" s="351" t="str">
        <f t="shared" si="34"/>
        <v>MUY BAJA</v>
      </c>
      <c r="AH103" s="351">
        <f>+AH102-(AH102*AF102)</f>
        <v>7.1999999999999995E-2</v>
      </c>
      <c r="AI103" s="351" t="str">
        <f t="shared" si="36"/>
        <v>LEVE</v>
      </c>
      <c r="AJ103" s="351">
        <f t="shared" si="37"/>
        <v>0.2</v>
      </c>
      <c r="AK103" s="505"/>
      <c r="AL103" s="496"/>
      <c r="AM103" s="251">
        <v>45852</v>
      </c>
      <c r="AN103" s="346" t="s">
        <v>1339</v>
      </c>
      <c r="AO103" s="327" t="s">
        <v>382</v>
      </c>
      <c r="AP103" s="347" t="s">
        <v>4</v>
      </c>
      <c r="AQ103" s="788" t="s">
        <v>1345</v>
      </c>
      <c r="AR103" s="347" t="s">
        <v>4</v>
      </c>
      <c r="AS103" s="348" t="s">
        <v>382</v>
      </c>
      <c r="AT103" s="788" t="s">
        <v>1298</v>
      </c>
      <c r="AU103" s="347" t="s">
        <v>4</v>
      </c>
      <c r="AV103" s="348" t="s">
        <v>382</v>
      </c>
      <c r="AW103" s="788" t="s">
        <v>1299</v>
      </c>
      <c r="AX103" s="348" t="s">
        <v>382</v>
      </c>
      <c r="AY103" s="347" t="s">
        <v>4</v>
      </c>
      <c r="AZ103" s="788" t="s">
        <v>1300</v>
      </c>
      <c r="BA103" s="776"/>
      <c r="BB103" s="555"/>
    </row>
    <row r="104" spans="1:54" ht="78" customHeight="1" x14ac:dyDescent="0.35">
      <c r="A104" s="522" t="s">
        <v>539</v>
      </c>
      <c r="B104" s="499" t="s">
        <v>1285</v>
      </c>
      <c r="C104" s="533" t="s">
        <v>1346</v>
      </c>
      <c r="D104" s="533" t="s">
        <v>1347</v>
      </c>
      <c r="E104" s="533" t="s">
        <v>1348</v>
      </c>
      <c r="F104" s="533" t="s">
        <v>544</v>
      </c>
      <c r="G104" s="533" t="s">
        <v>545</v>
      </c>
      <c r="H104" s="523" t="s">
        <v>1349</v>
      </c>
      <c r="I104" s="222" t="s">
        <v>1350</v>
      </c>
      <c r="J104" s="200" t="s">
        <v>70</v>
      </c>
      <c r="K104" s="533" t="s">
        <v>1351</v>
      </c>
      <c r="L104" s="200" t="s">
        <v>76</v>
      </c>
      <c r="M104" s="201">
        <f>VLOOKUP(L104,'[2]Datos Validacion'!$C$6:$D$10,2,0)</f>
        <v>0.4</v>
      </c>
      <c r="N104" s="202" t="s">
        <v>79</v>
      </c>
      <c r="O104" s="203">
        <f>VLOOKUP(N104,'[2]Datos Validacion'!$E$6:$F$15,2,0)</f>
        <v>0.6</v>
      </c>
      <c r="P104" s="221" t="s">
        <v>79</v>
      </c>
      <c r="Q104" s="204" t="s">
        <v>1352</v>
      </c>
      <c r="R104" s="199" t="s">
        <v>1353</v>
      </c>
      <c r="S104" s="223" t="s">
        <v>551</v>
      </c>
      <c r="T104" s="189" t="s">
        <v>1346</v>
      </c>
      <c r="U104" s="189" t="s">
        <v>553</v>
      </c>
      <c r="V104" s="223" t="s">
        <v>554</v>
      </c>
      <c r="W104" s="223" t="s">
        <v>603</v>
      </c>
      <c r="X104" s="201">
        <f>VLOOKUP(W104,'[2]Datos Validacion'!$K$6:$L$8,2,0)</f>
        <v>0.25</v>
      </c>
      <c r="Y104" s="189" t="s">
        <v>556</v>
      </c>
      <c r="Z104" s="201">
        <f>VLOOKUP(Y104,'[2]Datos Validacion'!$M$6:$N$7,2,0)</f>
        <v>0.15</v>
      </c>
      <c r="AA104" s="223" t="s">
        <v>557</v>
      </c>
      <c r="AB104" s="140"/>
      <c r="AC104" s="140" t="s">
        <v>558</v>
      </c>
      <c r="AD104" s="290" t="s">
        <v>1354</v>
      </c>
      <c r="AE104" s="357" t="s">
        <v>1352</v>
      </c>
      <c r="AF104" s="291">
        <f t="shared" si="38"/>
        <v>0.4</v>
      </c>
      <c r="AG104" s="351" t="str">
        <f t="shared" si="34"/>
        <v>BAJA</v>
      </c>
      <c r="AH104" s="351">
        <f t="shared" si="35"/>
        <v>0.24</v>
      </c>
      <c r="AI104" s="351" t="str">
        <f t="shared" si="36"/>
        <v>MODERADO</v>
      </c>
      <c r="AJ104" s="351">
        <f t="shared" si="37"/>
        <v>0.6</v>
      </c>
      <c r="AK104" s="499" t="s">
        <v>79</v>
      </c>
      <c r="AL104" s="495" t="s">
        <v>92</v>
      </c>
      <c r="AM104" s="251">
        <v>45849</v>
      </c>
      <c r="AN104" s="251" t="s">
        <v>1355</v>
      </c>
      <c r="AO104" s="251"/>
      <c r="AP104" s="251" t="s">
        <v>4</v>
      </c>
      <c r="AQ104" s="785" t="s">
        <v>1356</v>
      </c>
      <c r="AR104" s="251" t="s">
        <v>4</v>
      </c>
      <c r="AS104" s="251"/>
      <c r="AT104" s="785" t="s">
        <v>1357</v>
      </c>
      <c r="AU104" s="251"/>
      <c r="AV104" s="251" t="s">
        <v>155</v>
      </c>
      <c r="AW104" s="785" t="s">
        <v>1358</v>
      </c>
      <c r="AX104" s="251"/>
      <c r="AY104" s="251" t="s">
        <v>155</v>
      </c>
      <c r="AZ104" s="785" t="s">
        <v>1359</v>
      </c>
      <c r="BA104" s="776"/>
      <c r="BB104" s="555" t="s">
        <v>1360</v>
      </c>
    </row>
    <row r="105" spans="1:54" ht="78" customHeight="1" x14ac:dyDescent="0.35">
      <c r="A105" s="528"/>
      <c r="B105" s="500"/>
      <c r="C105" s="534"/>
      <c r="D105" s="534"/>
      <c r="E105" s="534"/>
      <c r="F105" s="534"/>
      <c r="G105" s="534"/>
      <c r="H105" s="615"/>
      <c r="I105" s="222" t="s">
        <v>1361</v>
      </c>
      <c r="J105" s="200" t="s">
        <v>70</v>
      </c>
      <c r="K105" s="534"/>
      <c r="L105" s="200" t="s">
        <v>76</v>
      </c>
      <c r="M105" s="201">
        <f>VLOOKUP(L105,'[2]Datos Validacion'!$C$6:$D$10,2,0)</f>
        <v>0.4</v>
      </c>
      <c r="N105" s="202" t="s">
        <v>79</v>
      </c>
      <c r="O105" s="203">
        <f>VLOOKUP(N105,'[2]Datos Validacion'!$E$6:$F$15,2,0)</f>
        <v>0.6</v>
      </c>
      <c r="P105" s="221" t="s">
        <v>79</v>
      </c>
      <c r="Q105" s="204" t="s">
        <v>1362</v>
      </c>
      <c r="R105" s="222" t="s">
        <v>1363</v>
      </c>
      <c r="S105" s="223" t="s">
        <v>551</v>
      </c>
      <c r="T105" s="189" t="s">
        <v>1346</v>
      </c>
      <c r="U105" s="189" t="s">
        <v>574</v>
      </c>
      <c r="V105" s="223" t="s">
        <v>554</v>
      </c>
      <c r="W105" s="223" t="s">
        <v>555</v>
      </c>
      <c r="X105" s="201">
        <f>VLOOKUP(W105,'[2]Datos Validacion'!$K$6:$L$8,2,0)</f>
        <v>0.15</v>
      </c>
      <c r="Y105" s="189" t="s">
        <v>556</v>
      </c>
      <c r="Z105" s="201">
        <f>VLOOKUP(Y105,'[2]Datos Validacion'!$M$6:$N$7,2,0)</f>
        <v>0.15</v>
      </c>
      <c r="AA105" s="223" t="s">
        <v>557</v>
      </c>
      <c r="AB105" s="234"/>
      <c r="AC105" s="189" t="s">
        <v>558</v>
      </c>
      <c r="AD105" s="290" t="s">
        <v>1364</v>
      </c>
      <c r="AE105" s="357" t="s">
        <v>1362</v>
      </c>
      <c r="AF105" s="291">
        <f t="shared" si="38"/>
        <v>0.3</v>
      </c>
      <c r="AG105" s="511" t="str">
        <f t="shared" si="34"/>
        <v>MUY BAJA</v>
      </c>
      <c r="AH105" s="351">
        <f>+AH104-(AH104*AF104)</f>
        <v>0.14399999999999999</v>
      </c>
      <c r="AI105" s="351" t="str">
        <f t="shared" si="36"/>
        <v>MODERADO</v>
      </c>
      <c r="AJ105" s="351">
        <f t="shared" si="37"/>
        <v>0.6</v>
      </c>
      <c r="AK105" s="500"/>
      <c r="AL105" s="501"/>
      <c r="AM105" s="251">
        <v>45849</v>
      </c>
      <c r="AN105" s="251" t="s">
        <v>1355</v>
      </c>
      <c r="AO105" s="251"/>
      <c r="AP105" s="251" t="s">
        <v>4</v>
      </c>
      <c r="AQ105" s="785" t="s">
        <v>1365</v>
      </c>
      <c r="AR105" s="251" t="s">
        <v>155</v>
      </c>
      <c r="AS105" s="251"/>
      <c r="AT105" s="785" t="s">
        <v>1366</v>
      </c>
      <c r="AU105" s="251"/>
      <c r="AV105" s="251" t="s">
        <v>155</v>
      </c>
      <c r="AW105" s="785" t="s">
        <v>1358</v>
      </c>
      <c r="AX105" s="251"/>
      <c r="AY105" s="251" t="s">
        <v>155</v>
      </c>
      <c r="AZ105" s="785" t="s">
        <v>1359</v>
      </c>
      <c r="BA105" s="776"/>
      <c r="BB105" s="555"/>
    </row>
    <row r="106" spans="1:54" ht="97.5" customHeight="1" x14ac:dyDescent="0.35">
      <c r="A106" s="518"/>
      <c r="B106" s="505"/>
      <c r="C106" s="535"/>
      <c r="D106" s="535"/>
      <c r="E106" s="535"/>
      <c r="F106" s="535"/>
      <c r="G106" s="535"/>
      <c r="H106" s="524"/>
      <c r="I106" s="222" t="s">
        <v>1367</v>
      </c>
      <c r="J106" s="200" t="s">
        <v>458</v>
      </c>
      <c r="K106" s="535"/>
      <c r="L106" s="200" t="s">
        <v>76</v>
      </c>
      <c r="M106" s="201">
        <f>VLOOKUP(L106,'[2]Datos Validacion'!$C$6:$D$10,2,0)</f>
        <v>0.4</v>
      </c>
      <c r="N106" s="202" t="s">
        <v>79</v>
      </c>
      <c r="O106" s="203">
        <f>VLOOKUP(N106,'[2]Datos Validacion'!$E$6:$F$15,2,0)</f>
        <v>0.6</v>
      </c>
      <c r="P106" s="204" t="s">
        <v>79</v>
      </c>
      <c r="Q106" s="204" t="s">
        <v>1368</v>
      </c>
      <c r="R106" s="222" t="s">
        <v>1369</v>
      </c>
      <c r="S106" s="223" t="s">
        <v>551</v>
      </c>
      <c r="T106" s="189" t="s">
        <v>1346</v>
      </c>
      <c r="U106" s="189" t="s">
        <v>631</v>
      </c>
      <c r="V106" s="223" t="s">
        <v>554</v>
      </c>
      <c r="W106" s="223" t="s">
        <v>867</v>
      </c>
      <c r="X106" s="201">
        <f>VLOOKUP(W106,'[2]Datos Validacion'!$K$6:$L$8,2,0)</f>
        <v>0.1</v>
      </c>
      <c r="Y106" s="189" t="s">
        <v>556</v>
      </c>
      <c r="Z106" s="201">
        <f>VLOOKUP(Y106,'[2]Datos Validacion'!$M$6:$N$7,2,0)</f>
        <v>0.15</v>
      </c>
      <c r="AA106" s="223" t="s">
        <v>557</v>
      </c>
      <c r="AB106" s="234"/>
      <c r="AC106" s="189" t="s">
        <v>558</v>
      </c>
      <c r="AD106" s="290" t="s">
        <v>640</v>
      </c>
      <c r="AE106" s="357" t="s">
        <v>1368</v>
      </c>
      <c r="AF106" s="291">
        <f t="shared" si="38"/>
        <v>0.25</v>
      </c>
      <c r="AG106" s="512"/>
      <c r="AH106" s="351">
        <f t="shared" si="35"/>
        <v>0.4</v>
      </c>
      <c r="AI106" s="351" t="str">
        <f t="shared" si="36"/>
        <v>MODERADO</v>
      </c>
      <c r="AJ106" s="351">
        <f>IF(W106="corregir",(O106-(O106*AF106)), O106)</f>
        <v>0.44999999999999996</v>
      </c>
      <c r="AK106" s="505"/>
      <c r="AL106" s="496"/>
      <c r="AM106" s="251">
        <v>45849</v>
      </c>
      <c r="AN106" s="251" t="s">
        <v>1355</v>
      </c>
      <c r="AO106" s="251"/>
      <c r="AP106" s="251" t="s">
        <v>4</v>
      </c>
      <c r="AQ106" s="785" t="s">
        <v>1370</v>
      </c>
      <c r="AR106" s="251" t="s">
        <v>155</v>
      </c>
      <c r="AS106" s="251"/>
      <c r="AT106" s="785" t="s">
        <v>1371</v>
      </c>
      <c r="AU106" s="251"/>
      <c r="AV106" s="251" t="s">
        <v>155</v>
      </c>
      <c r="AW106" s="785" t="s">
        <v>1358</v>
      </c>
      <c r="AX106" s="251"/>
      <c r="AY106" s="251" t="s">
        <v>155</v>
      </c>
      <c r="AZ106" s="785" t="s">
        <v>1359</v>
      </c>
      <c r="BA106" s="776"/>
      <c r="BB106" s="555"/>
    </row>
    <row r="107" spans="1:54" ht="78" customHeight="1" x14ac:dyDescent="0.35">
      <c r="A107" s="522" t="s">
        <v>539</v>
      </c>
      <c r="B107" s="499" t="s">
        <v>1372</v>
      </c>
      <c r="C107" s="533" t="s">
        <v>1373</v>
      </c>
      <c r="D107" s="533" t="s">
        <v>1374</v>
      </c>
      <c r="E107" s="533" t="s">
        <v>1375</v>
      </c>
      <c r="F107" s="533" t="s">
        <v>544</v>
      </c>
      <c r="G107" s="533" t="s">
        <v>545</v>
      </c>
      <c r="H107" s="523" t="s">
        <v>1376</v>
      </c>
      <c r="I107" s="222" t="s">
        <v>1377</v>
      </c>
      <c r="J107" s="200" t="s">
        <v>169</v>
      </c>
      <c r="K107" s="533" t="s">
        <v>1378</v>
      </c>
      <c r="L107" s="533" t="s">
        <v>76</v>
      </c>
      <c r="M107" s="201">
        <f>VLOOKUP(L107,'[2]Datos Validacion'!$C$6:$D$10,2,0)</f>
        <v>0.4</v>
      </c>
      <c r="N107" s="509" t="s">
        <v>123</v>
      </c>
      <c r="O107" s="203">
        <f>VLOOKUP(N107,'[2]Datos Validacion'!$E$6:$F$15,2,0)</f>
        <v>0.2</v>
      </c>
      <c r="P107" s="513" t="s">
        <v>91</v>
      </c>
      <c r="Q107" s="204" t="s">
        <v>1379</v>
      </c>
      <c r="R107" s="222" t="s">
        <v>1380</v>
      </c>
      <c r="S107" s="223" t="s">
        <v>551</v>
      </c>
      <c r="T107" s="189" t="s">
        <v>1381</v>
      </c>
      <c r="U107" s="189" t="s">
        <v>553</v>
      </c>
      <c r="V107" s="223" t="s">
        <v>554</v>
      </c>
      <c r="W107" s="223" t="s">
        <v>603</v>
      </c>
      <c r="X107" s="201">
        <f>VLOOKUP(W107,'[2]Datos Validacion'!$K$6:$L$8,2,0)</f>
        <v>0.25</v>
      </c>
      <c r="Y107" s="189" t="s">
        <v>556</v>
      </c>
      <c r="Z107" s="201">
        <f>VLOOKUP(Y107,'[2]Datos Validacion'!$M$6:$N$7,2,0)</f>
        <v>0.15</v>
      </c>
      <c r="AA107" s="223" t="s">
        <v>590</v>
      </c>
      <c r="AB107" s="234"/>
      <c r="AC107" s="189" t="s">
        <v>558</v>
      </c>
      <c r="AD107" s="290" t="s">
        <v>1382</v>
      </c>
      <c r="AE107" s="357" t="s">
        <v>1379</v>
      </c>
      <c r="AF107" s="291">
        <f t="shared" si="38"/>
        <v>0.4</v>
      </c>
      <c r="AG107" s="511" t="str">
        <f t="shared" si="34"/>
        <v>BAJA</v>
      </c>
      <c r="AH107" s="351">
        <f t="shared" si="35"/>
        <v>0.24</v>
      </c>
      <c r="AI107" s="511" t="str">
        <f t="shared" si="36"/>
        <v>LEVE</v>
      </c>
      <c r="AJ107" s="351">
        <f t="shared" ref="AJ107:AJ109" si="39">IF(W107="corregir",(O107-(O107*AF107)), O107)</f>
        <v>0.2</v>
      </c>
      <c r="AK107" s="499" t="s">
        <v>91</v>
      </c>
      <c r="AL107" s="495" t="s">
        <v>92</v>
      </c>
      <c r="AM107" s="251">
        <v>45849</v>
      </c>
      <c r="AN107" s="251" t="s">
        <v>1383</v>
      </c>
      <c r="AO107" s="251"/>
      <c r="AP107" s="251" t="s">
        <v>4</v>
      </c>
      <c r="AQ107" s="785" t="s">
        <v>1384</v>
      </c>
      <c r="AR107" s="251" t="s">
        <v>155</v>
      </c>
      <c r="AS107" s="251"/>
      <c r="AT107" s="785" t="s">
        <v>1385</v>
      </c>
      <c r="AU107" s="251"/>
      <c r="AV107" s="251" t="s">
        <v>4</v>
      </c>
      <c r="AW107" s="785" t="s">
        <v>1386</v>
      </c>
      <c r="AX107" s="251"/>
      <c r="AY107" s="251" t="s">
        <v>4</v>
      </c>
      <c r="AZ107" s="785" t="s">
        <v>1387</v>
      </c>
      <c r="BA107" s="776"/>
      <c r="BB107" s="555" t="s">
        <v>1388</v>
      </c>
    </row>
    <row r="108" spans="1:54" ht="78" customHeight="1" x14ac:dyDescent="0.35">
      <c r="A108" s="528"/>
      <c r="B108" s="500"/>
      <c r="C108" s="534"/>
      <c r="D108" s="534"/>
      <c r="E108" s="534"/>
      <c r="F108" s="534"/>
      <c r="G108" s="534"/>
      <c r="H108" s="615"/>
      <c r="I108" s="222" t="s">
        <v>1389</v>
      </c>
      <c r="J108" s="200" t="s">
        <v>458</v>
      </c>
      <c r="K108" s="534"/>
      <c r="L108" s="534"/>
      <c r="M108" s="201" t="e">
        <f>VLOOKUP(L108,'[2]Datos Validacion'!$C$6:$D$10,2,0)</f>
        <v>#N/A</v>
      </c>
      <c r="N108" s="612"/>
      <c r="O108" s="203" t="e">
        <f>VLOOKUP(N108,'[2]Datos Validacion'!$E$6:$F$15,2,0)</f>
        <v>#N/A</v>
      </c>
      <c r="P108" s="546"/>
      <c r="Q108" s="204" t="s">
        <v>1390</v>
      </c>
      <c r="R108" s="222" t="s">
        <v>623</v>
      </c>
      <c r="S108" s="223"/>
      <c r="T108" s="189"/>
      <c r="U108" s="189"/>
      <c r="V108" s="223"/>
      <c r="W108" s="223"/>
      <c r="X108" s="201" t="e">
        <f>VLOOKUP(W108,'[2]Datos Validacion'!$K$6:$L$8,2,0)</f>
        <v>#N/A</v>
      </c>
      <c r="Y108" s="189"/>
      <c r="Z108" s="201" t="e">
        <f>VLOOKUP(Y108,'[2]Datos Validacion'!$M$6:$N$7,2,0)</f>
        <v>#N/A</v>
      </c>
      <c r="AA108" s="223"/>
      <c r="AB108" s="234"/>
      <c r="AC108" s="189"/>
      <c r="AD108" s="290"/>
      <c r="AE108" s="367"/>
      <c r="AF108" s="291" t="e">
        <f t="shared" si="38"/>
        <v>#N/A</v>
      </c>
      <c r="AG108" s="512"/>
      <c r="AH108" s="351" t="e">
        <f t="shared" si="35"/>
        <v>#N/A</v>
      </c>
      <c r="AI108" s="608"/>
      <c r="AJ108" s="351" t="e">
        <f t="shared" si="39"/>
        <v>#N/A</v>
      </c>
      <c r="AK108" s="500"/>
      <c r="AL108" s="501"/>
      <c r="AM108" s="251">
        <v>45849</v>
      </c>
      <c r="AN108" s="251" t="s">
        <v>1383</v>
      </c>
      <c r="AO108" s="251"/>
      <c r="AP108" s="251" t="s">
        <v>4</v>
      </c>
      <c r="AQ108" s="785" t="s">
        <v>1391</v>
      </c>
      <c r="AR108" s="251"/>
      <c r="AS108" s="251" t="s">
        <v>4</v>
      </c>
      <c r="AT108" s="785" t="s">
        <v>1392</v>
      </c>
      <c r="AU108" s="251" t="s">
        <v>4</v>
      </c>
      <c r="AV108" s="251"/>
      <c r="AW108" s="785" t="s">
        <v>1393</v>
      </c>
      <c r="AX108" s="251" t="s">
        <v>4</v>
      </c>
      <c r="AY108" s="251"/>
      <c r="AZ108" s="785" t="s">
        <v>1394</v>
      </c>
      <c r="BA108" s="776"/>
      <c r="BB108" s="555"/>
    </row>
    <row r="109" spans="1:54" ht="78" customHeight="1" x14ac:dyDescent="0.35">
      <c r="A109" s="518"/>
      <c r="B109" s="505"/>
      <c r="C109" s="535"/>
      <c r="D109" s="535"/>
      <c r="E109" s="535"/>
      <c r="F109" s="535"/>
      <c r="G109" s="535"/>
      <c r="H109" s="524"/>
      <c r="I109" s="222" t="s">
        <v>1395</v>
      </c>
      <c r="J109" s="200" t="s">
        <v>70</v>
      </c>
      <c r="K109" s="535"/>
      <c r="L109" s="535"/>
      <c r="M109" s="201" t="e">
        <f>VLOOKUP(L109,'[2]Datos Validacion'!$C$6:$D$10,2,0)</f>
        <v>#N/A</v>
      </c>
      <c r="N109" s="510"/>
      <c r="O109" s="203" t="e">
        <f>VLOOKUP(N109,'[2]Datos Validacion'!$E$6:$F$15,2,0)</f>
        <v>#N/A</v>
      </c>
      <c r="P109" s="514"/>
      <c r="Q109" s="204" t="s">
        <v>1396</v>
      </c>
      <c r="R109" s="222" t="s">
        <v>1397</v>
      </c>
      <c r="S109" s="223" t="s">
        <v>551</v>
      </c>
      <c r="T109" s="189" t="s">
        <v>1398</v>
      </c>
      <c r="U109" s="189" t="s">
        <v>1095</v>
      </c>
      <c r="V109" s="223" t="s">
        <v>554</v>
      </c>
      <c r="W109" s="223" t="s">
        <v>603</v>
      </c>
      <c r="X109" s="201">
        <f>VLOOKUP(W109,'[2]Datos Validacion'!$K$6:$L$8,2,0)</f>
        <v>0.25</v>
      </c>
      <c r="Y109" s="189" t="s">
        <v>556</v>
      </c>
      <c r="Z109" s="201">
        <f>VLOOKUP(Y109,'[2]Datos Validacion'!$M$6:$N$7,2,0)</f>
        <v>0.15</v>
      </c>
      <c r="AA109" s="223" t="s">
        <v>557</v>
      </c>
      <c r="AB109" s="234"/>
      <c r="AC109" s="189" t="s">
        <v>558</v>
      </c>
      <c r="AD109" s="290" t="s">
        <v>1399</v>
      </c>
      <c r="AE109" s="370" t="s">
        <v>1396</v>
      </c>
      <c r="AF109" s="291">
        <f t="shared" si="38"/>
        <v>0.4</v>
      </c>
      <c r="AG109" s="352" t="str">
        <f t="shared" si="34"/>
        <v>MUY BAJA</v>
      </c>
      <c r="AH109" s="351">
        <f>+AH107-(AH107*AF109)</f>
        <v>0.14399999999999999</v>
      </c>
      <c r="AI109" s="512"/>
      <c r="AJ109" s="351" t="e">
        <f t="shared" si="39"/>
        <v>#N/A</v>
      </c>
      <c r="AK109" s="505"/>
      <c r="AL109" s="496"/>
      <c r="AM109" s="251">
        <v>45849</v>
      </c>
      <c r="AN109" s="251" t="s">
        <v>1383</v>
      </c>
      <c r="AO109" s="251"/>
      <c r="AP109" s="251" t="s">
        <v>4</v>
      </c>
      <c r="AQ109" s="785" t="s">
        <v>1400</v>
      </c>
      <c r="AR109" s="251" t="s">
        <v>4</v>
      </c>
      <c r="AS109" s="251"/>
      <c r="AT109" s="785" t="s">
        <v>1401</v>
      </c>
      <c r="AU109" s="251"/>
      <c r="AV109" s="251" t="s">
        <v>4</v>
      </c>
      <c r="AW109" s="785" t="s">
        <v>1386</v>
      </c>
      <c r="AX109" s="251"/>
      <c r="AY109" s="251" t="s">
        <v>4</v>
      </c>
      <c r="AZ109" s="785" t="s">
        <v>1387</v>
      </c>
      <c r="BA109" s="776"/>
      <c r="BB109" s="555"/>
    </row>
    <row r="110" spans="1:54" ht="96.75" customHeight="1" x14ac:dyDescent="0.35">
      <c r="A110" s="527" t="s">
        <v>539</v>
      </c>
      <c r="B110" s="497" t="s">
        <v>1372</v>
      </c>
      <c r="C110" s="556" t="s">
        <v>1373</v>
      </c>
      <c r="D110" s="533" t="s">
        <v>1374</v>
      </c>
      <c r="E110" s="533" t="s">
        <v>1402</v>
      </c>
      <c r="F110" s="533" t="s">
        <v>544</v>
      </c>
      <c r="G110" s="533" t="s">
        <v>545</v>
      </c>
      <c r="H110" s="609" t="s">
        <v>1403</v>
      </c>
      <c r="I110" s="222" t="s">
        <v>1404</v>
      </c>
      <c r="J110" s="200" t="s">
        <v>458</v>
      </c>
      <c r="K110" s="533" t="s">
        <v>1405</v>
      </c>
      <c r="L110" s="533" t="s">
        <v>76</v>
      </c>
      <c r="M110" s="201">
        <f>VLOOKUP(L110,'[2]Datos Validacion'!$C$6:$D$10,2,0)</f>
        <v>0.4</v>
      </c>
      <c r="N110" s="626" t="s">
        <v>79</v>
      </c>
      <c r="O110" s="203">
        <f>VLOOKUP(N110,'[2]Datos Validacion'!$E$6:$F$15,2,0)</f>
        <v>0.6</v>
      </c>
      <c r="P110" s="513" t="s">
        <v>79</v>
      </c>
      <c r="Q110" s="204" t="s">
        <v>1406</v>
      </c>
      <c r="R110" s="222" t="s">
        <v>623</v>
      </c>
      <c r="S110" s="223"/>
      <c r="T110" s="234"/>
      <c r="U110" s="234"/>
      <c r="V110" s="223"/>
      <c r="W110" s="223"/>
      <c r="X110" s="201" t="e">
        <f>VLOOKUP(W110,'[2]Datos Validacion'!$K$6:$L$8,2,0)</f>
        <v>#N/A</v>
      </c>
      <c r="Y110" s="189"/>
      <c r="Z110" s="201" t="e">
        <f>VLOOKUP(Y110,'[2]Datos Validacion'!$M$6:$N$7,2,0)</f>
        <v>#N/A</v>
      </c>
      <c r="AA110" s="223"/>
      <c r="AB110" s="234"/>
      <c r="AC110" s="189"/>
      <c r="AD110" s="290"/>
      <c r="AE110" s="367"/>
      <c r="AF110" s="291" t="e">
        <f t="shared" si="38"/>
        <v>#N/A</v>
      </c>
      <c r="AG110" s="351" t="str">
        <f t="shared" si="34"/>
        <v>BAJA</v>
      </c>
      <c r="AH110" s="351">
        <f>IF(OR(W110="prevenir",W110="detectar"),(M110-(M110*AF110)), M110)</f>
        <v>0.4</v>
      </c>
      <c r="AI110" s="511" t="str">
        <f t="shared" si="36"/>
        <v>MODERADO</v>
      </c>
      <c r="AJ110" s="351">
        <f t="shared" ref="AJ110:AJ114" si="40">IF(W110="corregir",(O110-(O110*AF110)), O110)</f>
        <v>0.6</v>
      </c>
      <c r="AK110" s="499" t="s">
        <v>79</v>
      </c>
      <c r="AL110" s="495" t="s">
        <v>92</v>
      </c>
      <c r="AM110" s="251">
        <v>45849</v>
      </c>
      <c r="AN110" s="251" t="s">
        <v>1383</v>
      </c>
      <c r="AO110" s="251" t="s">
        <v>155</v>
      </c>
      <c r="AP110" s="251"/>
      <c r="AQ110" s="785" t="s">
        <v>1407</v>
      </c>
      <c r="AR110" s="251"/>
      <c r="AS110" s="251" t="s">
        <v>4</v>
      </c>
      <c r="AT110" s="785" t="s">
        <v>1408</v>
      </c>
      <c r="AU110" s="251" t="s">
        <v>4</v>
      </c>
      <c r="AV110" s="251"/>
      <c r="AW110" s="785" t="s">
        <v>1409</v>
      </c>
      <c r="AX110" s="251" t="s">
        <v>4</v>
      </c>
      <c r="AY110" s="251"/>
      <c r="AZ110" s="785" t="s">
        <v>1410</v>
      </c>
      <c r="BA110" s="781" t="s">
        <v>1411</v>
      </c>
      <c r="BB110" s="555" t="s">
        <v>1412</v>
      </c>
    </row>
    <row r="111" spans="1:54" ht="68.5" customHeight="1" x14ac:dyDescent="0.35">
      <c r="A111" s="527"/>
      <c r="B111" s="497"/>
      <c r="C111" s="556"/>
      <c r="D111" s="534"/>
      <c r="E111" s="534"/>
      <c r="F111" s="534"/>
      <c r="G111" s="534"/>
      <c r="H111" s="609"/>
      <c r="I111" s="625" t="s">
        <v>1413</v>
      </c>
      <c r="J111" s="556" t="s">
        <v>70</v>
      </c>
      <c r="K111" s="534"/>
      <c r="L111" s="534"/>
      <c r="M111" s="280" t="e">
        <f>VLOOKUP(L111,'[2]Datos Validacion'!$C$6:$D$10,2,0)</f>
        <v>#N/A</v>
      </c>
      <c r="N111" s="627"/>
      <c r="O111" s="203" t="e">
        <f>VLOOKUP(N111,'[2]Datos Validacion'!$E$6:$F$15,2,0)</f>
        <v>#N/A</v>
      </c>
      <c r="P111" s="546"/>
      <c r="Q111" s="204" t="s">
        <v>1414</v>
      </c>
      <c r="R111" s="222" t="s">
        <v>1415</v>
      </c>
      <c r="S111" s="223" t="s">
        <v>551</v>
      </c>
      <c r="T111" s="189" t="s">
        <v>1398</v>
      </c>
      <c r="U111" s="189" t="s">
        <v>553</v>
      </c>
      <c r="V111" s="223" t="s">
        <v>554</v>
      </c>
      <c r="W111" s="223" t="s">
        <v>867</v>
      </c>
      <c r="X111" s="201">
        <f>VLOOKUP(W111,'[2]Datos Validacion'!$K$6:$L$8,2,0)</f>
        <v>0.1</v>
      </c>
      <c r="Y111" s="189" t="s">
        <v>556</v>
      </c>
      <c r="Z111" s="201">
        <f>VLOOKUP(Y111,'[2]Datos Validacion'!$M$6:$N$7,2,0)</f>
        <v>0.15</v>
      </c>
      <c r="AA111" s="223" t="s">
        <v>557</v>
      </c>
      <c r="AB111" s="234"/>
      <c r="AC111" s="189" t="s">
        <v>558</v>
      </c>
      <c r="AD111" s="290" t="s">
        <v>1416</v>
      </c>
      <c r="AE111" s="370" t="s">
        <v>1414</v>
      </c>
      <c r="AF111" s="291">
        <f t="shared" si="38"/>
        <v>0.25</v>
      </c>
      <c r="AG111" s="351" t="str">
        <f t="shared" si="34"/>
        <v>MUY BAJA</v>
      </c>
      <c r="AH111" s="351">
        <f>+AH109-(AH109*AF111)</f>
        <v>0.10799999999999998</v>
      </c>
      <c r="AI111" s="608"/>
      <c r="AJ111" s="351" t="e">
        <f t="shared" si="40"/>
        <v>#N/A</v>
      </c>
      <c r="AK111" s="500"/>
      <c r="AL111" s="501"/>
      <c r="AM111" s="251">
        <v>45849</v>
      </c>
      <c r="AN111" s="251" t="s">
        <v>1383</v>
      </c>
      <c r="AO111" s="251" t="s">
        <v>4</v>
      </c>
      <c r="AP111" s="251"/>
      <c r="AQ111" s="785" t="s">
        <v>1417</v>
      </c>
      <c r="AR111" s="251" t="s">
        <v>4</v>
      </c>
      <c r="AS111" s="251"/>
      <c r="AT111" s="785" t="s">
        <v>1418</v>
      </c>
      <c r="AU111" s="251" t="s">
        <v>4</v>
      </c>
      <c r="AV111" s="251"/>
      <c r="AW111" s="785" t="s">
        <v>1419</v>
      </c>
      <c r="AX111" s="251" t="s">
        <v>4</v>
      </c>
      <c r="AY111" s="251"/>
      <c r="AZ111" s="785" t="s">
        <v>1419</v>
      </c>
      <c r="BA111" s="782"/>
      <c r="BB111" s="555"/>
    </row>
    <row r="112" spans="1:54" ht="74.25" customHeight="1" x14ac:dyDescent="0.35">
      <c r="A112" s="527"/>
      <c r="B112" s="497"/>
      <c r="C112" s="556"/>
      <c r="D112" s="535"/>
      <c r="E112" s="535"/>
      <c r="F112" s="535"/>
      <c r="G112" s="535"/>
      <c r="H112" s="609"/>
      <c r="I112" s="625"/>
      <c r="J112" s="556"/>
      <c r="K112" s="535"/>
      <c r="L112" s="535"/>
      <c r="M112" s="280" t="e">
        <f>VLOOKUP(L112,'[2]Datos Validacion'!$C$6:$D$10,2,0)</f>
        <v>#N/A</v>
      </c>
      <c r="N112" s="628"/>
      <c r="O112" s="203">
        <f>VLOOKUP(N113,'[2]Datos Validacion'!$E$6:$F$15,2,0)</f>
        <v>0.6</v>
      </c>
      <c r="P112" s="514"/>
      <c r="Q112" s="204" t="s">
        <v>1420</v>
      </c>
      <c r="R112" s="222" t="s">
        <v>1421</v>
      </c>
      <c r="S112" s="223" t="s">
        <v>551</v>
      </c>
      <c r="T112" s="189" t="s">
        <v>1422</v>
      </c>
      <c r="U112" s="189" t="s">
        <v>553</v>
      </c>
      <c r="V112" s="223" t="s">
        <v>554</v>
      </c>
      <c r="W112" s="223" t="s">
        <v>603</v>
      </c>
      <c r="X112" s="201">
        <f>VLOOKUP(W112,'[2]Datos Validacion'!$K$6:$L$8,2,0)</f>
        <v>0.25</v>
      </c>
      <c r="Y112" s="189" t="s">
        <v>556</v>
      </c>
      <c r="Z112" s="201">
        <f>VLOOKUP(Y112,'[2]Datos Validacion'!$M$6:$N$7,2,0)</f>
        <v>0.15</v>
      </c>
      <c r="AA112" s="223" t="s">
        <v>557</v>
      </c>
      <c r="AB112" s="234"/>
      <c r="AC112" s="189" t="s">
        <v>558</v>
      </c>
      <c r="AD112" s="290" t="s">
        <v>1423</v>
      </c>
      <c r="AE112" s="370" t="s">
        <v>1420</v>
      </c>
      <c r="AF112" s="291">
        <f t="shared" si="38"/>
        <v>0.4</v>
      </c>
      <c r="AG112" s="351" t="str">
        <f t="shared" si="34"/>
        <v>MUY BAJA</v>
      </c>
      <c r="AH112" s="351">
        <f>+AH111-(AH111*AF112)</f>
        <v>6.4799999999999996E-2</v>
      </c>
      <c r="AI112" s="512"/>
      <c r="AJ112" s="351">
        <f t="shared" si="40"/>
        <v>0.6</v>
      </c>
      <c r="AK112" s="505"/>
      <c r="AL112" s="496"/>
      <c r="AM112" s="251">
        <v>45849</v>
      </c>
      <c r="AN112" s="251" t="s">
        <v>1383</v>
      </c>
      <c r="AO112" s="251" t="s">
        <v>4</v>
      </c>
      <c r="AP112" s="251"/>
      <c r="AQ112" s="785" t="s">
        <v>1424</v>
      </c>
      <c r="AR112" s="251"/>
      <c r="AS112" s="251" t="s">
        <v>4</v>
      </c>
      <c r="AT112" s="785" t="s">
        <v>1425</v>
      </c>
      <c r="AU112" s="251" t="s">
        <v>4</v>
      </c>
      <c r="AV112" s="251"/>
      <c r="AW112" s="785" t="s">
        <v>1426</v>
      </c>
      <c r="AX112" s="251" t="s">
        <v>4</v>
      </c>
      <c r="AY112" s="251"/>
      <c r="AZ112" s="785" t="s">
        <v>1427</v>
      </c>
      <c r="BA112" s="783"/>
      <c r="BB112" s="555"/>
    </row>
    <row r="113" spans="1:54" ht="76" customHeight="1" x14ac:dyDescent="0.35">
      <c r="A113" s="522" t="s">
        <v>539</v>
      </c>
      <c r="B113" s="499" t="s">
        <v>1372</v>
      </c>
      <c r="C113" s="533" t="s">
        <v>1373</v>
      </c>
      <c r="D113" s="533" t="s">
        <v>1374</v>
      </c>
      <c r="E113" s="533" t="s">
        <v>1428</v>
      </c>
      <c r="F113" s="533" t="s">
        <v>544</v>
      </c>
      <c r="G113" s="533" t="s">
        <v>545</v>
      </c>
      <c r="H113" s="523" t="s">
        <v>1429</v>
      </c>
      <c r="I113" s="222" t="s">
        <v>1430</v>
      </c>
      <c r="J113" s="200" t="s">
        <v>70</v>
      </c>
      <c r="K113" s="533" t="s">
        <v>1431</v>
      </c>
      <c r="L113" s="200" t="s">
        <v>76</v>
      </c>
      <c r="M113" s="280">
        <f>VLOOKUP(L113,'[2]Datos Validacion'!$C$6:$D$10,2,0)</f>
        <v>0.4</v>
      </c>
      <c r="N113" s="202" t="s">
        <v>79</v>
      </c>
      <c r="O113" s="203">
        <f>VLOOKUP(N114,'[2]Datos Validacion'!$E$6:$F$15,2,0)</f>
        <v>0.6</v>
      </c>
      <c r="P113" s="221" t="s">
        <v>79</v>
      </c>
      <c r="Q113" s="204" t="s">
        <v>1432</v>
      </c>
      <c r="R113" s="222" t="s">
        <v>1433</v>
      </c>
      <c r="S113" s="223" t="s">
        <v>551</v>
      </c>
      <c r="T113" s="189" t="s">
        <v>1178</v>
      </c>
      <c r="U113" s="189" t="s">
        <v>1251</v>
      </c>
      <c r="V113" s="223" t="s">
        <v>554</v>
      </c>
      <c r="W113" s="223" t="s">
        <v>603</v>
      </c>
      <c r="X113" s="201">
        <f>VLOOKUP(W113,'[2]Datos Validacion'!$K$6:$L$8,2,0)</f>
        <v>0.25</v>
      </c>
      <c r="Y113" s="189" t="s">
        <v>556</v>
      </c>
      <c r="Z113" s="201">
        <f>VLOOKUP(Y113,'[2]Datos Validacion'!$M$6:$N$7,2,0)</f>
        <v>0.15</v>
      </c>
      <c r="AA113" s="223" t="s">
        <v>557</v>
      </c>
      <c r="AB113" s="234"/>
      <c r="AC113" s="189" t="s">
        <v>558</v>
      </c>
      <c r="AD113" s="290" t="s">
        <v>1434</v>
      </c>
      <c r="AE113" s="370" t="s">
        <v>1432</v>
      </c>
      <c r="AF113" s="291">
        <f t="shared" si="38"/>
        <v>0.4</v>
      </c>
      <c r="AG113" s="351" t="str">
        <f t="shared" si="34"/>
        <v>BAJA</v>
      </c>
      <c r="AH113" s="351">
        <f>IF(OR(W113="prevenir",W113="detectar"),(M114-(M114*AF113)), M114)</f>
        <v>0.24</v>
      </c>
      <c r="AI113" s="511" t="str">
        <f t="shared" si="36"/>
        <v>MODERADO</v>
      </c>
      <c r="AJ113" s="351">
        <f t="shared" si="40"/>
        <v>0.6</v>
      </c>
      <c r="AK113" s="499" t="s">
        <v>79</v>
      </c>
      <c r="AL113" s="495" t="s">
        <v>92</v>
      </c>
      <c r="AM113" s="251">
        <v>45849</v>
      </c>
      <c r="AN113" s="251" t="s">
        <v>1383</v>
      </c>
      <c r="AO113" s="251"/>
      <c r="AP113" s="251" t="s">
        <v>4</v>
      </c>
      <c r="AQ113" s="785" t="s">
        <v>1435</v>
      </c>
      <c r="AR113" s="251"/>
      <c r="AS113" s="251" t="s">
        <v>4</v>
      </c>
      <c r="AT113" s="785" t="s">
        <v>1436</v>
      </c>
      <c r="AU113" s="251" t="s">
        <v>4</v>
      </c>
      <c r="AV113" s="251"/>
      <c r="AW113" s="785" t="s">
        <v>1437</v>
      </c>
      <c r="AX113" s="251"/>
      <c r="AY113" s="251" t="s">
        <v>4</v>
      </c>
      <c r="AZ113" s="785" t="s">
        <v>1438</v>
      </c>
      <c r="BA113" s="781"/>
      <c r="BB113" s="555" t="s">
        <v>1439</v>
      </c>
    </row>
    <row r="114" spans="1:54" ht="76" customHeight="1" x14ac:dyDescent="0.35">
      <c r="A114" s="518"/>
      <c r="B114" s="505"/>
      <c r="C114" s="535"/>
      <c r="D114" s="535"/>
      <c r="E114" s="535"/>
      <c r="F114" s="535"/>
      <c r="G114" s="535"/>
      <c r="H114" s="524"/>
      <c r="I114" s="222" t="s">
        <v>1440</v>
      </c>
      <c r="J114" s="200" t="s">
        <v>70</v>
      </c>
      <c r="K114" s="535"/>
      <c r="L114" s="200" t="s">
        <v>76</v>
      </c>
      <c r="M114" s="280">
        <f>VLOOKUP(L114,'[2]Datos Validacion'!$C$6:$D$10,2,0)</f>
        <v>0.4</v>
      </c>
      <c r="N114" s="202" t="s">
        <v>79</v>
      </c>
      <c r="O114" s="203" t="e">
        <f>VLOOKUP(N115,'[2]Datos Validacion'!$E$6:$F$15,2,0)</f>
        <v>#N/A</v>
      </c>
      <c r="P114" s="204" t="s">
        <v>79</v>
      </c>
      <c r="Q114" s="204" t="s">
        <v>1441</v>
      </c>
      <c r="R114" s="222" t="s">
        <v>1442</v>
      </c>
      <c r="S114" s="223" t="s">
        <v>551</v>
      </c>
      <c r="T114" s="189" t="s">
        <v>1178</v>
      </c>
      <c r="U114" s="189" t="s">
        <v>631</v>
      </c>
      <c r="V114" s="223" t="s">
        <v>554</v>
      </c>
      <c r="W114" s="223" t="s">
        <v>603</v>
      </c>
      <c r="X114" s="201">
        <f>VLOOKUP(W114,'[2]Datos Validacion'!$K$6:$L$8,2,0)</f>
        <v>0.25</v>
      </c>
      <c r="Y114" s="189" t="s">
        <v>556</v>
      </c>
      <c r="Z114" s="201">
        <f>VLOOKUP(Y114,'[2]Datos Validacion'!$M$6:$N$7,2,0)</f>
        <v>0.15</v>
      </c>
      <c r="AA114" s="223" t="s">
        <v>557</v>
      </c>
      <c r="AB114" s="234"/>
      <c r="AC114" s="189" t="s">
        <v>558</v>
      </c>
      <c r="AD114" s="290" t="s">
        <v>1443</v>
      </c>
      <c r="AE114" s="370" t="s">
        <v>1441</v>
      </c>
      <c r="AF114" s="291">
        <f t="shared" si="38"/>
        <v>0.4</v>
      </c>
      <c r="AG114" s="351" t="str">
        <f t="shared" si="34"/>
        <v>MUY BAJA</v>
      </c>
      <c r="AH114" s="351">
        <f>+AH113-(AH113*AF114)</f>
        <v>0.14399999999999999</v>
      </c>
      <c r="AI114" s="512"/>
      <c r="AJ114" s="351" t="e">
        <f t="shared" si="40"/>
        <v>#N/A</v>
      </c>
      <c r="AK114" s="505"/>
      <c r="AL114" s="496"/>
      <c r="AM114" s="251">
        <v>45849</v>
      </c>
      <c r="AN114" s="251" t="s">
        <v>1383</v>
      </c>
      <c r="AO114" s="251"/>
      <c r="AP114" s="251" t="s">
        <v>4</v>
      </c>
      <c r="AQ114" s="785" t="s">
        <v>1435</v>
      </c>
      <c r="AR114" s="251" t="s">
        <v>4</v>
      </c>
      <c r="AS114" s="251"/>
      <c r="AT114" s="785" t="s">
        <v>1444</v>
      </c>
      <c r="AU114" s="251" t="s">
        <v>4</v>
      </c>
      <c r="AV114" s="251"/>
      <c r="AW114" s="785" t="s">
        <v>1445</v>
      </c>
      <c r="AX114" s="251"/>
      <c r="AY114" s="251" t="s">
        <v>4</v>
      </c>
      <c r="AZ114" s="785" t="s">
        <v>1438</v>
      </c>
      <c r="BA114" s="783"/>
      <c r="BB114" s="770"/>
    </row>
    <row r="115" spans="1:54" ht="56.15" hidden="1" customHeight="1" x14ac:dyDescent="0.35">
      <c r="A115" s="151"/>
      <c r="B115" s="140"/>
      <c r="C115" s="199"/>
      <c r="D115" s="199"/>
      <c r="E115" s="200"/>
      <c r="F115" s="200"/>
      <c r="G115" s="200"/>
      <c r="H115" s="199"/>
      <c r="I115" s="199"/>
      <c r="J115" s="200"/>
      <c r="K115" s="199"/>
      <c r="L115" s="200"/>
      <c r="M115" s="201" t="e">
        <f>VLOOKUP(L115,'[2]Datos Validacion'!$C$6:$D$10,2,0)</f>
        <v>#N/A</v>
      </c>
      <c r="N115" s="202"/>
      <c r="O115" s="203" t="e">
        <f>VLOOKUP(N116,'[2]Datos Validacion'!$E$6:$F$15,2,0)</f>
        <v>#N/A</v>
      </c>
      <c r="P115" s="221" t="s">
        <v>704</v>
      </c>
      <c r="Q115" s="204"/>
      <c r="R115" s="222"/>
      <c r="S115" s="223"/>
      <c r="T115" s="200"/>
      <c r="U115" s="200"/>
      <c r="V115" s="223"/>
      <c r="W115" s="223"/>
      <c r="X115" s="201" t="e">
        <f>VLOOKUP(W115,'[2]Datos Validacion'!$K$6:$L$8,2,0)</f>
        <v>#N/A</v>
      </c>
      <c r="Y115" s="189"/>
      <c r="Z115" s="201" t="e">
        <f>VLOOKUP(Y115,'[2]Datos Validacion'!$M$6:$N$7,2,0)</f>
        <v>#N/A</v>
      </c>
      <c r="AA115" s="223"/>
      <c r="AB115" s="234"/>
      <c r="AC115" s="189"/>
      <c r="AD115" s="296"/>
      <c r="AE115" s="193"/>
      <c r="AF115" s="291" t="e">
        <f t="shared" si="38"/>
        <v>#N/A</v>
      </c>
      <c r="AG115" s="207" t="e">
        <f t="shared" si="34"/>
        <v>#N/A</v>
      </c>
      <c r="AH115" s="207" t="e">
        <f t="shared" ref="AH115:AH139" si="41">IF(OR(W115="prevenir",W115="detectar"),(M115-(M115*AF115)), M115)</f>
        <v>#N/A</v>
      </c>
      <c r="AI115" s="207" t="e">
        <f t="shared" si="36"/>
        <v>#N/A</v>
      </c>
      <c r="AJ115" s="207" t="e">
        <f t="shared" ref="AJ115:AJ139" si="42">IF(W115="corregir",(O115-(O115*AF115)), O115)</f>
        <v>#N/A</v>
      </c>
      <c r="AK115" s="221"/>
      <c r="AL115" s="371"/>
      <c r="AM115" s="251"/>
      <c r="AN115" s="251"/>
      <c r="AO115" s="251"/>
      <c r="AP115" s="251"/>
      <c r="AQ115" s="251"/>
      <c r="AR115" s="251"/>
      <c r="AS115" s="251"/>
      <c r="AT115" s="251"/>
      <c r="AU115" s="251"/>
      <c r="AV115" s="251"/>
      <c r="AW115" s="251"/>
      <c r="AX115" s="251"/>
      <c r="AY115" s="251"/>
      <c r="AZ115" s="251"/>
      <c r="BA115" s="341"/>
      <c r="BB115" s="151"/>
    </row>
    <row r="116" spans="1:54" ht="56.15" hidden="1" customHeight="1" x14ac:dyDescent="0.35">
      <c r="A116" s="151"/>
      <c r="B116" s="198"/>
      <c r="C116" s="199"/>
      <c r="D116" s="199"/>
      <c r="E116" s="200"/>
      <c r="F116" s="200"/>
      <c r="G116" s="200"/>
      <c r="H116" s="199"/>
      <c r="I116" s="199"/>
      <c r="J116" s="200"/>
      <c r="K116" s="199"/>
      <c r="L116" s="200"/>
      <c r="M116" s="201" t="e">
        <f>VLOOKUP(L116,'[2]Datos Validacion'!$C$6:$D$10,2,0)</f>
        <v>#N/A</v>
      </c>
      <c r="N116" s="202"/>
      <c r="O116" s="203" t="e">
        <f>VLOOKUP(N117,'[2]Datos Validacion'!$E$6:$F$15,2,0)</f>
        <v>#N/A</v>
      </c>
      <c r="P116" s="221" t="s">
        <v>704</v>
      </c>
      <c r="Q116" s="204"/>
      <c r="R116" s="199"/>
      <c r="S116" s="205"/>
      <c r="T116" s="198"/>
      <c r="U116" s="198"/>
      <c r="V116" s="151"/>
      <c r="W116" s="151"/>
      <c r="X116" s="201" t="e">
        <f>VLOOKUP(W116,'[2]Datos Validacion'!$K$6:$L$8,2,0)</f>
        <v>#N/A</v>
      </c>
      <c r="Y116" s="206"/>
      <c r="Z116" s="201" t="e">
        <f>VLOOKUP(Y116,'[2]Datos Validacion'!$M$6:$N$7,2,0)</f>
        <v>#N/A</v>
      </c>
      <c r="AA116" s="205"/>
      <c r="AB116" s="198"/>
      <c r="AC116" s="198"/>
      <c r="AD116" s="288"/>
      <c r="AE116" s="328"/>
      <c r="AF116" s="291" t="e">
        <f t="shared" si="38"/>
        <v>#N/A</v>
      </c>
      <c r="AG116" s="207" t="e">
        <f t="shared" si="34"/>
        <v>#N/A</v>
      </c>
      <c r="AH116" s="207" t="e">
        <f t="shared" si="41"/>
        <v>#N/A</v>
      </c>
      <c r="AI116" s="207" t="e">
        <f t="shared" si="36"/>
        <v>#N/A</v>
      </c>
      <c r="AJ116" s="207" t="e">
        <f t="shared" si="42"/>
        <v>#N/A</v>
      </c>
      <c r="AK116" s="221"/>
      <c r="AL116" s="371"/>
      <c r="AM116" s="236"/>
      <c r="AN116" s="200"/>
      <c r="AO116" s="237"/>
      <c r="AP116" s="237"/>
      <c r="AQ116" s="200"/>
      <c r="AR116" s="237"/>
      <c r="AS116" s="237"/>
      <c r="AT116" s="200"/>
      <c r="AU116" s="237"/>
      <c r="AV116" s="237"/>
      <c r="AW116" s="200"/>
      <c r="AX116" s="237"/>
      <c r="AY116" s="237"/>
      <c r="AZ116" s="200"/>
      <c r="BA116" s="340"/>
      <c r="BB116" s="151"/>
    </row>
    <row r="117" spans="1:54" ht="56.15" hidden="1" customHeight="1" x14ac:dyDescent="0.35">
      <c r="A117" s="151"/>
      <c r="B117" s="198"/>
      <c r="C117" s="199"/>
      <c r="D117" s="199"/>
      <c r="E117" s="200"/>
      <c r="F117" s="200"/>
      <c r="G117" s="200"/>
      <c r="H117" s="199"/>
      <c r="I117" s="199"/>
      <c r="J117" s="200"/>
      <c r="K117" s="199"/>
      <c r="L117" s="200"/>
      <c r="M117" s="201" t="e">
        <f>VLOOKUP(L117,'[2]Datos Validacion'!$C$6:$D$10,2,0)</f>
        <v>#N/A</v>
      </c>
      <c r="N117" s="202"/>
      <c r="O117" s="203" t="e">
        <f>VLOOKUP(N117,'[2]Datos Validacion'!$E$6:$F$15,2,0)</f>
        <v>#N/A</v>
      </c>
      <c r="P117" s="221" t="s">
        <v>704</v>
      </c>
      <c r="Q117" s="204"/>
      <c r="R117" s="199"/>
      <c r="S117" s="205"/>
      <c r="T117" s="198"/>
      <c r="U117" s="198"/>
      <c r="V117" s="151"/>
      <c r="W117" s="151"/>
      <c r="X117" s="201" t="e">
        <f>VLOOKUP(W117,'[2]Datos Validacion'!$K$6:$L$8,2,0)</f>
        <v>#N/A</v>
      </c>
      <c r="Y117" s="206"/>
      <c r="Z117" s="201" t="e">
        <f>VLOOKUP(Y117,'[2]Datos Validacion'!$M$6:$N$7,2,0)</f>
        <v>#N/A</v>
      </c>
      <c r="AA117" s="205"/>
      <c r="AB117" s="198"/>
      <c r="AC117" s="198"/>
      <c r="AD117" s="288"/>
      <c r="AE117" s="328"/>
      <c r="AF117" s="291" t="e">
        <f t="shared" si="38"/>
        <v>#N/A</v>
      </c>
      <c r="AG117" s="207" t="e">
        <f t="shared" si="34"/>
        <v>#N/A</v>
      </c>
      <c r="AH117" s="207" t="e">
        <f t="shared" si="41"/>
        <v>#N/A</v>
      </c>
      <c r="AI117" s="207" t="e">
        <f t="shared" si="36"/>
        <v>#N/A</v>
      </c>
      <c r="AJ117" s="207" t="e">
        <f t="shared" si="42"/>
        <v>#N/A</v>
      </c>
      <c r="AK117" s="204"/>
      <c r="AL117" s="371"/>
      <c r="AM117" s="236"/>
      <c r="AN117" s="200"/>
      <c r="AO117" s="237"/>
      <c r="AP117" s="237"/>
      <c r="AQ117" s="200"/>
      <c r="AR117" s="237"/>
      <c r="AS117" s="237"/>
      <c r="AT117" s="200"/>
      <c r="AU117" s="237"/>
      <c r="AV117" s="237"/>
      <c r="AW117" s="200"/>
      <c r="AX117" s="237"/>
      <c r="AY117" s="237"/>
      <c r="AZ117" s="200"/>
      <c r="BA117" s="340"/>
      <c r="BB117" s="151"/>
    </row>
    <row r="118" spans="1:54" ht="56.15" hidden="1" customHeight="1" x14ac:dyDescent="0.35">
      <c r="A118" s="151"/>
      <c r="B118" s="198"/>
      <c r="C118" s="199"/>
      <c r="D118" s="199"/>
      <c r="E118" s="200"/>
      <c r="F118" s="200"/>
      <c r="G118" s="200"/>
      <c r="H118" s="199"/>
      <c r="I118" s="199"/>
      <c r="J118" s="200"/>
      <c r="K118" s="199"/>
      <c r="L118" s="200"/>
      <c r="M118" s="201" t="e">
        <f>VLOOKUP(L118,'[2]Datos Validacion'!$C$6:$D$10,2,0)</f>
        <v>#N/A</v>
      </c>
      <c r="N118" s="202"/>
      <c r="O118" s="203" t="e">
        <f>VLOOKUP(N118,'[2]Datos Validacion'!$E$6:$F$15,2,0)</f>
        <v>#N/A</v>
      </c>
      <c r="P118" s="221" t="s">
        <v>704</v>
      </c>
      <c r="Q118" s="204"/>
      <c r="R118" s="199"/>
      <c r="S118" s="151"/>
      <c r="T118" s="206"/>
      <c r="U118" s="206"/>
      <c r="V118" s="151"/>
      <c r="W118" s="151"/>
      <c r="X118" s="201" t="e">
        <f>VLOOKUP(W118,'[2]Datos Validacion'!$K$6:$L$8,2,0)</f>
        <v>#N/A</v>
      </c>
      <c r="Y118" s="206"/>
      <c r="Z118" s="201" t="e">
        <f>VLOOKUP(Y118,'[2]Datos Validacion'!$M$6:$N$7,2,0)</f>
        <v>#N/A</v>
      </c>
      <c r="AA118" s="151"/>
      <c r="AB118" s="241"/>
      <c r="AC118" s="206"/>
      <c r="AD118" s="288"/>
      <c r="AE118" s="328"/>
      <c r="AF118" s="291" t="e">
        <f t="shared" si="38"/>
        <v>#N/A</v>
      </c>
      <c r="AG118" s="207" t="e">
        <f t="shared" si="34"/>
        <v>#N/A</v>
      </c>
      <c r="AH118" s="207" t="e">
        <f t="shared" si="41"/>
        <v>#N/A</v>
      </c>
      <c r="AI118" s="207" t="e">
        <f t="shared" si="36"/>
        <v>#N/A</v>
      </c>
      <c r="AJ118" s="207" t="e">
        <f t="shared" si="42"/>
        <v>#N/A</v>
      </c>
      <c r="AK118" s="204"/>
      <c r="AL118" s="355"/>
      <c r="AM118" s="236"/>
      <c r="AN118" s="200"/>
      <c r="AO118" s="237"/>
      <c r="AP118" s="237"/>
      <c r="AQ118" s="200"/>
      <c r="AR118" s="237"/>
      <c r="AS118" s="237"/>
      <c r="AT118" s="200"/>
      <c r="AU118" s="237"/>
      <c r="AV118" s="237"/>
      <c r="AW118" s="200"/>
      <c r="AX118" s="237"/>
      <c r="AY118" s="237"/>
      <c r="AZ118" s="200"/>
      <c r="BA118" s="340"/>
      <c r="BB118" s="151"/>
    </row>
    <row r="119" spans="1:54" ht="56.15" hidden="1" customHeight="1" x14ac:dyDescent="0.35">
      <c r="A119" s="151"/>
      <c r="B119" s="198"/>
      <c r="C119" s="199"/>
      <c r="D119" s="199"/>
      <c r="E119" s="200"/>
      <c r="F119" s="200"/>
      <c r="G119" s="200"/>
      <c r="H119" s="199"/>
      <c r="I119" s="199"/>
      <c r="J119" s="200"/>
      <c r="K119" s="199"/>
      <c r="L119" s="200"/>
      <c r="M119" s="201" t="e">
        <f>VLOOKUP(L119,'[2]Datos Validacion'!$C$6:$D$10,2,0)</f>
        <v>#N/A</v>
      </c>
      <c r="N119" s="202"/>
      <c r="O119" s="203" t="e">
        <f>VLOOKUP(N119,'[2]Datos Validacion'!$E$6:$F$15,2,0)</f>
        <v>#N/A</v>
      </c>
      <c r="P119" s="221" t="s">
        <v>704</v>
      </c>
      <c r="Q119" s="204"/>
      <c r="R119" s="199"/>
      <c r="S119" s="151"/>
      <c r="T119" s="206"/>
      <c r="U119" s="206"/>
      <c r="V119" s="151"/>
      <c r="W119" s="151"/>
      <c r="X119" s="201" t="e">
        <f>VLOOKUP(W119,'[2]Datos Validacion'!$K$6:$L$8,2,0)</f>
        <v>#N/A</v>
      </c>
      <c r="Y119" s="206"/>
      <c r="Z119" s="201" t="e">
        <f>VLOOKUP(Y119,'[2]Datos Validacion'!$M$6:$N$7,2,0)</f>
        <v>#N/A</v>
      </c>
      <c r="AA119" s="151"/>
      <c r="AB119" s="241"/>
      <c r="AC119" s="206"/>
      <c r="AD119" s="288"/>
      <c r="AE119" s="328"/>
      <c r="AF119" s="291" t="e">
        <f t="shared" si="38"/>
        <v>#N/A</v>
      </c>
      <c r="AG119" s="207" t="e">
        <f t="shared" si="34"/>
        <v>#N/A</v>
      </c>
      <c r="AH119" s="207" t="e">
        <f t="shared" si="41"/>
        <v>#N/A</v>
      </c>
      <c r="AI119" s="207" t="e">
        <f t="shared" si="36"/>
        <v>#N/A</v>
      </c>
      <c r="AJ119" s="207" t="e">
        <f t="shared" si="42"/>
        <v>#N/A</v>
      </c>
      <c r="AK119" s="204"/>
      <c r="AL119" s="355"/>
      <c r="AM119" s="236"/>
      <c r="AN119" s="200"/>
      <c r="AO119" s="237"/>
      <c r="AP119" s="237"/>
      <c r="AQ119" s="200"/>
      <c r="AR119" s="237"/>
      <c r="AS119" s="237"/>
      <c r="AT119" s="200"/>
      <c r="AU119" s="237"/>
      <c r="AV119" s="237"/>
      <c r="AW119" s="200"/>
      <c r="AX119" s="237"/>
      <c r="AY119" s="237"/>
      <c r="AZ119" s="200"/>
      <c r="BA119" s="340"/>
      <c r="BB119" s="151"/>
    </row>
    <row r="120" spans="1:54" ht="56.15" hidden="1" customHeight="1" x14ac:dyDescent="0.35">
      <c r="A120" s="151"/>
      <c r="B120" s="198"/>
      <c r="C120" s="199"/>
      <c r="D120" s="199"/>
      <c r="E120" s="200"/>
      <c r="F120" s="200"/>
      <c r="G120" s="200"/>
      <c r="H120" s="199"/>
      <c r="I120" s="199"/>
      <c r="J120" s="200"/>
      <c r="K120" s="199"/>
      <c r="L120" s="200"/>
      <c r="M120" s="201" t="e">
        <f>VLOOKUP(L120,'[2]Datos Validacion'!$C$6:$D$10,2,0)</f>
        <v>#N/A</v>
      </c>
      <c r="N120" s="202"/>
      <c r="O120" s="203" t="e">
        <f>VLOOKUP(N120,'[2]Datos Validacion'!$E$6:$F$15,2,0)</f>
        <v>#N/A</v>
      </c>
      <c r="P120" s="221" t="s">
        <v>704</v>
      </c>
      <c r="Q120" s="204"/>
      <c r="R120" s="199"/>
      <c r="S120" s="151"/>
      <c r="T120" s="206"/>
      <c r="U120" s="206"/>
      <c r="V120" s="151"/>
      <c r="W120" s="151"/>
      <c r="X120" s="201" t="e">
        <f>VLOOKUP(W120,'[2]Datos Validacion'!$K$6:$L$8,2,0)</f>
        <v>#N/A</v>
      </c>
      <c r="Y120" s="206"/>
      <c r="Z120" s="201" t="e">
        <f>VLOOKUP(Y120,'[2]Datos Validacion'!$M$6:$N$7,2,0)</f>
        <v>#N/A</v>
      </c>
      <c r="AA120" s="151"/>
      <c r="AB120" s="241"/>
      <c r="AC120" s="206"/>
      <c r="AD120" s="288"/>
      <c r="AE120" s="328"/>
      <c r="AF120" s="291" t="e">
        <f t="shared" si="38"/>
        <v>#N/A</v>
      </c>
      <c r="AG120" s="207" t="e">
        <f t="shared" si="34"/>
        <v>#N/A</v>
      </c>
      <c r="AH120" s="207" t="e">
        <f t="shared" si="41"/>
        <v>#N/A</v>
      </c>
      <c r="AI120" s="207" t="e">
        <f t="shared" si="36"/>
        <v>#N/A</v>
      </c>
      <c r="AJ120" s="207" t="e">
        <f t="shared" si="42"/>
        <v>#N/A</v>
      </c>
      <c r="AK120" s="204"/>
      <c r="AL120" s="355"/>
      <c r="AM120" s="236"/>
      <c r="AN120" s="200"/>
      <c r="AO120" s="237"/>
      <c r="AP120" s="237"/>
      <c r="AQ120" s="200"/>
      <c r="AR120" s="237"/>
      <c r="AS120" s="237"/>
      <c r="AT120" s="200"/>
      <c r="AU120" s="237"/>
      <c r="AV120" s="237"/>
      <c r="AW120" s="200"/>
      <c r="AX120" s="237"/>
      <c r="AY120" s="237"/>
      <c r="AZ120" s="200"/>
      <c r="BA120" s="340"/>
      <c r="BB120" s="151"/>
    </row>
    <row r="121" spans="1:54" ht="56.15" hidden="1" customHeight="1" x14ac:dyDescent="0.35">
      <c r="A121" s="151"/>
      <c r="B121" s="198"/>
      <c r="C121" s="199"/>
      <c r="D121" s="199"/>
      <c r="E121" s="200"/>
      <c r="F121" s="200"/>
      <c r="G121" s="200"/>
      <c r="H121" s="199"/>
      <c r="I121" s="199"/>
      <c r="J121" s="200"/>
      <c r="K121" s="199"/>
      <c r="L121" s="200"/>
      <c r="M121" s="201" t="e">
        <f>VLOOKUP(L121,'[2]Datos Validacion'!$C$6:$D$10,2,0)</f>
        <v>#N/A</v>
      </c>
      <c r="N121" s="202"/>
      <c r="O121" s="203" t="e">
        <f>VLOOKUP(N121,'[2]Datos Validacion'!$E$6:$F$15,2,0)</f>
        <v>#N/A</v>
      </c>
      <c r="P121" s="221" t="s">
        <v>704</v>
      </c>
      <c r="Q121" s="204"/>
      <c r="R121" s="208"/>
      <c r="S121" s="151"/>
      <c r="T121" s="206"/>
      <c r="U121" s="206"/>
      <c r="V121" s="151"/>
      <c r="W121" s="151"/>
      <c r="X121" s="201" t="e">
        <f>VLOOKUP(W121,'[2]Datos Validacion'!$K$6:$L$8,2,0)</f>
        <v>#N/A</v>
      </c>
      <c r="Y121" s="206"/>
      <c r="Z121" s="201" t="e">
        <f>VLOOKUP(Y121,'[2]Datos Validacion'!$M$6:$N$7,2,0)</f>
        <v>#N/A</v>
      </c>
      <c r="AA121" s="151"/>
      <c r="AB121" s="241"/>
      <c r="AC121" s="206"/>
      <c r="AD121" s="288"/>
      <c r="AE121" s="328"/>
      <c r="AF121" s="291" t="e">
        <f t="shared" si="38"/>
        <v>#N/A</v>
      </c>
      <c r="AG121" s="207" t="e">
        <f t="shared" si="34"/>
        <v>#N/A</v>
      </c>
      <c r="AH121" s="207" t="e">
        <f t="shared" si="41"/>
        <v>#N/A</v>
      </c>
      <c r="AI121" s="207" t="e">
        <f t="shared" si="36"/>
        <v>#N/A</v>
      </c>
      <c r="AJ121" s="207" t="e">
        <f t="shared" si="42"/>
        <v>#N/A</v>
      </c>
      <c r="AK121" s="204"/>
      <c r="AL121" s="355"/>
      <c r="AM121" s="236"/>
      <c r="AN121" s="200"/>
      <c r="AO121" s="237"/>
      <c r="AP121" s="237"/>
      <c r="AQ121" s="200"/>
      <c r="AR121" s="237"/>
      <c r="AS121" s="237"/>
      <c r="AT121" s="200"/>
      <c r="AU121" s="237"/>
      <c r="AV121" s="237"/>
      <c r="AW121" s="200"/>
      <c r="AX121" s="237"/>
      <c r="AY121" s="237"/>
      <c r="AZ121" s="200"/>
      <c r="BA121" s="340"/>
      <c r="BB121" s="151"/>
    </row>
    <row r="122" spans="1:54" ht="56.15" hidden="1" customHeight="1" x14ac:dyDescent="0.35">
      <c r="A122" s="151"/>
      <c r="B122" s="198"/>
      <c r="C122" s="199"/>
      <c r="D122" s="199"/>
      <c r="E122" s="200"/>
      <c r="F122" s="200"/>
      <c r="G122" s="200"/>
      <c r="H122" s="199"/>
      <c r="I122" s="199"/>
      <c r="J122" s="200"/>
      <c r="K122" s="199"/>
      <c r="L122" s="200"/>
      <c r="M122" s="201" t="e">
        <f>VLOOKUP(L122,'[2]Datos Validacion'!$C$6:$D$10,2,0)</f>
        <v>#N/A</v>
      </c>
      <c r="N122" s="202"/>
      <c r="O122" s="203" t="e">
        <f>VLOOKUP(N122,'[2]Datos Validacion'!$E$6:$F$15,2,0)</f>
        <v>#N/A</v>
      </c>
      <c r="P122" s="221" t="s">
        <v>704</v>
      </c>
      <c r="Q122" s="204"/>
      <c r="R122" s="208"/>
      <c r="S122" s="151"/>
      <c r="T122" s="206"/>
      <c r="U122" s="206"/>
      <c r="V122" s="151"/>
      <c r="W122" s="151"/>
      <c r="X122" s="201" t="e">
        <f>VLOOKUP(W122,'[2]Datos Validacion'!$K$6:$L$8,2,0)</f>
        <v>#N/A</v>
      </c>
      <c r="Y122" s="206"/>
      <c r="Z122" s="201" t="e">
        <f>VLOOKUP(Y122,'[2]Datos Validacion'!$M$6:$N$7,2,0)</f>
        <v>#N/A</v>
      </c>
      <c r="AA122" s="151"/>
      <c r="AB122" s="241"/>
      <c r="AC122" s="206"/>
      <c r="AD122" s="288"/>
      <c r="AE122" s="328"/>
      <c r="AF122" s="291" t="e">
        <f t="shared" si="38"/>
        <v>#N/A</v>
      </c>
      <c r="AG122" s="207" t="e">
        <f t="shared" si="34"/>
        <v>#N/A</v>
      </c>
      <c r="AH122" s="207" t="e">
        <f t="shared" si="41"/>
        <v>#N/A</v>
      </c>
      <c r="AI122" s="207" t="e">
        <f t="shared" si="36"/>
        <v>#N/A</v>
      </c>
      <c r="AJ122" s="207" t="e">
        <f t="shared" si="42"/>
        <v>#N/A</v>
      </c>
      <c r="AK122" s="204"/>
      <c r="AL122" s="355"/>
      <c r="AM122" s="236"/>
      <c r="AN122" s="200"/>
      <c r="AO122" s="237"/>
      <c r="AP122" s="237"/>
      <c r="AQ122" s="200"/>
      <c r="AR122" s="237"/>
      <c r="AS122" s="237"/>
      <c r="AT122" s="200"/>
      <c r="AU122" s="237"/>
      <c r="AV122" s="237"/>
      <c r="AW122" s="200"/>
      <c r="AX122" s="237"/>
      <c r="AY122" s="237"/>
      <c r="AZ122" s="200"/>
      <c r="BA122" s="340"/>
      <c r="BB122" s="151"/>
    </row>
    <row r="123" spans="1:54" ht="56.15" hidden="1" customHeight="1" x14ac:dyDescent="0.35">
      <c r="A123" s="151"/>
      <c r="B123" s="206"/>
      <c r="C123" s="200"/>
      <c r="D123" s="200"/>
      <c r="E123" s="200"/>
      <c r="F123" s="200"/>
      <c r="G123" s="200"/>
      <c r="H123" s="200"/>
      <c r="I123" s="200"/>
      <c r="J123" s="200"/>
      <c r="K123" s="200"/>
      <c r="L123" s="200"/>
      <c r="M123" s="201" t="e">
        <f>VLOOKUP(L123,'[2]Datos Validacion'!$C$6:$D$10,2,0)</f>
        <v>#N/A</v>
      </c>
      <c r="N123" s="202"/>
      <c r="O123" s="203" t="e">
        <f>VLOOKUP(N123,'[2]Datos Validacion'!$E$6:$F$15,2,0)</f>
        <v>#N/A</v>
      </c>
      <c r="P123" s="221" t="s">
        <v>704</v>
      </c>
      <c r="Q123" s="204"/>
      <c r="R123" s="244"/>
      <c r="S123" s="151"/>
      <c r="T123" s="206"/>
      <c r="U123" s="206"/>
      <c r="V123" s="151"/>
      <c r="W123" s="151"/>
      <c r="X123" s="201" t="e">
        <f>VLOOKUP(W123,'[2]Datos Validacion'!$K$6:$L$8,2,0)</f>
        <v>#N/A</v>
      </c>
      <c r="Y123" s="206"/>
      <c r="Z123" s="201" t="e">
        <f>VLOOKUP(Y123,'[2]Datos Validacion'!$M$6:$N$7,2,0)</f>
        <v>#N/A</v>
      </c>
      <c r="AA123" s="151"/>
      <c r="AB123" s="241"/>
      <c r="AC123" s="206"/>
      <c r="AD123" s="288"/>
      <c r="AE123" s="328"/>
      <c r="AF123" s="291" t="e">
        <f t="shared" si="38"/>
        <v>#N/A</v>
      </c>
      <c r="AG123" s="207" t="e">
        <f t="shared" si="34"/>
        <v>#N/A</v>
      </c>
      <c r="AH123" s="207" t="e">
        <f t="shared" si="41"/>
        <v>#N/A</v>
      </c>
      <c r="AI123" s="207" t="e">
        <f t="shared" si="36"/>
        <v>#N/A</v>
      </c>
      <c r="AJ123" s="207" t="e">
        <f t="shared" si="42"/>
        <v>#N/A</v>
      </c>
      <c r="AK123" s="204"/>
      <c r="AL123" s="355"/>
      <c r="AM123" s="236"/>
      <c r="AN123" s="200"/>
      <c r="AO123" s="237"/>
      <c r="AP123" s="237"/>
      <c r="AQ123" s="200"/>
      <c r="AR123" s="237"/>
      <c r="AS123" s="237"/>
      <c r="AT123" s="200"/>
      <c r="AU123" s="237"/>
      <c r="AV123" s="237"/>
      <c r="AW123" s="200"/>
      <c r="AX123" s="237"/>
      <c r="AY123" s="237"/>
      <c r="AZ123" s="200"/>
      <c r="BA123" s="340"/>
      <c r="BB123" s="151"/>
    </row>
    <row r="124" spans="1:54" ht="56.15" hidden="1" customHeight="1" x14ac:dyDescent="0.35">
      <c r="A124" s="151"/>
      <c r="B124" s="243"/>
      <c r="C124" s="199"/>
      <c r="D124" s="199"/>
      <c r="E124" s="200"/>
      <c r="F124" s="200"/>
      <c r="G124" s="200"/>
      <c r="H124" s="199"/>
      <c r="I124" s="199"/>
      <c r="J124" s="200"/>
      <c r="K124" s="199"/>
      <c r="L124" s="200"/>
      <c r="M124" s="201" t="e">
        <f>VLOOKUP(L124,'[2]Datos Validacion'!$C$6:$D$10,2,0)</f>
        <v>#N/A</v>
      </c>
      <c r="N124" s="202"/>
      <c r="O124" s="203" t="e">
        <f>VLOOKUP(N124,'[2]Datos Validacion'!$E$6:$F$15,2,0)</f>
        <v>#N/A</v>
      </c>
      <c r="P124" s="221" t="s">
        <v>704</v>
      </c>
      <c r="Q124" s="204"/>
      <c r="R124" s="217"/>
      <c r="S124" s="223"/>
      <c r="T124" s="189"/>
      <c r="U124" s="189"/>
      <c r="V124" s="223"/>
      <c r="W124" s="223"/>
      <c r="X124" s="201" t="e">
        <f>VLOOKUP(W124,'[2]Datos Validacion'!$K$6:$L$8,2,0)</f>
        <v>#N/A</v>
      </c>
      <c r="Y124" s="189"/>
      <c r="Z124" s="201" t="e">
        <f>VLOOKUP(Y124,'[2]Datos Validacion'!$M$6:$N$7,2,0)</f>
        <v>#N/A</v>
      </c>
      <c r="AA124" s="223"/>
      <c r="AB124" s="234"/>
      <c r="AC124" s="189"/>
      <c r="AD124" s="290"/>
      <c r="AE124" s="359"/>
      <c r="AF124" s="291" t="e">
        <f t="shared" si="38"/>
        <v>#N/A</v>
      </c>
      <c r="AG124" s="207" t="e">
        <f t="shared" si="34"/>
        <v>#N/A</v>
      </c>
      <c r="AH124" s="207" t="e">
        <f t="shared" si="41"/>
        <v>#N/A</v>
      </c>
      <c r="AI124" s="207" t="e">
        <f t="shared" si="36"/>
        <v>#N/A</v>
      </c>
      <c r="AJ124" s="207" t="e">
        <f t="shared" si="42"/>
        <v>#N/A</v>
      </c>
      <c r="AK124" s="204"/>
      <c r="AL124" s="355"/>
      <c r="AM124" s="236"/>
      <c r="AN124" s="200"/>
      <c r="AO124" s="237"/>
      <c r="AP124" s="237"/>
      <c r="AQ124" s="200"/>
      <c r="AR124" s="200"/>
      <c r="AS124" s="200"/>
      <c r="AT124" s="200"/>
      <c r="AU124" s="200"/>
      <c r="AV124" s="200"/>
      <c r="AW124" s="200"/>
      <c r="AX124" s="200"/>
      <c r="AY124" s="200"/>
      <c r="AZ124" s="200"/>
      <c r="BA124" s="295"/>
      <c r="BB124" s="151"/>
    </row>
    <row r="125" spans="1:54" ht="56.15" hidden="1" customHeight="1" x14ac:dyDescent="0.35">
      <c r="A125" s="151"/>
      <c r="B125" s="243"/>
      <c r="C125" s="199"/>
      <c r="D125" s="199"/>
      <c r="E125" s="200"/>
      <c r="F125" s="200"/>
      <c r="G125" s="200"/>
      <c r="H125" s="199"/>
      <c r="I125" s="199"/>
      <c r="J125" s="200"/>
      <c r="K125" s="199"/>
      <c r="L125" s="200"/>
      <c r="M125" s="201" t="e">
        <f>VLOOKUP(L125,'[2]Datos Validacion'!$C$6:$D$10,2,0)</f>
        <v>#N/A</v>
      </c>
      <c r="N125" s="202"/>
      <c r="O125" s="203" t="e">
        <f>VLOOKUP(N125,'[2]Datos Validacion'!$E$6:$F$15,2,0)</f>
        <v>#N/A</v>
      </c>
      <c r="P125" s="221" t="s">
        <v>704</v>
      </c>
      <c r="Q125" s="204"/>
      <c r="R125" s="208"/>
      <c r="S125" s="223"/>
      <c r="T125" s="189"/>
      <c r="U125" s="189"/>
      <c r="V125" s="223"/>
      <c r="W125" s="223"/>
      <c r="X125" s="201" t="e">
        <f>VLOOKUP(W125,'[2]Datos Validacion'!$K$6:$L$8,2,0)</f>
        <v>#N/A</v>
      </c>
      <c r="Y125" s="189"/>
      <c r="Z125" s="201" t="e">
        <f>VLOOKUP(Y125,'[2]Datos Validacion'!$M$6:$N$7,2,0)</f>
        <v>#N/A</v>
      </c>
      <c r="AA125" s="223"/>
      <c r="AB125" s="234"/>
      <c r="AC125" s="189"/>
      <c r="AD125" s="290"/>
      <c r="AE125" s="359"/>
      <c r="AF125" s="291" t="e">
        <f t="shared" si="38"/>
        <v>#N/A</v>
      </c>
      <c r="AG125" s="207" t="e">
        <f t="shared" si="34"/>
        <v>#N/A</v>
      </c>
      <c r="AH125" s="207" t="e">
        <f t="shared" si="41"/>
        <v>#N/A</v>
      </c>
      <c r="AI125" s="207" t="e">
        <f t="shared" si="36"/>
        <v>#N/A</v>
      </c>
      <c r="AJ125" s="207" t="e">
        <f t="shared" si="42"/>
        <v>#N/A</v>
      </c>
      <c r="AK125" s="204"/>
      <c r="AL125" s="355"/>
      <c r="AM125" s="236"/>
      <c r="AN125" s="200"/>
      <c r="AO125" s="237"/>
      <c r="AP125" s="237"/>
      <c r="AQ125" s="200"/>
      <c r="AR125" s="200"/>
      <c r="AS125" s="200"/>
      <c r="AT125" s="200"/>
      <c r="AU125" s="200"/>
      <c r="AV125" s="200"/>
      <c r="AW125" s="200"/>
      <c r="AX125" s="200"/>
      <c r="AY125" s="200"/>
      <c r="AZ125" s="200"/>
      <c r="BA125" s="295"/>
      <c r="BB125" s="151"/>
    </row>
    <row r="126" spans="1:54" ht="56.15" hidden="1" customHeight="1" x14ac:dyDescent="0.35">
      <c r="A126" s="151"/>
      <c r="B126" s="223"/>
      <c r="C126" s="200"/>
      <c r="D126" s="200"/>
      <c r="E126" s="200"/>
      <c r="F126" s="200"/>
      <c r="G126" s="200"/>
      <c r="H126" s="200"/>
      <c r="I126" s="200"/>
      <c r="J126" s="200"/>
      <c r="K126" s="200"/>
      <c r="L126" s="200"/>
      <c r="M126" s="201" t="e">
        <f>VLOOKUP(L126,'[2]Datos Validacion'!$C$6:$D$10,2,0)</f>
        <v>#N/A</v>
      </c>
      <c r="N126" s="202"/>
      <c r="O126" s="203" t="e">
        <f>VLOOKUP(N126,'[2]Datos Validacion'!$E$6:$F$15,2,0)</f>
        <v>#N/A</v>
      </c>
      <c r="P126" s="221" t="s">
        <v>704</v>
      </c>
      <c r="Q126" s="204"/>
      <c r="R126" s="199"/>
      <c r="S126" s="223"/>
      <c r="T126" s="189"/>
      <c r="U126" s="189"/>
      <c r="V126" s="223"/>
      <c r="W126" s="223"/>
      <c r="X126" s="201" t="e">
        <f>VLOOKUP(W126,'[2]Datos Validacion'!$K$6:$L$8,2,0)</f>
        <v>#N/A</v>
      </c>
      <c r="Y126" s="189"/>
      <c r="Z126" s="201" t="e">
        <f>VLOOKUP(Y126,'[2]Datos Validacion'!$M$6:$N$7,2,0)</f>
        <v>#N/A</v>
      </c>
      <c r="AA126" s="223"/>
      <c r="AB126" s="234"/>
      <c r="AC126" s="189"/>
      <c r="AD126" s="290"/>
      <c r="AE126" s="359"/>
      <c r="AF126" s="291" t="e">
        <f t="shared" si="38"/>
        <v>#N/A</v>
      </c>
      <c r="AG126" s="207" t="e">
        <f t="shared" si="34"/>
        <v>#N/A</v>
      </c>
      <c r="AH126" s="207" t="e">
        <f t="shared" si="41"/>
        <v>#N/A</v>
      </c>
      <c r="AI126" s="207" t="e">
        <f t="shared" si="36"/>
        <v>#N/A</v>
      </c>
      <c r="AJ126" s="207" t="e">
        <f t="shared" si="42"/>
        <v>#N/A</v>
      </c>
      <c r="AK126" s="204"/>
      <c r="AL126" s="355"/>
      <c r="AM126" s="245"/>
      <c r="AN126" s="200"/>
      <c r="AO126" s="237"/>
      <c r="AP126" s="237"/>
      <c r="AQ126" s="200"/>
      <c r="AR126" s="200"/>
      <c r="AS126" s="200"/>
      <c r="AT126" s="200"/>
      <c r="AU126" s="200"/>
      <c r="AV126" s="200"/>
      <c r="AW126" s="200"/>
      <c r="AX126" s="200"/>
      <c r="AY126" s="200"/>
      <c r="AZ126" s="200"/>
      <c r="BA126" s="295"/>
      <c r="BB126" s="151"/>
    </row>
    <row r="127" spans="1:54" ht="56.15" hidden="1" customHeight="1" x14ac:dyDescent="0.35">
      <c r="A127" s="151"/>
      <c r="B127" s="243"/>
      <c r="C127" s="199"/>
      <c r="D127" s="199"/>
      <c r="E127" s="200"/>
      <c r="F127" s="200"/>
      <c r="G127" s="200"/>
      <c r="H127" s="199"/>
      <c r="I127" s="199"/>
      <c r="J127" s="200"/>
      <c r="K127" s="199"/>
      <c r="L127" s="200"/>
      <c r="M127" s="201" t="e">
        <f>VLOOKUP(L127,'[2]Datos Validacion'!$C$6:$D$10,2,0)</f>
        <v>#N/A</v>
      </c>
      <c r="N127" s="202"/>
      <c r="O127" s="203" t="e">
        <f>VLOOKUP(N127,'[2]Datos Validacion'!$E$6:$F$15,2,0)</f>
        <v>#N/A</v>
      </c>
      <c r="P127" s="221" t="s">
        <v>704</v>
      </c>
      <c r="Q127" s="204"/>
      <c r="R127" s="244"/>
      <c r="S127" s="223"/>
      <c r="T127" s="189"/>
      <c r="U127" s="189"/>
      <c r="V127" s="223"/>
      <c r="W127" s="223"/>
      <c r="X127" s="201" t="e">
        <f>VLOOKUP(W127,'[2]Datos Validacion'!$K$6:$L$8,2,0)</f>
        <v>#N/A</v>
      </c>
      <c r="Y127" s="189"/>
      <c r="Z127" s="201" t="e">
        <f>VLOOKUP(Y127,'[2]Datos Validacion'!$M$6:$N$7,2,0)</f>
        <v>#N/A</v>
      </c>
      <c r="AA127" s="223"/>
      <c r="AB127" s="234"/>
      <c r="AC127" s="189"/>
      <c r="AD127" s="290"/>
      <c r="AE127" s="359"/>
      <c r="AF127" s="291" t="e">
        <f t="shared" si="38"/>
        <v>#N/A</v>
      </c>
      <c r="AG127" s="207" t="e">
        <f t="shared" si="34"/>
        <v>#N/A</v>
      </c>
      <c r="AH127" s="207" t="e">
        <f t="shared" si="41"/>
        <v>#N/A</v>
      </c>
      <c r="AI127" s="207" t="e">
        <f t="shared" si="36"/>
        <v>#N/A</v>
      </c>
      <c r="AJ127" s="207" t="e">
        <f t="shared" si="42"/>
        <v>#N/A</v>
      </c>
      <c r="AK127" s="204"/>
      <c r="AL127" s="355"/>
      <c r="AM127" s="236"/>
      <c r="AN127" s="200"/>
      <c r="AO127" s="237"/>
      <c r="AP127" s="237"/>
      <c r="AQ127" s="200"/>
      <c r="AR127" s="200"/>
      <c r="AS127" s="200"/>
      <c r="AT127" s="200"/>
      <c r="AU127" s="200"/>
      <c r="AV127" s="200"/>
      <c r="AW127" s="200"/>
      <c r="AX127" s="200"/>
      <c r="AY127" s="200"/>
      <c r="AZ127" s="200"/>
      <c r="BA127" s="295"/>
      <c r="BB127" s="151"/>
    </row>
    <row r="128" spans="1:54" ht="56.15" hidden="1" customHeight="1" x14ac:dyDescent="0.35">
      <c r="A128" s="151"/>
      <c r="B128" s="243"/>
      <c r="C128" s="199"/>
      <c r="D128" s="199"/>
      <c r="E128" s="200"/>
      <c r="F128" s="200"/>
      <c r="G128" s="200"/>
      <c r="H128" s="199"/>
      <c r="I128" s="199"/>
      <c r="J128" s="200"/>
      <c r="K128" s="199"/>
      <c r="L128" s="200"/>
      <c r="M128" s="201" t="e">
        <f>VLOOKUP(L128,'[2]Datos Validacion'!$C$6:$D$10,2,0)</f>
        <v>#N/A</v>
      </c>
      <c r="N128" s="202"/>
      <c r="O128" s="203" t="e">
        <f>VLOOKUP(N128,'[2]Datos Validacion'!$E$6:$F$15,2,0)</f>
        <v>#N/A</v>
      </c>
      <c r="P128" s="221" t="s">
        <v>704</v>
      </c>
      <c r="Q128" s="204"/>
      <c r="R128" s="199"/>
      <c r="S128" s="223"/>
      <c r="T128" s="189"/>
      <c r="U128" s="189"/>
      <c r="V128" s="223"/>
      <c r="W128" s="223"/>
      <c r="X128" s="201" t="e">
        <f>VLOOKUP(W128,'[2]Datos Validacion'!$K$6:$L$8,2,0)</f>
        <v>#N/A</v>
      </c>
      <c r="Y128" s="189"/>
      <c r="Z128" s="201" t="e">
        <f>VLOOKUP(Y128,'[2]Datos Validacion'!$M$6:$N$7,2,0)</f>
        <v>#N/A</v>
      </c>
      <c r="AA128" s="223"/>
      <c r="AB128" s="234"/>
      <c r="AC128" s="189"/>
      <c r="AD128" s="290"/>
      <c r="AE128" s="359"/>
      <c r="AF128" s="291" t="e">
        <f t="shared" si="38"/>
        <v>#N/A</v>
      </c>
      <c r="AG128" s="207" t="e">
        <f t="shared" si="34"/>
        <v>#N/A</v>
      </c>
      <c r="AH128" s="207" t="e">
        <f t="shared" si="41"/>
        <v>#N/A</v>
      </c>
      <c r="AI128" s="207" t="e">
        <f t="shared" si="36"/>
        <v>#N/A</v>
      </c>
      <c r="AJ128" s="207" t="e">
        <f t="shared" si="42"/>
        <v>#N/A</v>
      </c>
      <c r="AK128" s="204"/>
      <c r="AL128" s="355"/>
      <c r="AM128" s="236"/>
      <c r="AN128" s="200"/>
      <c r="AO128" s="237"/>
      <c r="AP128" s="237"/>
      <c r="AQ128" s="200"/>
      <c r="AR128" s="200"/>
      <c r="AS128" s="200"/>
      <c r="AT128" s="200"/>
      <c r="AU128" s="200"/>
      <c r="AV128" s="200"/>
      <c r="AW128" s="200"/>
      <c r="AX128" s="200"/>
      <c r="AY128" s="200"/>
      <c r="AZ128" s="200"/>
      <c r="BA128" s="295"/>
      <c r="BB128" s="151"/>
    </row>
    <row r="129" spans="1:54" ht="56.15" hidden="1" customHeight="1" x14ac:dyDescent="0.35">
      <c r="A129" s="151"/>
      <c r="B129" s="243"/>
      <c r="C129" s="199"/>
      <c r="D129" s="199"/>
      <c r="E129" s="200"/>
      <c r="F129" s="200"/>
      <c r="G129" s="200"/>
      <c r="H129" s="199"/>
      <c r="I129" s="199"/>
      <c r="J129" s="200"/>
      <c r="K129" s="199"/>
      <c r="L129" s="200"/>
      <c r="M129" s="201" t="e">
        <f>VLOOKUP(L129,'[2]Datos Validacion'!$C$6:$D$10,2,0)</f>
        <v>#N/A</v>
      </c>
      <c r="N129" s="202"/>
      <c r="O129" s="203" t="e">
        <f>VLOOKUP(N129,'[2]Datos Validacion'!$E$6:$F$15,2,0)</f>
        <v>#N/A</v>
      </c>
      <c r="P129" s="221" t="s">
        <v>704</v>
      </c>
      <c r="Q129" s="204"/>
      <c r="R129" s="199"/>
      <c r="S129" s="223"/>
      <c r="T129" s="189"/>
      <c r="U129" s="189"/>
      <c r="V129" s="223"/>
      <c r="W129" s="223"/>
      <c r="X129" s="201" t="e">
        <f>VLOOKUP(W129,'[2]Datos Validacion'!$K$6:$L$8,2,0)</f>
        <v>#N/A</v>
      </c>
      <c r="Y129" s="189"/>
      <c r="Z129" s="201" t="e">
        <f>VLOOKUP(Y129,'[2]Datos Validacion'!$M$6:$N$7,2,0)</f>
        <v>#N/A</v>
      </c>
      <c r="AA129" s="223"/>
      <c r="AB129" s="234"/>
      <c r="AC129" s="189"/>
      <c r="AD129" s="290"/>
      <c r="AE129" s="359"/>
      <c r="AF129" s="291" t="e">
        <f t="shared" si="38"/>
        <v>#N/A</v>
      </c>
      <c r="AG129" s="207" t="e">
        <f t="shared" si="34"/>
        <v>#N/A</v>
      </c>
      <c r="AH129" s="207" t="e">
        <f t="shared" si="41"/>
        <v>#N/A</v>
      </c>
      <c r="AI129" s="207" t="e">
        <f t="shared" si="36"/>
        <v>#N/A</v>
      </c>
      <c r="AJ129" s="207" t="e">
        <f t="shared" si="42"/>
        <v>#N/A</v>
      </c>
      <c r="AK129" s="204"/>
      <c r="AL129" s="355"/>
      <c r="AM129" s="236"/>
      <c r="AN129" s="200"/>
      <c r="AO129" s="237"/>
      <c r="AP129" s="237"/>
      <c r="AQ129" s="200"/>
      <c r="AR129" s="200"/>
      <c r="AS129" s="200"/>
      <c r="AT129" s="200"/>
      <c r="AU129" s="200"/>
      <c r="AV129" s="200"/>
      <c r="AW129" s="200"/>
      <c r="AX129" s="200"/>
      <c r="AY129" s="200"/>
      <c r="AZ129" s="200"/>
      <c r="BA129" s="295"/>
      <c r="BB129" s="151"/>
    </row>
    <row r="130" spans="1:54" ht="56.15" hidden="1" customHeight="1" x14ac:dyDescent="0.35">
      <c r="A130" s="151"/>
      <c r="B130" s="243"/>
      <c r="C130" s="199"/>
      <c r="D130" s="199"/>
      <c r="E130" s="200"/>
      <c r="F130" s="200"/>
      <c r="G130" s="200"/>
      <c r="H130" s="199"/>
      <c r="I130" s="199"/>
      <c r="J130" s="200"/>
      <c r="K130" s="199"/>
      <c r="L130" s="200"/>
      <c r="M130" s="201" t="e">
        <f>VLOOKUP(L130,'[2]Datos Validacion'!$C$6:$D$10,2,0)</f>
        <v>#N/A</v>
      </c>
      <c r="N130" s="202"/>
      <c r="O130" s="203" t="e">
        <f>VLOOKUP(N130,'[2]Datos Validacion'!$E$6:$F$15,2,0)</f>
        <v>#N/A</v>
      </c>
      <c r="P130" s="221" t="s">
        <v>704</v>
      </c>
      <c r="Q130" s="204"/>
      <c r="R130" s="199"/>
      <c r="S130" s="223"/>
      <c r="T130" s="189"/>
      <c r="U130" s="189"/>
      <c r="V130" s="223"/>
      <c r="W130" s="223"/>
      <c r="X130" s="201" t="e">
        <f>VLOOKUP(W130,'[2]Datos Validacion'!$K$6:$L$8,2,0)</f>
        <v>#N/A</v>
      </c>
      <c r="Y130" s="189"/>
      <c r="Z130" s="201" t="e">
        <f>VLOOKUP(Y130,'[2]Datos Validacion'!$M$6:$N$7,2,0)</f>
        <v>#N/A</v>
      </c>
      <c r="AA130" s="223"/>
      <c r="AB130" s="234"/>
      <c r="AC130" s="189"/>
      <c r="AD130" s="290"/>
      <c r="AE130" s="359"/>
      <c r="AF130" s="291" t="e">
        <f t="shared" si="38"/>
        <v>#N/A</v>
      </c>
      <c r="AG130" s="207" t="e">
        <f t="shared" si="34"/>
        <v>#N/A</v>
      </c>
      <c r="AH130" s="207" t="e">
        <f t="shared" si="41"/>
        <v>#N/A</v>
      </c>
      <c r="AI130" s="207" t="e">
        <f t="shared" si="36"/>
        <v>#N/A</v>
      </c>
      <c r="AJ130" s="207" t="e">
        <f t="shared" si="42"/>
        <v>#N/A</v>
      </c>
      <c r="AK130" s="204"/>
      <c r="AL130" s="355"/>
      <c r="AM130" s="236"/>
      <c r="AN130" s="200"/>
      <c r="AO130" s="237"/>
      <c r="AP130" s="237"/>
      <c r="AQ130" s="200"/>
      <c r="AR130" s="200"/>
      <c r="AS130" s="200"/>
      <c r="AT130" s="200"/>
      <c r="AU130" s="200"/>
      <c r="AV130" s="200"/>
      <c r="AW130" s="200"/>
      <c r="AX130" s="200"/>
      <c r="AY130" s="200"/>
      <c r="AZ130" s="200"/>
      <c r="BA130" s="295"/>
      <c r="BB130" s="151"/>
    </row>
    <row r="131" spans="1:54" ht="56.15" hidden="1" customHeight="1" x14ac:dyDescent="0.35">
      <c r="A131" s="151"/>
      <c r="B131" s="208"/>
      <c r="C131" s="208"/>
      <c r="D131" s="208"/>
      <c r="E131" s="235"/>
      <c r="F131" s="200"/>
      <c r="G131" s="200"/>
      <c r="H131" s="208"/>
      <c r="I131" s="208"/>
      <c r="J131" s="200"/>
      <c r="K131" s="199"/>
      <c r="L131" s="200"/>
      <c r="M131" s="201" t="e">
        <f>VLOOKUP(L131,'[2]Datos Validacion'!$C$6:$D$10,2,0)</f>
        <v>#N/A</v>
      </c>
      <c r="N131" s="202"/>
      <c r="O131" s="203" t="e">
        <f>VLOOKUP(N131,'[2]Datos Validacion'!$E$6:$F$15,2,0)</f>
        <v>#N/A</v>
      </c>
      <c r="P131" s="221" t="s">
        <v>704</v>
      </c>
      <c r="Q131" s="204"/>
      <c r="R131" s="222"/>
      <c r="S131" s="151"/>
      <c r="T131" s="189"/>
      <c r="U131" s="189"/>
      <c r="V131" s="151"/>
      <c r="W131" s="151"/>
      <c r="X131" s="201" t="e">
        <f>VLOOKUP(W131,'[2]Datos Validacion'!$K$6:$L$8,2,0)</f>
        <v>#N/A</v>
      </c>
      <c r="Y131" s="206"/>
      <c r="Z131" s="201" t="e">
        <f>VLOOKUP(Y131,'[2]Datos Validacion'!$M$6:$N$7,2,0)</f>
        <v>#N/A</v>
      </c>
      <c r="AA131" s="151"/>
      <c r="AB131" s="234"/>
      <c r="AC131" s="206"/>
      <c r="AD131" s="290"/>
      <c r="AE131" s="359"/>
      <c r="AF131" s="291" t="e">
        <f t="shared" si="38"/>
        <v>#N/A</v>
      </c>
      <c r="AG131" s="207" t="e">
        <f t="shared" si="34"/>
        <v>#N/A</v>
      </c>
      <c r="AH131" s="207" t="e">
        <f t="shared" si="41"/>
        <v>#N/A</v>
      </c>
      <c r="AI131" s="207" t="e">
        <f t="shared" si="36"/>
        <v>#N/A</v>
      </c>
      <c r="AJ131" s="207" t="e">
        <f t="shared" si="42"/>
        <v>#N/A</v>
      </c>
      <c r="AK131" s="204"/>
      <c r="AL131" s="355"/>
      <c r="AM131" s="302"/>
      <c r="AN131" s="235"/>
      <c r="AO131" s="237"/>
      <c r="AP131" s="237"/>
      <c r="AQ131" s="200"/>
      <c r="AR131" s="237"/>
      <c r="AS131" s="237"/>
      <c r="AT131" s="200"/>
      <c r="AU131" s="237"/>
      <c r="AV131" s="237"/>
      <c r="AW131" s="200"/>
      <c r="AX131" s="237"/>
      <c r="AY131" s="237"/>
      <c r="AZ131" s="237"/>
      <c r="BA131" s="340"/>
      <c r="BB131" s="151"/>
    </row>
    <row r="132" spans="1:54" ht="56.15" hidden="1" customHeight="1" x14ac:dyDescent="0.35">
      <c r="A132" s="151"/>
      <c r="B132" s="208"/>
      <c r="C132" s="208"/>
      <c r="D132" s="208"/>
      <c r="E132" s="235"/>
      <c r="F132" s="200"/>
      <c r="G132" s="200"/>
      <c r="H132" s="208"/>
      <c r="I132" s="208"/>
      <c r="J132" s="200"/>
      <c r="K132" s="199"/>
      <c r="L132" s="200"/>
      <c r="M132" s="201" t="e">
        <f>VLOOKUP(L132,'[2]Datos Validacion'!$C$6:$D$10,2,0)</f>
        <v>#N/A</v>
      </c>
      <c r="N132" s="202"/>
      <c r="O132" s="203" t="e">
        <f>VLOOKUP(N132,'[2]Datos Validacion'!$E$6:$F$15,2,0)</f>
        <v>#N/A</v>
      </c>
      <c r="P132" s="221" t="s">
        <v>704</v>
      </c>
      <c r="Q132" s="204"/>
      <c r="R132" s="222"/>
      <c r="S132" s="151"/>
      <c r="T132" s="189"/>
      <c r="U132" s="189"/>
      <c r="V132" s="151"/>
      <c r="W132" s="151"/>
      <c r="X132" s="201" t="e">
        <f>VLOOKUP(W132,'[2]Datos Validacion'!$K$6:$L$8,2,0)</f>
        <v>#N/A</v>
      </c>
      <c r="Y132" s="206"/>
      <c r="Z132" s="201" t="e">
        <f>VLOOKUP(Y132,'[2]Datos Validacion'!$M$6:$N$7,2,0)</f>
        <v>#N/A</v>
      </c>
      <c r="AA132" s="151"/>
      <c r="AB132" s="234"/>
      <c r="AC132" s="206"/>
      <c r="AD132" s="290"/>
      <c r="AE132" s="359"/>
      <c r="AF132" s="291" t="e">
        <f t="shared" si="38"/>
        <v>#N/A</v>
      </c>
      <c r="AG132" s="207" t="e">
        <f t="shared" si="34"/>
        <v>#N/A</v>
      </c>
      <c r="AH132" s="207" t="e">
        <f t="shared" si="41"/>
        <v>#N/A</v>
      </c>
      <c r="AI132" s="207" t="e">
        <f t="shared" si="36"/>
        <v>#N/A</v>
      </c>
      <c r="AJ132" s="207" t="e">
        <f t="shared" si="42"/>
        <v>#N/A</v>
      </c>
      <c r="AK132" s="204"/>
      <c r="AL132" s="355"/>
      <c r="AM132" s="210"/>
      <c r="AN132" s="139"/>
      <c r="AO132" s="237"/>
      <c r="AP132" s="237"/>
      <c r="AQ132" s="200"/>
      <c r="AR132" s="237"/>
      <c r="AS132" s="237"/>
      <c r="AT132" s="200"/>
      <c r="AU132" s="237"/>
      <c r="AV132" s="237"/>
      <c r="AW132" s="200"/>
      <c r="AX132" s="237"/>
      <c r="AY132" s="237"/>
      <c r="AZ132" s="237"/>
      <c r="BA132" s="340"/>
      <c r="BB132" s="151"/>
    </row>
    <row r="133" spans="1:54" ht="56.15" hidden="1" customHeight="1" x14ac:dyDescent="0.35">
      <c r="A133" s="151"/>
      <c r="B133" s="208"/>
      <c r="C133" s="208"/>
      <c r="D133" s="208"/>
      <c r="E133" s="235"/>
      <c r="F133" s="200"/>
      <c r="G133" s="200"/>
      <c r="H133" s="208"/>
      <c r="I133" s="208"/>
      <c r="J133" s="200"/>
      <c r="K133" s="199"/>
      <c r="L133" s="200"/>
      <c r="M133" s="201" t="e">
        <f>VLOOKUP(L133,'[2]Datos Validacion'!$C$6:$D$10,2,0)</f>
        <v>#N/A</v>
      </c>
      <c r="N133" s="202"/>
      <c r="O133" s="203" t="e">
        <f>VLOOKUP(N133,'[2]Datos Validacion'!$E$6:$F$15,2,0)</f>
        <v>#N/A</v>
      </c>
      <c r="P133" s="221" t="s">
        <v>704</v>
      </c>
      <c r="Q133" s="204"/>
      <c r="R133" s="222"/>
      <c r="S133" s="151"/>
      <c r="T133" s="189"/>
      <c r="U133" s="189"/>
      <c r="V133" s="151"/>
      <c r="W133" s="151"/>
      <c r="X133" s="201" t="e">
        <f>VLOOKUP(W133,'[2]Datos Validacion'!$K$6:$L$8,2,0)</f>
        <v>#N/A</v>
      </c>
      <c r="Y133" s="206"/>
      <c r="Z133" s="201" t="e">
        <f>VLOOKUP(Y133,'[2]Datos Validacion'!$M$6:$N$7,2,0)</f>
        <v>#N/A</v>
      </c>
      <c r="AA133" s="151"/>
      <c r="AB133" s="234"/>
      <c r="AC133" s="206"/>
      <c r="AD133" s="290"/>
      <c r="AE133" s="359"/>
      <c r="AF133" s="291" t="e">
        <f t="shared" si="38"/>
        <v>#N/A</v>
      </c>
      <c r="AG133" s="207" t="e">
        <f t="shared" si="34"/>
        <v>#N/A</v>
      </c>
      <c r="AH133" s="207" t="e">
        <f t="shared" si="41"/>
        <v>#N/A</v>
      </c>
      <c r="AI133" s="207" t="e">
        <f t="shared" si="36"/>
        <v>#N/A</v>
      </c>
      <c r="AJ133" s="207" t="e">
        <f t="shared" si="42"/>
        <v>#N/A</v>
      </c>
      <c r="AK133" s="204"/>
      <c r="AL133" s="355"/>
      <c r="AM133" s="210"/>
      <c r="AN133" s="139"/>
      <c r="AO133" s="237"/>
      <c r="AP133" s="237"/>
      <c r="AQ133" s="200"/>
      <c r="AR133" s="237"/>
      <c r="AS133" s="237"/>
      <c r="AT133" s="200"/>
      <c r="AU133" s="237"/>
      <c r="AV133" s="237"/>
      <c r="AW133" s="200"/>
      <c r="AX133" s="237"/>
      <c r="AY133" s="237"/>
      <c r="AZ133" s="237"/>
      <c r="BA133" s="340"/>
      <c r="BB133" s="151"/>
    </row>
    <row r="134" spans="1:54" ht="56.15" hidden="1" customHeight="1" x14ac:dyDescent="0.35">
      <c r="A134" s="151"/>
      <c r="B134" s="208"/>
      <c r="C134" s="208"/>
      <c r="D134" s="208"/>
      <c r="E134" s="235"/>
      <c r="F134" s="200"/>
      <c r="G134" s="200"/>
      <c r="H134" s="208"/>
      <c r="I134" s="208"/>
      <c r="J134" s="200"/>
      <c r="K134" s="199"/>
      <c r="L134" s="200"/>
      <c r="M134" s="201" t="e">
        <f>VLOOKUP(L134,'[2]Datos Validacion'!$C$6:$D$10,2,0)</f>
        <v>#N/A</v>
      </c>
      <c r="N134" s="202"/>
      <c r="O134" s="203" t="e">
        <f>VLOOKUP(N134,'[2]Datos Validacion'!$E$6:$F$15,2,0)</f>
        <v>#N/A</v>
      </c>
      <c r="P134" s="221" t="s">
        <v>704</v>
      </c>
      <c r="Q134" s="204"/>
      <c r="R134" s="222"/>
      <c r="S134" s="151"/>
      <c r="T134" s="189"/>
      <c r="U134" s="189"/>
      <c r="V134" s="151"/>
      <c r="W134" s="151"/>
      <c r="X134" s="201" t="e">
        <f>VLOOKUP(W134,'[2]Datos Validacion'!$K$6:$L$8,2,0)</f>
        <v>#N/A</v>
      </c>
      <c r="Y134" s="206"/>
      <c r="Z134" s="201" t="e">
        <f>VLOOKUP(Y134,'[2]Datos Validacion'!$M$6:$N$7,2,0)</f>
        <v>#N/A</v>
      </c>
      <c r="AA134" s="151"/>
      <c r="AB134" s="234"/>
      <c r="AC134" s="206"/>
      <c r="AD134" s="290"/>
      <c r="AE134" s="359"/>
      <c r="AF134" s="291" t="e">
        <f t="shared" si="38"/>
        <v>#N/A</v>
      </c>
      <c r="AG134" s="207" t="e">
        <f t="shared" si="34"/>
        <v>#N/A</v>
      </c>
      <c r="AH134" s="207" t="e">
        <f t="shared" si="41"/>
        <v>#N/A</v>
      </c>
      <c r="AI134" s="207" t="e">
        <f t="shared" si="36"/>
        <v>#N/A</v>
      </c>
      <c r="AJ134" s="207" t="e">
        <f t="shared" si="42"/>
        <v>#N/A</v>
      </c>
      <c r="AK134" s="204"/>
      <c r="AL134" s="355"/>
      <c r="AM134" s="210"/>
      <c r="AN134" s="139"/>
      <c r="AO134" s="237"/>
      <c r="AP134" s="237"/>
      <c r="AQ134" s="200"/>
      <c r="AR134" s="237"/>
      <c r="AS134" s="237"/>
      <c r="AT134" s="200"/>
      <c r="AU134" s="237"/>
      <c r="AV134" s="237"/>
      <c r="AW134" s="200"/>
      <c r="AX134" s="237"/>
      <c r="AY134" s="237"/>
      <c r="AZ134" s="237"/>
      <c r="BA134" s="340"/>
      <c r="BB134" s="151"/>
    </row>
    <row r="135" spans="1:54" ht="56.15" hidden="1" customHeight="1" x14ac:dyDescent="0.35">
      <c r="A135" s="151"/>
      <c r="B135" s="208"/>
      <c r="C135" s="208"/>
      <c r="D135" s="208"/>
      <c r="E135" s="235"/>
      <c r="F135" s="200"/>
      <c r="G135" s="200"/>
      <c r="H135" s="208"/>
      <c r="I135" s="208"/>
      <c r="J135" s="200"/>
      <c r="K135" s="199"/>
      <c r="L135" s="200"/>
      <c r="M135" s="201" t="e">
        <f>VLOOKUP(L135,'[2]Datos Validacion'!$C$6:$D$10,2,0)</f>
        <v>#N/A</v>
      </c>
      <c r="N135" s="202"/>
      <c r="O135" s="203" t="e">
        <f>VLOOKUP(N135,'[2]Datos Validacion'!$E$6:$F$15,2,0)</f>
        <v>#N/A</v>
      </c>
      <c r="P135" s="221" t="s">
        <v>704</v>
      </c>
      <c r="Q135" s="204"/>
      <c r="R135" s="222"/>
      <c r="S135" s="151"/>
      <c r="T135" s="189"/>
      <c r="U135" s="189"/>
      <c r="V135" s="151"/>
      <c r="W135" s="151"/>
      <c r="X135" s="201" t="e">
        <f>VLOOKUP(W135,'[2]Datos Validacion'!$K$6:$L$8,2,0)</f>
        <v>#N/A</v>
      </c>
      <c r="Y135" s="206"/>
      <c r="Z135" s="201" t="e">
        <f>VLOOKUP(Y135,'[2]Datos Validacion'!$M$6:$N$7,2,0)</f>
        <v>#N/A</v>
      </c>
      <c r="AA135" s="151"/>
      <c r="AB135" s="234"/>
      <c r="AC135" s="206"/>
      <c r="AD135" s="290"/>
      <c r="AE135" s="359"/>
      <c r="AF135" s="291" t="e">
        <f t="shared" si="38"/>
        <v>#N/A</v>
      </c>
      <c r="AG135" s="207" t="e">
        <f t="shared" si="34"/>
        <v>#N/A</v>
      </c>
      <c r="AH135" s="207" t="e">
        <f t="shared" si="41"/>
        <v>#N/A</v>
      </c>
      <c r="AI135" s="207" t="e">
        <f t="shared" si="36"/>
        <v>#N/A</v>
      </c>
      <c r="AJ135" s="207" t="e">
        <f t="shared" si="42"/>
        <v>#N/A</v>
      </c>
      <c r="AK135" s="204"/>
      <c r="AL135" s="355"/>
      <c r="AM135" s="210"/>
      <c r="AN135" s="139"/>
      <c r="AO135" s="237"/>
      <c r="AP135" s="237"/>
      <c r="AQ135" s="200"/>
      <c r="AR135" s="237"/>
      <c r="AS135" s="237"/>
      <c r="AT135" s="200"/>
      <c r="AU135" s="237"/>
      <c r="AV135" s="237"/>
      <c r="AW135" s="200"/>
      <c r="AX135" s="237"/>
      <c r="AY135" s="237"/>
      <c r="AZ135" s="237"/>
      <c r="BA135" s="340"/>
      <c r="BB135" s="151"/>
    </row>
    <row r="136" spans="1:54" ht="56.15" hidden="1" customHeight="1" x14ac:dyDescent="0.35">
      <c r="A136" s="151"/>
      <c r="B136" s="208"/>
      <c r="C136" s="208"/>
      <c r="D136" s="208"/>
      <c r="E136" s="235"/>
      <c r="F136" s="200"/>
      <c r="G136" s="200"/>
      <c r="H136" s="208"/>
      <c r="I136" s="208"/>
      <c r="J136" s="200"/>
      <c r="K136" s="199"/>
      <c r="L136" s="200"/>
      <c r="M136" s="201" t="e">
        <f>VLOOKUP(L136,'[2]Datos Validacion'!$C$6:$D$10,2,0)</f>
        <v>#N/A</v>
      </c>
      <c r="N136" s="202"/>
      <c r="O136" s="203" t="e">
        <f>VLOOKUP(N136,'[2]Datos Validacion'!$E$6:$F$15,2,0)</f>
        <v>#N/A</v>
      </c>
      <c r="P136" s="221" t="s">
        <v>704</v>
      </c>
      <c r="Q136" s="204"/>
      <c r="R136" s="222"/>
      <c r="S136" s="151"/>
      <c r="T136" s="189"/>
      <c r="U136" s="189"/>
      <c r="V136" s="151"/>
      <c r="W136" s="151"/>
      <c r="X136" s="201" t="e">
        <f>VLOOKUP(W136,'[2]Datos Validacion'!$K$6:$L$8,2,0)</f>
        <v>#N/A</v>
      </c>
      <c r="Y136" s="206"/>
      <c r="Z136" s="201" t="e">
        <f>VLOOKUP(Y136,'[2]Datos Validacion'!$M$6:$N$7,2,0)</f>
        <v>#N/A</v>
      </c>
      <c r="AA136" s="151"/>
      <c r="AB136" s="234"/>
      <c r="AC136" s="206"/>
      <c r="AD136" s="290"/>
      <c r="AE136" s="359"/>
      <c r="AF136" s="291" t="e">
        <f t="shared" si="38"/>
        <v>#N/A</v>
      </c>
      <c r="AG136" s="207" t="e">
        <f t="shared" si="34"/>
        <v>#N/A</v>
      </c>
      <c r="AH136" s="207" t="e">
        <f t="shared" si="41"/>
        <v>#N/A</v>
      </c>
      <c r="AI136" s="207" t="e">
        <f t="shared" si="36"/>
        <v>#N/A</v>
      </c>
      <c r="AJ136" s="207" t="e">
        <f t="shared" si="42"/>
        <v>#N/A</v>
      </c>
      <c r="AK136" s="204"/>
      <c r="AL136" s="355"/>
      <c r="AM136" s="210"/>
      <c r="AN136" s="139"/>
      <c r="AO136" s="237"/>
      <c r="AP136" s="237"/>
      <c r="AQ136" s="200"/>
      <c r="AR136" s="237"/>
      <c r="AS136" s="237"/>
      <c r="AT136" s="200"/>
      <c r="AU136" s="237"/>
      <c r="AV136" s="237"/>
      <c r="AW136" s="200"/>
      <c r="AX136" s="237"/>
      <c r="AY136" s="237"/>
      <c r="AZ136" s="237"/>
      <c r="BA136" s="340"/>
      <c r="BB136" s="151"/>
    </row>
    <row r="137" spans="1:54" ht="56.15" hidden="1" customHeight="1" x14ac:dyDescent="0.35">
      <c r="A137" s="151"/>
      <c r="B137" s="199"/>
      <c r="C137" s="199"/>
      <c r="D137" s="199"/>
      <c r="E137" s="200"/>
      <c r="F137" s="200"/>
      <c r="G137" s="200"/>
      <c r="H137" s="199"/>
      <c r="I137" s="199"/>
      <c r="J137" s="200"/>
      <c r="K137" s="199"/>
      <c r="L137" s="200"/>
      <c r="M137" s="201" t="e">
        <f>VLOOKUP(L137,'[2]Datos Validacion'!$C$6:$D$10,2,0)</f>
        <v>#N/A</v>
      </c>
      <c r="N137" s="202"/>
      <c r="O137" s="203" t="e">
        <f>VLOOKUP(N137,'[2]Datos Validacion'!$E$6:$F$15,2,0)</f>
        <v>#N/A</v>
      </c>
      <c r="P137" s="221" t="s">
        <v>704</v>
      </c>
      <c r="Q137" s="204"/>
      <c r="R137" s="217"/>
      <c r="S137" s="246"/>
      <c r="T137" s="139"/>
      <c r="U137" s="139"/>
      <c r="V137" s="246"/>
      <c r="W137" s="246"/>
      <c r="X137" s="201" t="e">
        <f>VLOOKUP(W137,'[2]Datos Validacion'!$K$6:$L$8,2,0)</f>
        <v>#N/A</v>
      </c>
      <c r="Y137" s="139"/>
      <c r="Z137" s="201" t="e">
        <f>VLOOKUP(Y137,'[2]Datos Validacion'!$M$6:$N$7,2,0)</f>
        <v>#N/A</v>
      </c>
      <c r="AA137" s="246"/>
      <c r="AB137" s="247"/>
      <c r="AC137" s="139"/>
      <c r="AD137" s="297"/>
      <c r="AE137" s="331"/>
      <c r="AF137" s="291" t="e">
        <f t="shared" si="38"/>
        <v>#N/A</v>
      </c>
      <c r="AG137" s="207" t="e">
        <f t="shared" si="34"/>
        <v>#N/A</v>
      </c>
      <c r="AH137" s="207" t="e">
        <f t="shared" si="41"/>
        <v>#N/A</v>
      </c>
      <c r="AI137" s="207" t="e">
        <f t="shared" si="36"/>
        <v>#N/A</v>
      </c>
      <c r="AJ137" s="207" t="e">
        <f t="shared" si="42"/>
        <v>#N/A</v>
      </c>
      <c r="AK137" s="204"/>
      <c r="AL137" s="355"/>
      <c r="AM137" s="245"/>
      <c r="AN137" s="200"/>
      <c r="AO137" s="237"/>
      <c r="AP137" s="237"/>
      <c r="AQ137" s="200"/>
      <c r="AR137" s="237"/>
      <c r="AS137" s="237"/>
      <c r="AT137" s="237"/>
      <c r="AU137" s="237"/>
      <c r="AV137" s="237"/>
      <c r="AW137" s="200"/>
      <c r="AX137" s="237"/>
      <c r="AY137" s="237"/>
      <c r="AZ137" s="237"/>
      <c r="BA137" s="295"/>
      <c r="BB137" s="151"/>
    </row>
    <row r="138" spans="1:54" ht="56.15" hidden="1" customHeight="1" x14ac:dyDescent="0.35">
      <c r="A138" s="151"/>
      <c r="B138" s="199"/>
      <c r="C138" s="199"/>
      <c r="D138" s="199"/>
      <c r="E138" s="200"/>
      <c r="F138" s="200"/>
      <c r="G138" s="200"/>
      <c r="H138" s="199"/>
      <c r="I138" s="199"/>
      <c r="J138" s="200"/>
      <c r="K138" s="199"/>
      <c r="L138" s="200"/>
      <c r="M138" s="201" t="e">
        <f>VLOOKUP(L138,'[2]Datos Validacion'!$C$6:$D$10,2,0)</f>
        <v>#N/A</v>
      </c>
      <c r="N138" s="202"/>
      <c r="O138" s="203" t="e">
        <f>VLOOKUP(N138,'[2]Datos Validacion'!$E$6:$F$15,2,0)</f>
        <v>#N/A</v>
      </c>
      <c r="P138" s="221" t="s">
        <v>704</v>
      </c>
      <c r="Q138" s="204"/>
      <c r="R138" s="217"/>
      <c r="S138" s="246"/>
      <c r="T138" s="139"/>
      <c r="U138" s="139"/>
      <c r="V138" s="246"/>
      <c r="W138" s="246"/>
      <c r="X138" s="201" t="e">
        <f>VLOOKUP(W138,'[2]Datos Validacion'!$K$6:$L$8,2,0)</f>
        <v>#N/A</v>
      </c>
      <c r="Y138" s="139"/>
      <c r="Z138" s="201" t="e">
        <f>VLOOKUP(Y138,'[2]Datos Validacion'!$M$6:$N$7,2,0)</f>
        <v>#N/A</v>
      </c>
      <c r="AA138" s="246"/>
      <c r="AB138" s="247"/>
      <c r="AC138" s="139"/>
      <c r="AD138" s="297"/>
      <c r="AE138" s="331"/>
      <c r="AF138" s="291" t="e">
        <f t="shared" si="38"/>
        <v>#N/A</v>
      </c>
      <c r="AG138" s="207" t="e">
        <f t="shared" si="34"/>
        <v>#N/A</v>
      </c>
      <c r="AH138" s="207" t="e">
        <f t="shared" si="41"/>
        <v>#N/A</v>
      </c>
      <c r="AI138" s="207" t="e">
        <f t="shared" si="36"/>
        <v>#N/A</v>
      </c>
      <c r="AJ138" s="207" t="e">
        <f t="shared" si="42"/>
        <v>#N/A</v>
      </c>
      <c r="AK138" s="204"/>
      <c r="AL138" s="355"/>
      <c r="AM138" s="237"/>
      <c r="AN138" s="206"/>
      <c r="AO138" s="237"/>
      <c r="AP138" s="237"/>
      <c r="AQ138" s="200"/>
      <c r="AR138" s="237"/>
      <c r="AS138" s="237"/>
      <c r="AT138" s="237"/>
      <c r="AU138" s="237"/>
      <c r="AV138" s="237"/>
      <c r="AW138" s="200"/>
      <c r="AX138" s="237"/>
      <c r="AY138" s="237"/>
      <c r="AZ138" s="237"/>
      <c r="BA138" s="295"/>
      <c r="BB138" s="151"/>
    </row>
    <row r="139" spans="1:54" ht="56.15" hidden="1" customHeight="1" x14ac:dyDescent="0.35">
      <c r="A139" s="151"/>
      <c r="B139" s="199"/>
      <c r="C139" s="199"/>
      <c r="D139" s="199"/>
      <c r="E139" s="200"/>
      <c r="F139" s="200"/>
      <c r="G139" s="200"/>
      <c r="H139" s="199"/>
      <c r="I139" s="199"/>
      <c r="J139" s="200"/>
      <c r="K139" s="199"/>
      <c r="L139" s="200"/>
      <c r="M139" s="201" t="e">
        <f>VLOOKUP(L139,'[2]Datos Validacion'!$C$6:$D$10,2,0)</f>
        <v>#N/A</v>
      </c>
      <c r="N139" s="202"/>
      <c r="O139" s="203" t="e">
        <f>VLOOKUP(N139,'[2]Datos Validacion'!$E$6:$F$15,2,0)</f>
        <v>#N/A</v>
      </c>
      <c r="P139" s="221" t="s">
        <v>704</v>
      </c>
      <c r="Q139" s="204"/>
      <c r="R139" s="217"/>
      <c r="S139" s="246"/>
      <c r="T139" s="139"/>
      <c r="U139" s="139"/>
      <c r="V139" s="246"/>
      <c r="W139" s="246"/>
      <c r="X139" s="201" t="e">
        <f>VLOOKUP(W139,'[2]Datos Validacion'!$K$6:$L$8,2,0)</f>
        <v>#N/A</v>
      </c>
      <c r="Y139" s="139"/>
      <c r="Z139" s="201" t="e">
        <f>VLOOKUP(Y139,'[2]Datos Validacion'!$M$6:$N$7,2,0)</f>
        <v>#N/A</v>
      </c>
      <c r="AA139" s="246"/>
      <c r="AB139" s="247"/>
      <c r="AC139" s="139"/>
      <c r="AD139" s="297"/>
      <c r="AE139" s="331"/>
      <c r="AF139" s="291" t="e">
        <f t="shared" si="38"/>
        <v>#N/A</v>
      </c>
      <c r="AG139" s="207" t="e">
        <f t="shared" si="34"/>
        <v>#N/A</v>
      </c>
      <c r="AH139" s="207" t="e">
        <f t="shared" si="41"/>
        <v>#N/A</v>
      </c>
      <c r="AI139" s="207" t="e">
        <f t="shared" si="36"/>
        <v>#N/A</v>
      </c>
      <c r="AJ139" s="207" t="e">
        <f t="shared" si="42"/>
        <v>#N/A</v>
      </c>
      <c r="AK139" s="204"/>
      <c r="AL139" s="355"/>
      <c r="AM139" s="237"/>
      <c r="AN139" s="206"/>
      <c r="AO139" s="237"/>
      <c r="AP139" s="237"/>
      <c r="AQ139" s="200"/>
      <c r="AR139" s="237"/>
      <c r="AS139" s="237"/>
      <c r="AT139" s="237"/>
      <c r="AU139" s="237"/>
      <c r="AV139" s="237"/>
      <c r="AW139" s="200"/>
      <c r="AX139" s="237"/>
      <c r="AY139" s="237"/>
      <c r="AZ139" s="237"/>
      <c r="BA139" s="295"/>
      <c r="BB139" s="151"/>
    </row>
    <row r="140" spans="1:54" ht="56.15" hidden="1" customHeight="1" x14ac:dyDescent="0.35">
      <c r="A140" s="151"/>
      <c r="B140" s="199"/>
      <c r="C140" s="199"/>
      <c r="D140" s="199"/>
      <c r="E140" s="200"/>
      <c r="F140" s="200"/>
      <c r="G140" s="200"/>
      <c r="H140" s="199"/>
      <c r="I140" s="199"/>
      <c r="J140" s="200"/>
      <c r="K140" s="199"/>
      <c r="L140" s="200"/>
      <c r="M140" s="201" t="e">
        <f>VLOOKUP(L140,'[2]Datos Validacion'!$C$6:$D$10,2,0)</f>
        <v>#N/A</v>
      </c>
      <c r="N140" s="202"/>
      <c r="O140" s="203" t="e">
        <f>VLOOKUP(N140,'[2]Datos Validacion'!$E$6:$F$15,2,0)</f>
        <v>#N/A</v>
      </c>
      <c r="P140" s="221" t="s">
        <v>704</v>
      </c>
      <c r="Q140" s="204"/>
      <c r="R140" s="217"/>
      <c r="S140" s="246"/>
      <c r="T140" s="139"/>
      <c r="U140" s="139"/>
      <c r="V140" s="246"/>
      <c r="W140" s="246"/>
      <c r="X140" s="201" t="e">
        <f>VLOOKUP(W140,'[2]Datos Validacion'!$K$6:$L$8,2,0)</f>
        <v>#N/A</v>
      </c>
      <c r="Y140" s="139"/>
      <c r="Z140" s="201" t="e">
        <f>VLOOKUP(Y140,'[2]Datos Validacion'!$M$6:$N$7,2,0)</f>
        <v>#N/A</v>
      </c>
      <c r="AA140" s="246"/>
      <c r="AB140" s="247"/>
      <c r="AC140" s="139"/>
      <c r="AD140" s="297"/>
      <c r="AE140" s="331"/>
      <c r="AF140" s="291" t="e">
        <f t="shared" si="38"/>
        <v>#N/A</v>
      </c>
      <c r="AG140" s="207" t="e">
        <f t="shared" si="34"/>
        <v>#N/A</v>
      </c>
      <c r="AH140" s="207" t="e">
        <f t="shared" ref="AH140:AH171" si="43">IF(OR(W140="prevenir",W140="detectar"),(M140-(M140*AF140)), M140)</f>
        <v>#N/A</v>
      </c>
      <c r="AI140" s="207" t="e">
        <f t="shared" si="36"/>
        <v>#N/A</v>
      </c>
      <c r="AJ140" s="207" t="e">
        <f t="shared" ref="AJ140:AJ171" si="44">IF(W140="corregir",(O140-(O140*AF140)), O140)</f>
        <v>#N/A</v>
      </c>
      <c r="AK140" s="204"/>
      <c r="AL140" s="355"/>
      <c r="AM140" s="237"/>
      <c r="AN140" s="206"/>
      <c r="AO140" s="237"/>
      <c r="AP140" s="237"/>
      <c r="AQ140" s="200"/>
      <c r="AR140" s="237"/>
      <c r="AS140" s="237"/>
      <c r="AT140" s="237"/>
      <c r="AU140" s="237"/>
      <c r="AV140" s="237"/>
      <c r="AW140" s="200"/>
      <c r="AX140" s="237"/>
      <c r="AY140" s="237"/>
      <c r="AZ140" s="237"/>
      <c r="BA140" s="295"/>
      <c r="BB140" s="151"/>
    </row>
    <row r="141" spans="1:54" ht="56.15" hidden="1" customHeight="1" x14ac:dyDescent="0.35">
      <c r="A141" s="151"/>
      <c r="B141" s="199"/>
      <c r="C141" s="199"/>
      <c r="D141" s="199"/>
      <c r="E141" s="200"/>
      <c r="F141" s="200"/>
      <c r="G141" s="200"/>
      <c r="H141" s="199"/>
      <c r="I141" s="199"/>
      <c r="J141" s="200"/>
      <c r="K141" s="199"/>
      <c r="L141" s="200"/>
      <c r="M141" s="201" t="e">
        <f>VLOOKUP(L141,'[2]Datos Validacion'!$C$6:$D$10,2,0)</f>
        <v>#N/A</v>
      </c>
      <c r="N141" s="202"/>
      <c r="O141" s="203" t="e">
        <f>VLOOKUP(N141,'[2]Datos Validacion'!$E$6:$F$15,2,0)</f>
        <v>#N/A</v>
      </c>
      <c r="P141" s="221" t="s">
        <v>704</v>
      </c>
      <c r="Q141" s="204"/>
      <c r="R141" s="217"/>
      <c r="S141" s="246"/>
      <c r="T141" s="139"/>
      <c r="U141" s="139"/>
      <c r="V141" s="246"/>
      <c r="W141" s="246"/>
      <c r="X141" s="201" t="e">
        <f>VLOOKUP(W141,'[2]Datos Validacion'!$K$6:$L$8,2,0)</f>
        <v>#N/A</v>
      </c>
      <c r="Y141" s="139"/>
      <c r="Z141" s="201" t="e">
        <f>VLOOKUP(Y141,'[2]Datos Validacion'!$M$6:$N$7,2,0)</f>
        <v>#N/A</v>
      </c>
      <c r="AA141" s="246"/>
      <c r="AB141" s="247"/>
      <c r="AC141" s="139"/>
      <c r="AD141" s="297"/>
      <c r="AE141" s="331"/>
      <c r="AF141" s="291" t="e">
        <f t="shared" si="38"/>
        <v>#N/A</v>
      </c>
      <c r="AG141" s="207" t="e">
        <f t="shared" si="34"/>
        <v>#N/A</v>
      </c>
      <c r="AH141" s="207" t="e">
        <f t="shared" si="43"/>
        <v>#N/A</v>
      </c>
      <c r="AI141" s="207" t="e">
        <f t="shared" si="36"/>
        <v>#N/A</v>
      </c>
      <c r="AJ141" s="207" t="e">
        <f t="shared" si="44"/>
        <v>#N/A</v>
      </c>
      <c r="AK141" s="204"/>
      <c r="AL141" s="355"/>
      <c r="AM141" s="237"/>
      <c r="AN141" s="206"/>
      <c r="AO141" s="237"/>
      <c r="AP141" s="237"/>
      <c r="AQ141" s="200"/>
      <c r="AR141" s="237"/>
      <c r="AS141" s="237"/>
      <c r="AT141" s="237"/>
      <c r="AU141" s="237"/>
      <c r="AV141" s="237"/>
      <c r="AW141" s="200"/>
      <c r="AX141" s="237"/>
      <c r="AY141" s="237"/>
      <c r="AZ141" s="237"/>
      <c r="BA141" s="295"/>
      <c r="BB141" s="151"/>
    </row>
    <row r="142" spans="1:54" ht="56.15" hidden="1" customHeight="1" x14ac:dyDescent="0.35">
      <c r="A142" s="151"/>
      <c r="B142" s="199"/>
      <c r="C142" s="199"/>
      <c r="D142" s="199"/>
      <c r="E142" s="200"/>
      <c r="F142" s="200"/>
      <c r="G142" s="200"/>
      <c r="H142" s="199"/>
      <c r="I142" s="199"/>
      <c r="J142" s="200"/>
      <c r="K142" s="199"/>
      <c r="L142" s="200"/>
      <c r="M142" s="201" t="e">
        <f>VLOOKUP(L142,'[2]Datos Validacion'!$C$6:$D$10,2,0)</f>
        <v>#N/A</v>
      </c>
      <c r="N142" s="202"/>
      <c r="O142" s="203" t="e">
        <f>VLOOKUP(N142,'[2]Datos Validacion'!$E$6:$F$15,2,0)</f>
        <v>#N/A</v>
      </c>
      <c r="P142" s="221" t="s">
        <v>704</v>
      </c>
      <c r="Q142" s="204"/>
      <c r="R142" s="217"/>
      <c r="S142" s="246"/>
      <c r="T142" s="139"/>
      <c r="U142" s="139"/>
      <c r="V142" s="246"/>
      <c r="W142" s="246"/>
      <c r="X142" s="201" t="e">
        <f>VLOOKUP(W142,'[2]Datos Validacion'!$K$6:$L$8,2,0)</f>
        <v>#N/A</v>
      </c>
      <c r="Y142" s="139"/>
      <c r="Z142" s="201" t="e">
        <f>VLOOKUP(Y142,'[2]Datos Validacion'!$M$6:$N$7,2,0)</f>
        <v>#N/A</v>
      </c>
      <c r="AA142" s="246"/>
      <c r="AB142" s="247"/>
      <c r="AC142" s="139"/>
      <c r="AD142" s="297"/>
      <c r="AE142" s="331"/>
      <c r="AF142" s="291" t="e">
        <f t="shared" si="38"/>
        <v>#N/A</v>
      </c>
      <c r="AG142" s="207" t="e">
        <f t="shared" si="34"/>
        <v>#N/A</v>
      </c>
      <c r="AH142" s="207" t="e">
        <f t="shared" si="43"/>
        <v>#N/A</v>
      </c>
      <c r="AI142" s="207" t="e">
        <f t="shared" si="36"/>
        <v>#N/A</v>
      </c>
      <c r="AJ142" s="207" t="e">
        <f t="shared" si="44"/>
        <v>#N/A</v>
      </c>
      <c r="AK142" s="204"/>
      <c r="AL142" s="355"/>
      <c r="AM142" s="237"/>
      <c r="AN142" s="206"/>
      <c r="AO142" s="237"/>
      <c r="AP142" s="237"/>
      <c r="AQ142" s="200"/>
      <c r="AR142" s="237"/>
      <c r="AS142" s="237"/>
      <c r="AT142" s="237"/>
      <c r="AU142" s="237"/>
      <c r="AV142" s="237"/>
      <c r="AW142" s="200"/>
      <c r="AX142" s="237"/>
      <c r="AY142" s="237"/>
      <c r="AZ142" s="237"/>
      <c r="BA142" s="295"/>
      <c r="BB142" s="151"/>
    </row>
    <row r="143" spans="1:54" s="317" customFormat="1" ht="56.15" hidden="1" customHeight="1" x14ac:dyDescent="0.35">
      <c r="A143" s="151"/>
      <c r="B143" s="199"/>
      <c r="C143" s="199"/>
      <c r="D143" s="199"/>
      <c r="E143" s="200"/>
      <c r="F143" s="200"/>
      <c r="G143" s="200"/>
      <c r="H143" s="199"/>
      <c r="I143" s="199"/>
      <c r="J143" s="200"/>
      <c r="K143" s="199"/>
      <c r="L143" s="200"/>
      <c r="M143" s="201" t="e">
        <f>VLOOKUP(L143,'[2]Datos Validacion'!$C$6:$D$10,2,0)</f>
        <v>#N/A</v>
      </c>
      <c r="N143" s="202"/>
      <c r="O143" s="203" t="e">
        <f>VLOOKUP(N143,'[2]Datos Validacion'!$E$6:$F$15,2,0)</f>
        <v>#N/A</v>
      </c>
      <c r="P143" s="221" t="s">
        <v>704</v>
      </c>
      <c r="Q143" s="204"/>
      <c r="R143" s="217"/>
      <c r="S143" s="246"/>
      <c r="T143" s="139"/>
      <c r="U143" s="139"/>
      <c r="V143" s="246"/>
      <c r="W143" s="246"/>
      <c r="X143" s="201" t="e">
        <f>VLOOKUP(W143,'[2]Datos Validacion'!$K$6:$L$8,2,0)</f>
        <v>#N/A</v>
      </c>
      <c r="Y143" s="139"/>
      <c r="Z143" s="201" t="e">
        <f>VLOOKUP(Y143,'[2]Datos Validacion'!$M$6:$N$7,2,0)</f>
        <v>#N/A</v>
      </c>
      <c r="AA143" s="246"/>
      <c r="AB143" s="247"/>
      <c r="AC143" s="139"/>
      <c r="AD143" s="297"/>
      <c r="AE143" s="331"/>
      <c r="AF143" s="291" t="e">
        <f t="shared" si="38"/>
        <v>#N/A</v>
      </c>
      <c r="AG143" s="207" t="e">
        <f t="shared" si="34"/>
        <v>#N/A</v>
      </c>
      <c r="AH143" s="207" t="e">
        <f t="shared" si="43"/>
        <v>#N/A</v>
      </c>
      <c r="AI143" s="207" t="e">
        <f t="shared" si="36"/>
        <v>#N/A</v>
      </c>
      <c r="AJ143" s="207" t="e">
        <f t="shared" si="44"/>
        <v>#N/A</v>
      </c>
      <c r="AK143" s="204"/>
      <c r="AL143" s="355"/>
      <c r="AM143" s="237"/>
      <c r="AN143" s="206"/>
      <c r="AO143" s="237"/>
      <c r="AP143" s="237"/>
      <c r="AQ143" s="200"/>
      <c r="AR143" s="237"/>
      <c r="AS143" s="237"/>
      <c r="AT143" s="237"/>
      <c r="AU143" s="237"/>
      <c r="AV143" s="237"/>
      <c r="AW143" s="200"/>
      <c r="AX143" s="237"/>
      <c r="AY143" s="237"/>
      <c r="AZ143" s="237"/>
      <c r="BA143" s="295"/>
      <c r="BB143" s="246"/>
    </row>
    <row r="144" spans="1:54" ht="56.15" hidden="1" customHeight="1" x14ac:dyDescent="0.35">
      <c r="A144" s="151"/>
      <c r="B144" s="226"/>
      <c r="C144" s="209"/>
      <c r="D144" s="209"/>
      <c r="E144" s="230"/>
      <c r="F144" s="200"/>
      <c r="G144" s="200"/>
      <c r="H144" s="209"/>
      <c r="I144" s="209"/>
      <c r="J144" s="200"/>
      <c r="K144" s="199"/>
      <c r="L144" s="200"/>
      <c r="M144" s="201" t="e">
        <f>VLOOKUP(L144,'[2]Datos Validacion'!$C$6:$D$10,2,0)</f>
        <v>#N/A</v>
      </c>
      <c r="N144" s="202"/>
      <c r="O144" s="203" t="e">
        <f>VLOOKUP(N144,'[2]Datos Validacion'!$E$6:$F$15,2,0)</f>
        <v>#N/A</v>
      </c>
      <c r="P144" s="221" t="s">
        <v>704</v>
      </c>
      <c r="Q144" s="204"/>
      <c r="R144" s="217"/>
      <c r="S144" s="246"/>
      <c r="T144" s="230"/>
      <c r="U144" s="230"/>
      <c r="V144" s="246"/>
      <c r="W144" s="246"/>
      <c r="X144" s="201" t="e">
        <f>VLOOKUP(W144,'[2]Datos Validacion'!$K$6:$L$8,2,0)</f>
        <v>#N/A</v>
      </c>
      <c r="Y144" s="139"/>
      <c r="Z144" s="201" t="e">
        <f>VLOOKUP(Y144,'[2]Datos Validacion'!$M$6:$N$7,2,0)</f>
        <v>#N/A</v>
      </c>
      <c r="AA144" s="246"/>
      <c r="AB144" s="247"/>
      <c r="AC144" s="139"/>
      <c r="AD144" s="297"/>
      <c r="AE144" s="331"/>
      <c r="AF144" s="291" t="e">
        <f t="shared" si="38"/>
        <v>#N/A</v>
      </c>
      <c r="AG144" s="207" t="e">
        <f t="shared" si="34"/>
        <v>#N/A</v>
      </c>
      <c r="AH144" s="207" t="e">
        <f t="shared" si="43"/>
        <v>#N/A</v>
      </c>
      <c r="AI144" s="207" t="e">
        <f t="shared" si="36"/>
        <v>#N/A</v>
      </c>
      <c r="AJ144" s="207" t="e">
        <f t="shared" si="44"/>
        <v>#N/A</v>
      </c>
      <c r="AK144" s="204"/>
      <c r="AL144" s="355"/>
      <c r="AM144" s="306"/>
      <c r="AN144" s="307"/>
      <c r="AO144" s="307"/>
      <c r="AP144" s="307"/>
      <c r="AQ144" s="307"/>
      <c r="AR144" s="307"/>
      <c r="AS144" s="307"/>
      <c r="AT144" s="307"/>
      <c r="AU144" s="307"/>
      <c r="AV144" s="307"/>
      <c r="AW144" s="307"/>
      <c r="AX144" s="307"/>
      <c r="AY144" s="307"/>
      <c r="AZ144" s="307"/>
      <c r="BA144" s="342"/>
      <c r="BB144" s="151"/>
    </row>
    <row r="145" spans="1:54" ht="56.15" hidden="1" customHeight="1" x14ac:dyDescent="0.35">
      <c r="A145" s="151"/>
      <c r="B145" s="226"/>
      <c r="C145" s="209"/>
      <c r="D145" s="209"/>
      <c r="E145" s="230"/>
      <c r="F145" s="200"/>
      <c r="G145" s="200"/>
      <c r="H145" s="209"/>
      <c r="I145" s="209"/>
      <c r="J145" s="200"/>
      <c r="K145" s="199"/>
      <c r="L145" s="200"/>
      <c r="M145" s="201" t="e">
        <f>VLOOKUP(L145,'[2]Datos Validacion'!$C$6:$D$10,2,0)</f>
        <v>#N/A</v>
      </c>
      <c r="N145" s="202"/>
      <c r="O145" s="203" t="e">
        <f>VLOOKUP(N145,'[2]Datos Validacion'!$E$6:$F$15,2,0)</f>
        <v>#N/A</v>
      </c>
      <c r="P145" s="221" t="s">
        <v>704</v>
      </c>
      <c r="Q145" s="204"/>
      <c r="R145" s="217"/>
      <c r="S145" s="246"/>
      <c r="T145" s="230"/>
      <c r="U145" s="230"/>
      <c r="V145" s="246"/>
      <c r="W145" s="246"/>
      <c r="X145" s="201" t="e">
        <f>VLOOKUP(W145,'[2]Datos Validacion'!$K$6:$L$8,2,0)</f>
        <v>#N/A</v>
      </c>
      <c r="Y145" s="139"/>
      <c r="Z145" s="201" t="e">
        <f>VLOOKUP(Y145,'[2]Datos Validacion'!$M$6:$N$7,2,0)</f>
        <v>#N/A</v>
      </c>
      <c r="AA145" s="246"/>
      <c r="AB145" s="247"/>
      <c r="AC145" s="139"/>
      <c r="AD145" s="297"/>
      <c r="AE145" s="331"/>
      <c r="AF145" s="291" t="e">
        <f t="shared" ref="AF145:AF208" si="45">+X145+Z145</f>
        <v>#N/A</v>
      </c>
      <c r="AG145" s="207" t="e">
        <f t="shared" ref="AG145:AG208" si="46">IF(AH145&lt;=20%,"MUY BAJA",IF(AH145&lt;=40%,"BAJA",IF(AH145&lt;=60%,"MEDIA",IF(AH145&lt;=80%,"ALTA","MUY ALTA"))))</f>
        <v>#N/A</v>
      </c>
      <c r="AH145" s="207" t="e">
        <f t="shared" si="43"/>
        <v>#N/A</v>
      </c>
      <c r="AI145" s="207" t="e">
        <f t="shared" ref="AI145:AI208" si="47">IF(AJ145&lt;=20%,"LEVE",IF(AJ145&lt;=40%,"MENOR",IF(AJ145&lt;=60%,"MODERADO",IF(AJ145&lt;=80%,"MAYOR","CATASTROFICO"))))</f>
        <v>#N/A</v>
      </c>
      <c r="AJ145" s="207" t="e">
        <f t="shared" si="44"/>
        <v>#N/A</v>
      </c>
      <c r="AK145" s="204"/>
      <c r="AL145" s="355"/>
      <c r="AM145" s="306"/>
      <c r="AN145" s="307"/>
      <c r="AO145" s="307"/>
      <c r="AP145" s="307"/>
      <c r="AQ145" s="307"/>
      <c r="AR145" s="307"/>
      <c r="AS145" s="307"/>
      <c r="AT145" s="307"/>
      <c r="AU145" s="307"/>
      <c r="AV145" s="307"/>
      <c r="AW145" s="307"/>
      <c r="AX145" s="307"/>
      <c r="AY145" s="307"/>
      <c r="AZ145" s="307"/>
      <c r="BA145" s="342"/>
      <c r="BB145" s="151"/>
    </row>
    <row r="146" spans="1:54" ht="56.15" hidden="1" customHeight="1" x14ac:dyDescent="0.35">
      <c r="A146" s="151"/>
      <c r="B146" s="226"/>
      <c r="C146" s="209"/>
      <c r="D146" s="209"/>
      <c r="E146" s="230"/>
      <c r="F146" s="200"/>
      <c r="G146" s="200"/>
      <c r="H146" s="209"/>
      <c r="I146" s="209"/>
      <c r="J146" s="200"/>
      <c r="K146" s="199"/>
      <c r="L146" s="200"/>
      <c r="M146" s="201" t="e">
        <f>VLOOKUP(L146,'[2]Datos Validacion'!$C$6:$D$10,2,0)</f>
        <v>#N/A</v>
      </c>
      <c r="N146" s="202"/>
      <c r="O146" s="203" t="e">
        <f>VLOOKUP(N146,'[2]Datos Validacion'!$E$6:$F$15,2,0)</f>
        <v>#N/A</v>
      </c>
      <c r="P146" s="221" t="s">
        <v>704</v>
      </c>
      <c r="Q146" s="204"/>
      <c r="R146" s="217"/>
      <c r="S146" s="246"/>
      <c r="T146" s="230"/>
      <c r="U146" s="230"/>
      <c r="V146" s="246"/>
      <c r="W146" s="246"/>
      <c r="X146" s="201" t="e">
        <f>VLOOKUP(W146,'[2]Datos Validacion'!$K$6:$L$8,2,0)</f>
        <v>#N/A</v>
      </c>
      <c r="Y146" s="139"/>
      <c r="Z146" s="201" t="e">
        <f>VLOOKUP(Y146,'[2]Datos Validacion'!$M$6:$N$7,2,0)</f>
        <v>#N/A</v>
      </c>
      <c r="AA146" s="246"/>
      <c r="AB146" s="247"/>
      <c r="AC146" s="139"/>
      <c r="AD146" s="297"/>
      <c r="AE146" s="331"/>
      <c r="AF146" s="291" t="e">
        <f t="shared" si="45"/>
        <v>#N/A</v>
      </c>
      <c r="AG146" s="207" t="e">
        <f t="shared" si="46"/>
        <v>#N/A</v>
      </c>
      <c r="AH146" s="207" t="e">
        <f t="shared" si="43"/>
        <v>#N/A</v>
      </c>
      <c r="AI146" s="207" t="e">
        <f t="shared" si="47"/>
        <v>#N/A</v>
      </c>
      <c r="AJ146" s="207" t="e">
        <f t="shared" si="44"/>
        <v>#N/A</v>
      </c>
      <c r="AK146" s="204"/>
      <c r="AL146" s="355"/>
      <c r="AM146" s="306"/>
      <c r="AN146" s="307"/>
      <c r="AO146" s="307"/>
      <c r="AP146" s="307"/>
      <c r="AQ146" s="307"/>
      <c r="AR146" s="307"/>
      <c r="AS146" s="307"/>
      <c r="AT146" s="307"/>
      <c r="AU146" s="307"/>
      <c r="AV146" s="307"/>
      <c r="AW146" s="307"/>
      <c r="AX146" s="307"/>
      <c r="AY146" s="307"/>
      <c r="AZ146" s="307"/>
      <c r="BA146" s="342"/>
      <c r="BB146" s="151"/>
    </row>
    <row r="147" spans="1:54" ht="56.15" hidden="1" customHeight="1" x14ac:dyDescent="0.35">
      <c r="A147" s="151"/>
      <c r="B147" s="226"/>
      <c r="C147" s="209"/>
      <c r="D147" s="209"/>
      <c r="E147" s="230"/>
      <c r="F147" s="200"/>
      <c r="G147" s="200"/>
      <c r="H147" s="209"/>
      <c r="I147" s="209"/>
      <c r="J147" s="200"/>
      <c r="K147" s="199"/>
      <c r="L147" s="200"/>
      <c r="M147" s="201" t="e">
        <f>VLOOKUP(L147,'[2]Datos Validacion'!$C$6:$D$10,2,0)</f>
        <v>#N/A</v>
      </c>
      <c r="N147" s="202"/>
      <c r="O147" s="203" t="e">
        <f>VLOOKUP(N147,'[2]Datos Validacion'!$E$6:$F$15,2,0)</f>
        <v>#N/A</v>
      </c>
      <c r="P147" s="221" t="s">
        <v>704</v>
      </c>
      <c r="Q147" s="204"/>
      <c r="R147" s="217"/>
      <c r="S147" s="246"/>
      <c r="T147" s="230"/>
      <c r="U147" s="230"/>
      <c r="V147" s="246"/>
      <c r="W147" s="246"/>
      <c r="X147" s="201" t="e">
        <f>VLOOKUP(W147,'[2]Datos Validacion'!$K$6:$L$8,2,0)</f>
        <v>#N/A</v>
      </c>
      <c r="Y147" s="139"/>
      <c r="Z147" s="201" t="e">
        <f>VLOOKUP(Y147,'[2]Datos Validacion'!$M$6:$N$7,2,0)</f>
        <v>#N/A</v>
      </c>
      <c r="AA147" s="246"/>
      <c r="AB147" s="247"/>
      <c r="AC147" s="139"/>
      <c r="AD147" s="297"/>
      <c r="AE147" s="331"/>
      <c r="AF147" s="291" t="e">
        <f t="shared" si="45"/>
        <v>#N/A</v>
      </c>
      <c r="AG147" s="207" t="e">
        <f t="shared" si="46"/>
        <v>#N/A</v>
      </c>
      <c r="AH147" s="207" t="e">
        <f t="shared" si="43"/>
        <v>#N/A</v>
      </c>
      <c r="AI147" s="207" t="e">
        <f t="shared" si="47"/>
        <v>#N/A</v>
      </c>
      <c r="AJ147" s="207" t="e">
        <f t="shared" si="44"/>
        <v>#N/A</v>
      </c>
      <c r="AK147" s="204"/>
      <c r="AL147" s="355"/>
      <c r="AM147" s="306"/>
      <c r="AN147" s="307"/>
      <c r="AO147" s="307"/>
      <c r="AP147" s="307"/>
      <c r="AQ147" s="307"/>
      <c r="AR147" s="307"/>
      <c r="AS147" s="307"/>
      <c r="AT147" s="307"/>
      <c r="AU147" s="307"/>
      <c r="AV147" s="307"/>
      <c r="AW147" s="307"/>
      <c r="AX147" s="307"/>
      <c r="AY147" s="307"/>
      <c r="AZ147" s="307"/>
      <c r="BA147" s="342"/>
      <c r="BB147" s="151"/>
    </row>
    <row r="148" spans="1:54" ht="56.15" hidden="1" customHeight="1" x14ac:dyDescent="0.35">
      <c r="A148" s="151"/>
      <c r="B148" s="226"/>
      <c r="C148" s="209"/>
      <c r="D148" s="209"/>
      <c r="E148" s="230"/>
      <c r="F148" s="200"/>
      <c r="G148" s="200"/>
      <c r="H148" s="209"/>
      <c r="I148" s="209"/>
      <c r="J148" s="200"/>
      <c r="K148" s="199"/>
      <c r="L148" s="200"/>
      <c r="M148" s="201" t="e">
        <f>VLOOKUP(L148,'[2]Datos Validacion'!$C$6:$D$10,2,0)</f>
        <v>#N/A</v>
      </c>
      <c r="N148" s="202"/>
      <c r="O148" s="203" t="e">
        <f>VLOOKUP(N148,'[2]Datos Validacion'!$E$6:$F$15,2,0)</f>
        <v>#N/A</v>
      </c>
      <c r="P148" s="221" t="s">
        <v>704</v>
      </c>
      <c r="Q148" s="204"/>
      <c r="R148" s="217"/>
      <c r="S148" s="246"/>
      <c r="T148" s="230"/>
      <c r="U148" s="230"/>
      <c r="V148" s="246"/>
      <c r="W148" s="246"/>
      <c r="X148" s="201" t="e">
        <f>VLOOKUP(W148,'[2]Datos Validacion'!$K$6:$L$8,2,0)</f>
        <v>#N/A</v>
      </c>
      <c r="Y148" s="139"/>
      <c r="Z148" s="201" t="e">
        <f>VLOOKUP(Y148,'[2]Datos Validacion'!$M$6:$N$7,2,0)</f>
        <v>#N/A</v>
      </c>
      <c r="AA148" s="246"/>
      <c r="AB148" s="247"/>
      <c r="AC148" s="139"/>
      <c r="AD148" s="297"/>
      <c r="AE148" s="331"/>
      <c r="AF148" s="291" t="e">
        <f t="shared" si="45"/>
        <v>#N/A</v>
      </c>
      <c r="AG148" s="207" t="e">
        <f t="shared" si="46"/>
        <v>#N/A</v>
      </c>
      <c r="AH148" s="207" t="e">
        <f t="shared" si="43"/>
        <v>#N/A</v>
      </c>
      <c r="AI148" s="207" t="e">
        <f t="shared" si="47"/>
        <v>#N/A</v>
      </c>
      <c r="AJ148" s="207" t="e">
        <f t="shared" si="44"/>
        <v>#N/A</v>
      </c>
      <c r="AK148" s="204"/>
      <c r="AL148" s="355"/>
      <c r="AM148" s="306"/>
      <c r="AN148" s="307"/>
      <c r="AO148" s="307"/>
      <c r="AP148" s="307"/>
      <c r="AQ148" s="307"/>
      <c r="AR148" s="307"/>
      <c r="AS148" s="307"/>
      <c r="AT148" s="307"/>
      <c r="AU148" s="307"/>
      <c r="AV148" s="307"/>
      <c r="AW148" s="307"/>
      <c r="AX148" s="307"/>
      <c r="AY148" s="307"/>
      <c r="AZ148" s="307"/>
      <c r="BA148" s="342"/>
      <c r="BB148" s="151"/>
    </row>
    <row r="149" spans="1:54" ht="56.15" hidden="1" customHeight="1" x14ac:dyDescent="0.35">
      <c r="A149" s="151"/>
      <c r="B149" s="199"/>
      <c r="C149" s="199"/>
      <c r="D149" s="199"/>
      <c r="E149" s="200"/>
      <c r="F149" s="200"/>
      <c r="G149" s="200"/>
      <c r="H149" s="199"/>
      <c r="I149" s="199"/>
      <c r="J149" s="200"/>
      <c r="K149" s="199"/>
      <c r="L149" s="200"/>
      <c r="M149" s="201" t="e">
        <f>VLOOKUP(L149,'[2]Datos Validacion'!$C$6:$D$10,2,0)</f>
        <v>#N/A</v>
      </c>
      <c r="N149" s="202"/>
      <c r="O149" s="203" t="e">
        <f>VLOOKUP(N149,'[2]Datos Validacion'!$E$6:$F$15,2,0)</f>
        <v>#N/A</v>
      </c>
      <c r="P149" s="221" t="s">
        <v>704</v>
      </c>
      <c r="Q149" s="204"/>
      <c r="R149" s="217"/>
      <c r="S149" s="246"/>
      <c r="T149" s="230"/>
      <c r="U149" s="230"/>
      <c r="V149" s="246"/>
      <c r="W149" s="246"/>
      <c r="X149" s="201" t="e">
        <f>VLOOKUP(W149,'[2]Datos Validacion'!$K$6:$L$8,2,0)</f>
        <v>#N/A</v>
      </c>
      <c r="Y149" s="139"/>
      <c r="Z149" s="201" t="e">
        <f>VLOOKUP(Y149,'[2]Datos Validacion'!$M$6:$N$7,2,0)</f>
        <v>#N/A</v>
      </c>
      <c r="AA149" s="246"/>
      <c r="AB149" s="247"/>
      <c r="AC149" s="139"/>
      <c r="AD149" s="297"/>
      <c r="AE149" s="331"/>
      <c r="AF149" s="291" t="e">
        <f t="shared" si="45"/>
        <v>#N/A</v>
      </c>
      <c r="AG149" s="207" t="e">
        <f t="shared" si="46"/>
        <v>#N/A</v>
      </c>
      <c r="AH149" s="207" t="e">
        <f t="shared" si="43"/>
        <v>#N/A</v>
      </c>
      <c r="AI149" s="207" t="e">
        <f t="shared" si="47"/>
        <v>#N/A</v>
      </c>
      <c r="AJ149" s="207" t="e">
        <f t="shared" si="44"/>
        <v>#N/A</v>
      </c>
      <c r="AK149" s="204"/>
      <c r="AL149" s="355"/>
      <c r="AM149" s="245"/>
      <c r="AN149" s="200"/>
      <c r="AO149" s="237"/>
      <c r="AP149" s="237"/>
      <c r="AQ149" s="200"/>
      <c r="AR149" s="237"/>
      <c r="AS149" s="237"/>
      <c r="AT149" s="237"/>
      <c r="AU149" s="237"/>
      <c r="AV149" s="237"/>
      <c r="AW149" s="200"/>
      <c r="AX149" s="237"/>
      <c r="AY149" s="237"/>
      <c r="AZ149" s="237"/>
      <c r="BA149" s="295"/>
      <c r="BB149" s="151"/>
    </row>
    <row r="150" spans="1:54" ht="56.15" hidden="1" customHeight="1" x14ac:dyDescent="0.35">
      <c r="A150" s="151"/>
      <c r="B150" s="199"/>
      <c r="C150" s="199"/>
      <c r="D150" s="199"/>
      <c r="E150" s="200"/>
      <c r="F150" s="200"/>
      <c r="G150" s="200"/>
      <c r="H150" s="199"/>
      <c r="I150" s="199"/>
      <c r="J150" s="200"/>
      <c r="K150" s="199"/>
      <c r="L150" s="200"/>
      <c r="M150" s="201" t="e">
        <f>VLOOKUP(L150,'[2]Datos Validacion'!$C$6:$D$10,2,0)</f>
        <v>#N/A</v>
      </c>
      <c r="N150" s="202"/>
      <c r="O150" s="203" t="e">
        <f>VLOOKUP(N150,'[2]Datos Validacion'!$E$6:$F$15,2,0)</f>
        <v>#N/A</v>
      </c>
      <c r="P150" s="221" t="s">
        <v>704</v>
      </c>
      <c r="Q150" s="204"/>
      <c r="R150" s="217"/>
      <c r="S150" s="246"/>
      <c r="T150" s="230"/>
      <c r="U150" s="230"/>
      <c r="V150" s="246"/>
      <c r="W150" s="246"/>
      <c r="X150" s="201" t="e">
        <f>VLOOKUP(W150,'[2]Datos Validacion'!$K$6:$L$8,2,0)</f>
        <v>#N/A</v>
      </c>
      <c r="Y150" s="139"/>
      <c r="Z150" s="201" t="e">
        <f>VLOOKUP(Y150,'[2]Datos Validacion'!$M$6:$N$7,2,0)</f>
        <v>#N/A</v>
      </c>
      <c r="AA150" s="246"/>
      <c r="AB150" s="232"/>
      <c r="AC150" s="139"/>
      <c r="AD150" s="297"/>
      <c r="AE150" s="331"/>
      <c r="AF150" s="291" t="e">
        <f t="shared" si="45"/>
        <v>#N/A</v>
      </c>
      <c r="AG150" s="207" t="e">
        <f t="shared" si="46"/>
        <v>#N/A</v>
      </c>
      <c r="AH150" s="207" t="e">
        <f t="shared" si="43"/>
        <v>#N/A</v>
      </c>
      <c r="AI150" s="207" t="e">
        <f t="shared" si="47"/>
        <v>#N/A</v>
      </c>
      <c r="AJ150" s="207" t="e">
        <f t="shared" si="44"/>
        <v>#N/A</v>
      </c>
      <c r="AK150" s="204"/>
      <c r="AL150" s="355"/>
      <c r="AM150" s="245"/>
      <c r="AN150" s="200"/>
      <c r="AO150" s="237"/>
      <c r="AP150" s="237"/>
      <c r="AQ150" s="200"/>
      <c r="AR150" s="237"/>
      <c r="AS150" s="237"/>
      <c r="AT150" s="237"/>
      <c r="AU150" s="237"/>
      <c r="AV150" s="237"/>
      <c r="AW150" s="200"/>
      <c r="AX150" s="237"/>
      <c r="AY150" s="237"/>
      <c r="AZ150" s="237"/>
      <c r="BA150" s="295"/>
      <c r="BB150" s="151"/>
    </row>
    <row r="151" spans="1:54" ht="56.15" hidden="1" customHeight="1" x14ac:dyDescent="0.35">
      <c r="A151" s="151"/>
      <c r="B151" s="226"/>
      <c r="C151" s="226"/>
      <c r="D151" s="226"/>
      <c r="E151" s="139"/>
      <c r="F151" s="200"/>
      <c r="G151" s="200"/>
      <c r="H151" s="226"/>
      <c r="I151" s="226"/>
      <c r="J151" s="200"/>
      <c r="K151" s="199"/>
      <c r="L151" s="200"/>
      <c r="M151" s="201" t="e">
        <f>VLOOKUP(L151,'[2]Datos Validacion'!$C$6:$D$10,2,0)</f>
        <v>#N/A</v>
      </c>
      <c r="N151" s="202"/>
      <c r="O151" s="203" t="e">
        <f>VLOOKUP(N151,'[2]Datos Validacion'!$E$6:$F$15,2,0)</f>
        <v>#N/A</v>
      </c>
      <c r="P151" s="221" t="s">
        <v>704</v>
      </c>
      <c r="Q151" s="204"/>
      <c r="R151" s="217"/>
      <c r="S151" s="246"/>
      <c r="T151" s="230"/>
      <c r="U151" s="230"/>
      <c r="V151" s="246"/>
      <c r="W151" s="246"/>
      <c r="X151" s="201" t="e">
        <f>VLOOKUP(W151,'[2]Datos Validacion'!$K$6:$L$8,2,0)</f>
        <v>#N/A</v>
      </c>
      <c r="Y151" s="139"/>
      <c r="Z151" s="201" t="e">
        <f>VLOOKUP(Y151,'[2]Datos Validacion'!$M$6:$N$7,2,0)</f>
        <v>#N/A</v>
      </c>
      <c r="AA151" s="246"/>
      <c r="AB151" s="247"/>
      <c r="AC151" s="139"/>
      <c r="AD151" s="297"/>
      <c r="AE151" s="331"/>
      <c r="AF151" s="291" t="e">
        <f t="shared" si="45"/>
        <v>#N/A</v>
      </c>
      <c r="AG151" s="207" t="e">
        <f t="shared" si="46"/>
        <v>#N/A</v>
      </c>
      <c r="AH151" s="207" t="e">
        <f t="shared" si="43"/>
        <v>#N/A</v>
      </c>
      <c r="AI151" s="207" t="e">
        <f t="shared" si="47"/>
        <v>#N/A</v>
      </c>
      <c r="AJ151" s="207" t="e">
        <f t="shared" si="44"/>
        <v>#N/A</v>
      </c>
      <c r="AK151" s="204"/>
      <c r="AL151" s="355"/>
      <c r="AM151" s="302"/>
      <c r="AN151" s="235"/>
      <c r="AO151" s="237"/>
      <c r="AP151" s="237"/>
      <c r="AQ151" s="200"/>
      <c r="AR151" s="237"/>
      <c r="AS151" s="237"/>
      <c r="AT151" s="200"/>
      <c r="AU151" s="237"/>
      <c r="AV151" s="237"/>
      <c r="AW151" s="200"/>
      <c r="AX151" s="237"/>
      <c r="AY151" s="237"/>
      <c r="AZ151" s="237"/>
      <c r="BA151" s="340"/>
      <c r="BB151" s="151"/>
    </row>
    <row r="152" spans="1:54" ht="56.15" hidden="1" customHeight="1" x14ac:dyDescent="0.35">
      <c r="A152" s="151"/>
      <c r="B152" s="226"/>
      <c r="C152" s="226"/>
      <c r="D152" s="226"/>
      <c r="E152" s="139"/>
      <c r="F152" s="200"/>
      <c r="G152" s="200"/>
      <c r="H152" s="226"/>
      <c r="I152" s="226"/>
      <c r="J152" s="200"/>
      <c r="K152" s="199"/>
      <c r="L152" s="200"/>
      <c r="M152" s="201" t="e">
        <f>VLOOKUP(L152,'[2]Datos Validacion'!$C$6:$D$10,2,0)</f>
        <v>#N/A</v>
      </c>
      <c r="N152" s="202"/>
      <c r="O152" s="203" t="e">
        <f>VLOOKUP(N152,'[2]Datos Validacion'!$E$6:$F$15,2,0)</f>
        <v>#N/A</v>
      </c>
      <c r="P152" s="221" t="s">
        <v>704</v>
      </c>
      <c r="Q152" s="204"/>
      <c r="R152" s="217"/>
      <c r="S152" s="246"/>
      <c r="T152" s="230"/>
      <c r="U152" s="230"/>
      <c r="V152" s="246"/>
      <c r="W152" s="246"/>
      <c r="X152" s="201" t="e">
        <f>VLOOKUP(W152,'[2]Datos Validacion'!$K$6:$L$8,2,0)</f>
        <v>#N/A</v>
      </c>
      <c r="Y152" s="139"/>
      <c r="Z152" s="201" t="e">
        <f>VLOOKUP(Y152,'[2]Datos Validacion'!$M$6:$N$7,2,0)</f>
        <v>#N/A</v>
      </c>
      <c r="AA152" s="246"/>
      <c r="AB152" s="247"/>
      <c r="AC152" s="139"/>
      <c r="AD152" s="297"/>
      <c r="AE152" s="331"/>
      <c r="AF152" s="291" t="e">
        <f t="shared" si="45"/>
        <v>#N/A</v>
      </c>
      <c r="AG152" s="207" t="e">
        <f t="shared" si="46"/>
        <v>#N/A</v>
      </c>
      <c r="AH152" s="207" t="e">
        <f t="shared" si="43"/>
        <v>#N/A</v>
      </c>
      <c r="AI152" s="207" t="e">
        <f t="shared" si="47"/>
        <v>#N/A</v>
      </c>
      <c r="AJ152" s="207" t="e">
        <f t="shared" si="44"/>
        <v>#N/A</v>
      </c>
      <c r="AK152" s="204"/>
      <c r="AL152" s="355"/>
      <c r="AM152" s="302"/>
      <c r="AN152" s="235"/>
      <c r="AO152" s="237"/>
      <c r="AP152" s="237"/>
      <c r="AQ152" s="200"/>
      <c r="AR152" s="237"/>
      <c r="AS152" s="237"/>
      <c r="AT152" s="200"/>
      <c r="AU152" s="237"/>
      <c r="AV152" s="237"/>
      <c r="AW152" s="200"/>
      <c r="AX152" s="237"/>
      <c r="AY152" s="237"/>
      <c r="AZ152" s="237"/>
      <c r="BA152" s="340"/>
      <c r="BB152" s="151"/>
    </row>
    <row r="153" spans="1:54" ht="56.15" hidden="1" customHeight="1" x14ac:dyDescent="0.35">
      <c r="A153" s="151"/>
      <c r="B153" s="226"/>
      <c r="C153" s="226"/>
      <c r="D153" s="226"/>
      <c r="E153" s="139"/>
      <c r="F153" s="200"/>
      <c r="G153" s="200"/>
      <c r="H153" s="226"/>
      <c r="I153" s="226"/>
      <c r="J153" s="200"/>
      <c r="K153" s="199"/>
      <c r="L153" s="200"/>
      <c r="M153" s="201" t="e">
        <f>VLOOKUP(L153,'[2]Datos Validacion'!$C$6:$D$10,2,0)</f>
        <v>#N/A</v>
      </c>
      <c r="N153" s="202"/>
      <c r="O153" s="203" t="e">
        <f>VLOOKUP(N153,'[2]Datos Validacion'!$E$6:$F$15,2,0)</f>
        <v>#N/A</v>
      </c>
      <c r="P153" s="221" t="s">
        <v>704</v>
      </c>
      <c r="Q153" s="204"/>
      <c r="R153" s="217"/>
      <c r="S153" s="246"/>
      <c r="T153" s="230"/>
      <c r="U153" s="230"/>
      <c r="V153" s="246"/>
      <c r="W153" s="246"/>
      <c r="X153" s="201" t="e">
        <f>VLOOKUP(W153,'[2]Datos Validacion'!$K$6:$L$8,2,0)</f>
        <v>#N/A</v>
      </c>
      <c r="Y153" s="139"/>
      <c r="Z153" s="201" t="e">
        <f>VLOOKUP(Y153,'[2]Datos Validacion'!$M$6:$N$7,2,0)</f>
        <v>#N/A</v>
      </c>
      <c r="AA153" s="246"/>
      <c r="AB153" s="247"/>
      <c r="AC153" s="139"/>
      <c r="AD153" s="297"/>
      <c r="AE153" s="331"/>
      <c r="AF153" s="291" t="e">
        <f t="shared" si="45"/>
        <v>#N/A</v>
      </c>
      <c r="AG153" s="207" t="e">
        <f t="shared" si="46"/>
        <v>#N/A</v>
      </c>
      <c r="AH153" s="207" t="e">
        <f t="shared" si="43"/>
        <v>#N/A</v>
      </c>
      <c r="AI153" s="207" t="e">
        <f t="shared" si="47"/>
        <v>#N/A</v>
      </c>
      <c r="AJ153" s="207" t="e">
        <f t="shared" si="44"/>
        <v>#N/A</v>
      </c>
      <c r="AK153" s="204"/>
      <c r="AL153" s="355"/>
      <c r="AM153" s="302"/>
      <c r="AN153" s="235"/>
      <c r="AO153" s="237"/>
      <c r="AP153" s="237"/>
      <c r="AQ153" s="200"/>
      <c r="AR153" s="237"/>
      <c r="AS153" s="237"/>
      <c r="AT153" s="200"/>
      <c r="AU153" s="237"/>
      <c r="AV153" s="237"/>
      <c r="AW153" s="200"/>
      <c r="AX153" s="237"/>
      <c r="AY153" s="237"/>
      <c r="AZ153" s="237"/>
      <c r="BA153" s="340"/>
      <c r="BB153" s="151"/>
    </row>
    <row r="154" spans="1:54" ht="56.15" hidden="1" customHeight="1" x14ac:dyDescent="0.35">
      <c r="A154" s="151"/>
      <c r="B154" s="226"/>
      <c r="C154" s="208"/>
      <c r="D154" s="208"/>
      <c r="E154" s="235"/>
      <c r="F154" s="200"/>
      <c r="G154" s="200"/>
      <c r="H154" s="208"/>
      <c r="I154" s="208"/>
      <c r="J154" s="200"/>
      <c r="K154" s="199"/>
      <c r="L154" s="200"/>
      <c r="M154" s="201" t="e">
        <f>VLOOKUP(L154,'[2]Datos Validacion'!$C$6:$D$10,2,0)</f>
        <v>#N/A</v>
      </c>
      <c r="N154" s="202"/>
      <c r="O154" s="203" t="e">
        <f>VLOOKUP(N154,'[2]Datos Validacion'!$E$6:$F$15,2,0)</f>
        <v>#N/A</v>
      </c>
      <c r="P154" s="221" t="s">
        <v>704</v>
      </c>
      <c r="Q154" s="204"/>
      <c r="R154" s="248"/>
      <c r="S154" s="151"/>
      <c r="T154" s="206"/>
      <c r="U154" s="206"/>
      <c r="V154" s="151"/>
      <c r="W154" s="151"/>
      <c r="X154" s="201" t="e">
        <f>VLOOKUP(W154,'[2]Datos Validacion'!$K$6:$L$8,2,0)</f>
        <v>#N/A</v>
      </c>
      <c r="Y154" s="206"/>
      <c r="Z154" s="201" t="e">
        <f>VLOOKUP(Y154,'[2]Datos Validacion'!$M$6:$N$7,2,0)</f>
        <v>#N/A</v>
      </c>
      <c r="AA154" s="151"/>
      <c r="AB154" s="232"/>
      <c r="AC154" s="206"/>
      <c r="AD154" s="297"/>
      <c r="AE154" s="331"/>
      <c r="AF154" s="291" t="e">
        <f t="shared" si="45"/>
        <v>#N/A</v>
      </c>
      <c r="AG154" s="207" t="e">
        <f t="shared" si="46"/>
        <v>#N/A</v>
      </c>
      <c r="AH154" s="207" t="e">
        <f t="shared" si="43"/>
        <v>#N/A</v>
      </c>
      <c r="AI154" s="207" t="e">
        <f t="shared" si="47"/>
        <v>#N/A</v>
      </c>
      <c r="AJ154" s="207" t="e">
        <f t="shared" si="44"/>
        <v>#N/A</v>
      </c>
      <c r="AK154" s="204"/>
      <c r="AL154" s="355"/>
      <c r="AM154" s="303"/>
      <c r="AN154" s="200"/>
      <c r="AO154" s="237"/>
      <c r="AP154" s="200"/>
      <c r="AQ154" s="200"/>
      <c r="AR154" s="200"/>
      <c r="AS154" s="237"/>
      <c r="AT154" s="200"/>
      <c r="AU154" s="200"/>
      <c r="AV154" s="200"/>
      <c r="AW154" s="200"/>
      <c r="AX154" s="237"/>
      <c r="AY154" s="200"/>
      <c r="AZ154" s="200"/>
      <c r="BA154" s="295"/>
      <c r="BB154" s="151"/>
    </row>
    <row r="155" spans="1:54" ht="56.15" hidden="1" customHeight="1" x14ac:dyDescent="0.35">
      <c r="A155" s="151"/>
      <c r="B155" s="226"/>
      <c r="C155" s="208"/>
      <c r="D155" s="208"/>
      <c r="E155" s="235"/>
      <c r="F155" s="200"/>
      <c r="G155" s="200"/>
      <c r="H155" s="208"/>
      <c r="I155" s="208"/>
      <c r="J155" s="200"/>
      <c r="K155" s="199"/>
      <c r="L155" s="200"/>
      <c r="M155" s="201" t="e">
        <f>VLOOKUP(L155,'[2]Datos Validacion'!$C$6:$D$10,2,0)</f>
        <v>#N/A</v>
      </c>
      <c r="N155" s="202"/>
      <c r="O155" s="203" t="e">
        <f>VLOOKUP(N155,'[2]Datos Validacion'!$E$6:$F$15,2,0)</f>
        <v>#N/A</v>
      </c>
      <c r="P155" s="221" t="s">
        <v>704</v>
      </c>
      <c r="Q155" s="204"/>
      <c r="R155" s="248"/>
      <c r="S155" s="151"/>
      <c r="T155" s="206"/>
      <c r="U155" s="206"/>
      <c r="V155" s="151"/>
      <c r="W155" s="151"/>
      <c r="X155" s="201" t="e">
        <f>VLOOKUP(W155,'[2]Datos Validacion'!$K$6:$L$8,2,0)</f>
        <v>#N/A</v>
      </c>
      <c r="Y155" s="206"/>
      <c r="Z155" s="201" t="e">
        <f>VLOOKUP(Y155,'[2]Datos Validacion'!$M$6:$N$7,2,0)</f>
        <v>#N/A</v>
      </c>
      <c r="AA155" s="151"/>
      <c r="AB155" s="247"/>
      <c r="AC155" s="206"/>
      <c r="AD155" s="297"/>
      <c r="AE155" s="331"/>
      <c r="AF155" s="291" t="e">
        <f t="shared" si="45"/>
        <v>#N/A</v>
      </c>
      <c r="AG155" s="207" t="e">
        <f t="shared" si="46"/>
        <v>#N/A</v>
      </c>
      <c r="AH155" s="207" t="e">
        <f t="shared" si="43"/>
        <v>#N/A</v>
      </c>
      <c r="AI155" s="207" t="e">
        <f t="shared" si="47"/>
        <v>#N/A</v>
      </c>
      <c r="AJ155" s="207" t="e">
        <f t="shared" si="44"/>
        <v>#N/A</v>
      </c>
      <c r="AK155" s="204"/>
      <c r="AL155" s="355"/>
      <c r="AM155" s="303"/>
      <c r="AN155" s="200"/>
      <c r="AO155" s="237"/>
      <c r="AP155" s="200"/>
      <c r="AQ155" s="200"/>
      <c r="AR155" s="200"/>
      <c r="AS155" s="237"/>
      <c r="AT155" s="200"/>
      <c r="AU155" s="200"/>
      <c r="AV155" s="200"/>
      <c r="AW155" s="200"/>
      <c r="AX155" s="237"/>
      <c r="AY155" s="200"/>
      <c r="AZ155" s="200"/>
      <c r="BA155" s="295"/>
      <c r="BB155" s="151"/>
    </row>
    <row r="156" spans="1:54" ht="56.15" hidden="1" customHeight="1" x14ac:dyDescent="0.35">
      <c r="A156" s="151"/>
      <c r="B156" s="226"/>
      <c r="C156" s="208"/>
      <c r="D156" s="208"/>
      <c r="E156" s="235"/>
      <c r="F156" s="200"/>
      <c r="G156" s="200"/>
      <c r="H156" s="208"/>
      <c r="I156" s="208"/>
      <c r="J156" s="200"/>
      <c r="K156" s="199"/>
      <c r="L156" s="200"/>
      <c r="M156" s="201" t="e">
        <f>VLOOKUP(L156,'[2]Datos Validacion'!$C$6:$D$10,2,0)</f>
        <v>#N/A</v>
      </c>
      <c r="N156" s="202"/>
      <c r="O156" s="203" t="e">
        <f>VLOOKUP(N156,'[2]Datos Validacion'!$E$6:$F$15,2,0)</f>
        <v>#N/A</v>
      </c>
      <c r="P156" s="221" t="s">
        <v>704</v>
      </c>
      <c r="Q156" s="204"/>
      <c r="R156" s="248"/>
      <c r="S156" s="246"/>
      <c r="T156" s="139"/>
      <c r="U156" s="139"/>
      <c r="V156" s="246"/>
      <c r="W156" s="246"/>
      <c r="X156" s="201" t="e">
        <f>VLOOKUP(W156,'[2]Datos Validacion'!$K$6:$L$8,2,0)</f>
        <v>#N/A</v>
      </c>
      <c r="Y156" s="139"/>
      <c r="Z156" s="201" t="e">
        <f>VLOOKUP(Y156,'[2]Datos Validacion'!$M$6:$N$7,2,0)</f>
        <v>#N/A</v>
      </c>
      <c r="AA156" s="246"/>
      <c r="AB156" s="247"/>
      <c r="AC156" s="206"/>
      <c r="AD156" s="297"/>
      <c r="AE156" s="331"/>
      <c r="AF156" s="291" t="e">
        <f t="shared" si="45"/>
        <v>#N/A</v>
      </c>
      <c r="AG156" s="207" t="e">
        <f t="shared" si="46"/>
        <v>#N/A</v>
      </c>
      <c r="AH156" s="207" t="e">
        <f t="shared" si="43"/>
        <v>#N/A</v>
      </c>
      <c r="AI156" s="207" t="e">
        <f t="shared" si="47"/>
        <v>#N/A</v>
      </c>
      <c r="AJ156" s="207" t="e">
        <f t="shared" si="44"/>
        <v>#N/A</v>
      </c>
      <c r="AK156" s="204"/>
      <c r="AL156" s="355"/>
      <c r="AM156" s="303"/>
      <c r="AN156" s="200"/>
      <c r="AO156" s="237"/>
      <c r="AP156" s="200"/>
      <c r="AQ156" s="200"/>
      <c r="AR156" s="200"/>
      <c r="AS156" s="237"/>
      <c r="AT156" s="200"/>
      <c r="AU156" s="200"/>
      <c r="AV156" s="200"/>
      <c r="AW156" s="200"/>
      <c r="AX156" s="237"/>
      <c r="AY156" s="200"/>
      <c r="AZ156" s="200"/>
      <c r="BA156" s="295"/>
      <c r="BB156" s="151"/>
    </row>
    <row r="157" spans="1:54" ht="56.15" hidden="1" customHeight="1" x14ac:dyDescent="0.35">
      <c r="A157" s="151"/>
      <c r="B157" s="226"/>
      <c r="C157" s="208"/>
      <c r="D157" s="208"/>
      <c r="E157" s="235"/>
      <c r="F157" s="200"/>
      <c r="G157" s="200"/>
      <c r="H157" s="208"/>
      <c r="I157" s="208"/>
      <c r="J157" s="200"/>
      <c r="K157" s="199"/>
      <c r="L157" s="200"/>
      <c r="M157" s="201" t="e">
        <f>VLOOKUP(L157,'[2]Datos Validacion'!$C$6:$D$10,2,0)</f>
        <v>#N/A</v>
      </c>
      <c r="N157" s="202"/>
      <c r="O157" s="203" t="e">
        <f>VLOOKUP(N157,'[2]Datos Validacion'!$E$6:$F$15,2,0)</f>
        <v>#N/A</v>
      </c>
      <c r="P157" s="221" t="s">
        <v>704</v>
      </c>
      <c r="Q157" s="204"/>
      <c r="R157" s="248"/>
      <c r="S157" s="151"/>
      <c r="T157" s="206"/>
      <c r="U157" s="206"/>
      <c r="V157" s="151"/>
      <c r="W157" s="151"/>
      <c r="X157" s="201" t="e">
        <f>VLOOKUP(W157,'[2]Datos Validacion'!$K$6:$L$8,2,0)</f>
        <v>#N/A</v>
      </c>
      <c r="Y157" s="206"/>
      <c r="Z157" s="201" t="e">
        <f>VLOOKUP(Y157,'[2]Datos Validacion'!$M$6:$N$7,2,0)</f>
        <v>#N/A</v>
      </c>
      <c r="AA157" s="151"/>
      <c r="AB157" s="247"/>
      <c r="AC157" s="206"/>
      <c r="AD157" s="297"/>
      <c r="AE157" s="331"/>
      <c r="AF157" s="291" t="e">
        <f t="shared" si="45"/>
        <v>#N/A</v>
      </c>
      <c r="AG157" s="207" t="e">
        <f t="shared" si="46"/>
        <v>#N/A</v>
      </c>
      <c r="AH157" s="207" t="e">
        <f t="shared" si="43"/>
        <v>#N/A</v>
      </c>
      <c r="AI157" s="207" t="e">
        <f t="shared" si="47"/>
        <v>#N/A</v>
      </c>
      <c r="AJ157" s="207" t="e">
        <f t="shared" si="44"/>
        <v>#N/A</v>
      </c>
      <c r="AK157" s="204"/>
      <c r="AL157" s="355"/>
      <c r="AM157" s="303"/>
      <c r="AN157" s="200"/>
      <c r="AO157" s="237"/>
      <c r="AP157" s="200"/>
      <c r="AQ157" s="200"/>
      <c r="AR157" s="200"/>
      <c r="AS157" s="237"/>
      <c r="AT157" s="200"/>
      <c r="AU157" s="200"/>
      <c r="AV157" s="200"/>
      <c r="AW157" s="200"/>
      <c r="AX157" s="237"/>
      <c r="AY157" s="200"/>
      <c r="AZ157" s="200"/>
      <c r="BA157" s="295"/>
      <c r="BB157" s="151"/>
    </row>
    <row r="158" spans="1:54" ht="56.15" hidden="1" customHeight="1" x14ac:dyDescent="0.35">
      <c r="A158" s="151"/>
      <c r="B158" s="226"/>
      <c r="C158" s="208"/>
      <c r="D158" s="208"/>
      <c r="E158" s="235"/>
      <c r="F158" s="200"/>
      <c r="G158" s="200"/>
      <c r="H158" s="208"/>
      <c r="I158" s="208"/>
      <c r="J158" s="200"/>
      <c r="K158" s="199"/>
      <c r="L158" s="200"/>
      <c r="M158" s="201" t="e">
        <f>VLOOKUP(L158,'[2]Datos Validacion'!$C$6:$D$10,2,0)</f>
        <v>#N/A</v>
      </c>
      <c r="N158" s="202"/>
      <c r="O158" s="203" t="e">
        <f>VLOOKUP(N158,'[2]Datos Validacion'!$E$6:$F$15,2,0)</f>
        <v>#N/A</v>
      </c>
      <c r="P158" s="221" t="s">
        <v>704</v>
      </c>
      <c r="Q158" s="204"/>
      <c r="R158" s="248"/>
      <c r="S158" s="151"/>
      <c r="T158" s="206"/>
      <c r="U158" s="206"/>
      <c r="V158" s="151"/>
      <c r="W158" s="151"/>
      <c r="X158" s="201" t="e">
        <f>VLOOKUP(W158,'[2]Datos Validacion'!$K$6:$L$8,2,0)</f>
        <v>#N/A</v>
      </c>
      <c r="Y158" s="206"/>
      <c r="Z158" s="201" t="e">
        <f>VLOOKUP(Y158,'[2]Datos Validacion'!$M$6:$N$7,2,0)</f>
        <v>#N/A</v>
      </c>
      <c r="AA158" s="151"/>
      <c r="AB158" s="247"/>
      <c r="AC158" s="206"/>
      <c r="AD158" s="297"/>
      <c r="AE158" s="331"/>
      <c r="AF158" s="291" t="e">
        <f t="shared" si="45"/>
        <v>#N/A</v>
      </c>
      <c r="AG158" s="207" t="e">
        <f t="shared" si="46"/>
        <v>#N/A</v>
      </c>
      <c r="AH158" s="207" t="e">
        <f t="shared" si="43"/>
        <v>#N/A</v>
      </c>
      <c r="AI158" s="207" t="e">
        <f t="shared" si="47"/>
        <v>#N/A</v>
      </c>
      <c r="AJ158" s="207" t="e">
        <f t="shared" si="44"/>
        <v>#N/A</v>
      </c>
      <c r="AK158" s="204"/>
      <c r="AL158" s="355"/>
      <c r="AM158" s="303"/>
      <c r="AN158" s="200"/>
      <c r="AO158" s="237"/>
      <c r="AP158" s="200"/>
      <c r="AQ158" s="200"/>
      <c r="AR158" s="200"/>
      <c r="AS158" s="237"/>
      <c r="AT158" s="200"/>
      <c r="AU158" s="200"/>
      <c r="AV158" s="200"/>
      <c r="AW158" s="200"/>
      <c r="AX158" s="237"/>
      <c r="AY158" s="200"/>
      <c r="AZ158" s="200"/>
      <c r="BA158" s="295"/>
      <c r="BB158" s="151"/>
    </row>
    <row r="159" spans="1:54" ht="56.15" hidden="1" customHeight="1" x14ac:dyDescent="0.35">
      <c r="A159" s="151"/>
      <c r="B159" s="226"/>
      <c r="C159" s="208"/>
      <c r="D159" s="208"/>
      <c r="E159" s="235"/>
      <c r="F159" s="200"/>
      <c r="G159" s="200"/>
      <c r="H159" s="208"/>
      <c r="I159" s="208"/>
      <c r="J159" s="200"/>
      <c r="K159" s="199"/>
      <c r="L159" s="200"/>
      <c r="M159" s="201" t="e">
        <f>VLOOKUP(L159,'[2]Datos Validacion'!$C$6:$D$10,2,0)</f>
        <v>#N/A</v>
      </c>
      <c r="N159" s="202"/>
      <c r="O159" s="203" t="e">
        <f>VLOOKUP(N159,'[2]Datos Validacion'!$E$6:$F$15,2,0)</f>
        <v>#N/A</v>
      </c>
      <c r="P159" s="221" t="s">
        <v>704</v>
      </c>
      <c r="Q159" s="204"/>
      <c r="R159" s="248"/>
      <c r="S159" s="151"/>
      <c r="T159" s="206"/>
      <c r="U159" s="206"/>
      <c r="V159" s="151"/>
      <c r="W159" s="151"/>
      <c r="X159" s="201" t="e">
        <f>VLOOKUP(W159,'[2]Datos Validacion'!$K$6:$L$8,2,0)</f>
        <v>#N/A</v>
      </c>
      <c r="Y159" s="206"/>
      <c r="Z159" s="201" t="e">
        <f>VLOOKUP(Y159,'[2]Datos Validacion'!$M$6:$N$7,2,0)</f>
        <v>#N/A</v>
      </c>
      <c r="AA159" s="151"/>
      <c r="AB159" s="247"/>
      <c r="AC159" s="206"/>
      <c r="AD159" s="297"/>
      <c r="AE159" s="331"/>
      <c r="AF159" s="291" t="e">
        <f t="shared" si="45"/>
        <v>#N/A</v>
      </c>
      <c r="AG159" s="207" t="e">
        <f t="shared" si="46"/>
        <v>#N/A</v>
      </c>
      <c r="AH159" s="207" t="e">
        <f t="shared" si="43"/>
        <v>#N/A</v>
      </c>
      <c r="AI159" s="207" t="e">
        <f t="shared" si="47"/>
        <v>#N/A</v>
      </c>
      <c r="AJ159" s="207" t="e">
        <f t="shared" si="44"/>
        <v>#N/A</v>
      </c>
      <c r="AK159" s="204"/>
      <c r="AL159" s="355"/>
      <c r="AM159" s="303"/>
      <c r="AN159" s="200"/>
      <c r="AO159" s="237"/>
      <c r="AP159" s="200"/>
      <c r="AQ159" s="200"/>
      <c r="AR159" s="200"/>
      <c r="AS159" s="237"/>
      <c r="AT159" s="200"/>
      <c r="AU159" s="200"/>
      <c r="AV159" s="200"/>
      <c r="AW159" s="200"/>
      <c r="AX159" s="237"/>
      <c r="AY159" s="200"/>
      <c r="AZ159" s="200"/>
      <c r="BA159" s="295"/>
      <c r="BB159" s="151"/>
    </row>
    <row r="160" spans="1:54" ht="56.15" hidden="1" customHeight="1" x14ac:dyDescent="0.35">
      <c r="A160" s="151"/>
      <c r="B160" s="226"/>
      <c r="C160" s="208"/>
      <c r="D160" s="208"/>
      <c r="E160" s="235"/>
      <c r="F160" s="200"/>
      <c r="G160" s="200"/>
      <c r="H160" s="208"/>
      <c r="I160" s="208"/>
      <c r="J160" s="200"/>
      <c r="K160" s="199"/>
      <c r="L160" s="200"/>
      <c r="M160" s="201" t="e">
        <f>VLOOKUP(L160,'[2]Datos Validacion'!$C$6:$D$10,2,0)</f>
        <v>#N/A</v>
      </c>
      <c r="N160" s="202"/>
      <c r="O160" s="203" t="e">
        <f>VLOOKUP(N160,'[2]Datos Validacion'!$E$6:$F$15,2,0)</f>
        <v>#N/A</v>
      </c>
      <c r="P160" s="221" t="s">
        <v>704</v>
      </c>
      <c r="Q160" s="204"/>
      <c r="R160" s="248"/>
      <c r="S160" s="151"/>
      <c r="T160" s="206"/>
      <c r="U160" s="206"/>
      <c r="V160" s="151"/>
      <c r="W160" s="151"/>
      <c r="X160" s="201" t="e">
        <f>VLOOKUP(W160,'[2]Datos Validacion'!$K$6:$L$8,2,0)</f>
        <v>#N/A</v>
      </c>
      <c r="Y160" s="206"/>
      <c r="Z160" s="201" t="e">
        <f>VLOOKUP(Y160,'[2]Datos Validacion'!$M$6:$N$7,2,0)</f>
        <v>#N/A</v>
      </c>
      <c r="AA160" s="151"/>
      <c r="AB160" s="247"/>
      <c r="AC160" s="206"/>
      <c r="AD160" s="297"/>
      <c r="AE160" s="331"/>
      <c r="AF160" s="291" t="e">
        <f t="shared" si="45"/>
        <v>#N/A</v>
      </c>
      <c r="AG160" s="207" t="e">
        <f t="shared" si="46"/>
        <v>#N/A</v>
      </c>
      <c r="AH160" s="207" t="e">
        <f t="shared" si="43"/>
        <v>#N/A</v>
      </c>
      <c r="AI160" s="207" t="e">
        <f t="shared" si="47"/>
        <v>#N/A</v>
      </c>
      <c r="AJ160" s="207" t="e">
        <f t="shared" si="44"/>
        <v>#N/A</v>
      </c>
      <c r="AK160" s="204"/>
      <c r="AL160" s="355"/>
      <c r="AM160" s="303"/>
      <c r="AN160" s="200"/>
      <c r="AO160" s="237"/>
      <c r="AP160" s="200"/>
      <c r="AQ160" s="200"/>
      <c r="AR160" s="200"/>
      <c r="AS160" s="237"/>
      <c r="AT160" s="200"/>
      <c r="AU160" s="200"/>
      <c r="AV160" s="200"/>
      <c r="AW160" s="200"/>
      <c r="AX160" s="237"/>
      <c r="AY160" s="200"/>
      <c r="AZ160" s="200"/>
      <c r="BA160" s="295"/>
      <c r="BB160" s="151"/>
    </row>
    <row r="161" spans="1:54" ht="56.15" hidden="1" customHeight="1" x14ac:dyDescent="0.35">
      <c r="A161" s="151"/>
      <c r="B161" s="226"/>
      <c r="C161" s="208"/>
      <c r="D161" s="208"/>
      <c r="E161" s="235"/>
      <c r="F161" s="200"/>
      <c r="G161" s="200"/>
      <c r="H161" s="208"/>
      <c r="I161" s="208"/>
      <c r="J161" s="200"/>
      <c r="K161" s="199"/>
      <c r="L161" s="200"/>
      <c r="M161" s="201" t="e">
        <f>VLOOKUP(L161,'[2]Datos Validacion'!$C$6:$D$10,2,0)</f>
        <v>#N/A</v>
      </c>
      <c r="N161" s="202"/>
      <c r="O161" s="203" t="e">
        <f>VLOOKUP(N161,'[2]Datos Validacion'!$E$6:$F$15,2,0)</f>
        <v>#N/A</v>
      </c>
      <c r="P161" s="221" t="s">
        <v>704</v>
      </c>
      <c r="Q161" s="204"/>
      <c r="R161" s="248"/>
      <c r="S161" s="151"/>
      <c r="T161" s="206"/>
      <c r="U161" s="206"/>
      <c r="V161" s="151"/>
      <c r="W161" s="151"/>
      <c r="X161" s="201" t="e">
        <f>VLOOKUP(W161,'[2]Datos Validacion'!$K$6:$L$8,2,0)</f>
        <v>#N/A</v>
      </c>
      <c r="Y161" s="206"/>
      <c r="Z161" s="201" t="e">
        <f>VLOOKUP(Y161,'[2]Datos Validacion'!$M$6:$N$7,2,0)</f>
        <v>#N/A</v>
      </c>
      <c r="AA161" s="151"/>
      <c r="AB161" s="247"/>
      <c r="AC161" s="206"/>
      <c r="AD161" s="297"/>
      <c r="AE161" s="331"/>
      <c r="AF161" s="291" t="e">
        <f t="shared" si="45"/>
        <v>#N/A</v>
      </c>
      <c r="AG161" s="207" t="e">
        <f t="shared" si="46"/>
        <v>#N/A</v>
      </c>
      <c r="AH161" s="207" t="e">
        <f t="shared" si="43"/>
        <v>#N/A</v>
      </c>
      <c r="AI161" s="207" t="e">
        <f t="shared" si="47"/>
        <v>#N/A</v>
      </c>
      <c r="AJ161" s="207" t="e">
        <f t="shared" si="44"/>
        <v>#N/A</v>
      </c>
      <c r="AK161" s="204"/>
      <c r="AL161" s="355"/>
      <c r="AM161" s="303"/>
      <c r="AN161" s="200"/>
      <c r="AO161" s="237"/>
      <c r="AP161" s="200"/>
      <c r="AQ161" s="200"/>
      <c r="AR161" s="200"/>
      <c r="AS161" s="237"/>
      <c r="AT161" s="200"/>
      <c r="AU161" s="200"/>
      <c r="AV161" s="200"/>
      <c r="AW161" s="200"/>
      <c r="AX161" s="237"/>
      <c r="AY161" s="200"/>
      <c r="AZ161" s="200"/>
      <c r="BA161" s="295"/>
      <c r="BB161" s="151"/>
    </row>
    <row r="162" spans="1:54" ht="56.15" hidden="1" customHeight="1" x14ac:dyDescent="0.35">
      <c r="A162" s="151"/>
      <c r="B162" s="226"/>
      <c r="C162" s="208"/>
      <c r="D162" s="208"/>
      <c r="E162" s="235"/>
      <c r="F162" s="200"/>
      <c r="G162" s="200"/>
      <c r="H162" s="208"/>
      <c r="I162" s="208"/>
      <c r="J162" s="200"/>
      <c r="K162" s="199"/>
      <c r="L162" s="200"/>
      <c r="M162" s="201" t="e">
        <f>VLOOKUP(L162,'[2]Datos Validacion'!$C$6:$D$10,2,0)</f>
        <v>#N/A</v>
      </c>
      <c r="N162" s="202"/>
      <c r="O162" s="203" t="e">
        <f>VLOOKUP(N162,'[2]Datos Validacion'!$E$6:$F$15,2,0)</f>
        <v>#N/A</v>
      </c>
      <c r="P162" s="221" t="s">
        <v>704</v>
      </c>
      <c r="Q162" s="204"/>
      <c r="R162" s="248"/>
      <c r="S162" s="151"/>
      <c r="T162" s="206"/>
      <c r="U162" s="206"/>
      <c r="V162" s="151"/>
      <c r="W162" s="151"/>
      <c r="X162" s="201" t="e">
        <f>VLOOKUP(W162,'[2]Datos Validacion'!$K$6:$L$8,2,0)</f>
        <v>#N/A</v>
      </c>
      <c r="Y162" s="206"/>
      <c r="Z162" s="201" t="e">
        <f>VLOOKUP(Y162,'[2]Datos Validacion'!$M$6:$N$7,2,0)</f>
        <v>#N/A</v>
      </c>
      <c r="AA162" s="151"/>
      <c r="AB162" s="247"/>
      <c r="AC162" s="206"/>
      <c r="AD162" s="297"/>
      <c r="AE162" s="331"/>
      <c r="AF162" s="291" t="e">
        <f t="shared" si="45"/>
        <v>#N/A</v>
      </c>
      <c r="AG162" s="207" t="e">
        <f t="shared" si="46"/>
        <v>#N/A</v>
      </c>
      <c r="AH162" s="207" t="e">
        <f t="shared" si="43"/>
        <v>#N/A</v>
      </c>
      <c r="AI162" s="207" t="e">
        <f t="shared" si="47"/>
        <v>#N/A</v>
      </c>
      <c r="AJ162" s="207" t="e">
        <f t="shared" si="44"/>
        <v>#N/A</v>
      </c>
      <c r="AK162" s="204"/>
      <c r="AL162" s="355"/>
      <c r="AM162" s="303"/>
      <c r="AN162" s="200"/>
      <c r="AO162" s="237"/>
      <c r="AP162" s="200"/>
      <c r="AQ162" s="200"/>
      <c r="AR162" s="200"/>
      <c r="AS162" s="237"/>
      <c r="AT162" s="200"/>
      <c r="AU162" s="200"/>
      <c r="AV162" s="200"/>
      <c r="AW162" s="200"/>
      <c r="AX162" s="237"/>
      <c r="AY162" s="200"/>
      <c r="AZ162" s="200"/>
      <c r="BA162" s="295"/>
      <c r="BB162" s="151"/>
    </row>
    <row r="163" spans="1:54" ht="56.15" hidden="1" customHeight="1" x14ac:dyDescent="0.35">
      <c r="A163" s="151"/>
      <c r="B163" s="226"/>
      <c r="C163" s="226"/>
      <c r="D163" s="226"/>
      <c r="E163" s="139"/>
      <c r="F163" s="200"/>
      <c r="G163" s="200"/>
      <c r="H163" s="226"/>
      <c r="I163" s="226"/>
      <c r="J163" s="200"/>
      <c r="K163" s="199"/>
      <c r="L163" s="200"/>
      <c r="M163" s="201" t="e">
        <f>VLOOKUP(L163,'[2]Datos Validacion'!$C$6:$D$10,2,0)</f>
        <v>#N/A</v>
      </c>
      <c r="N163" s="202"/>
      <c r="O163" s="203" t="e">
        <f>VLOOKUP(N163,'[2]Datos Validacion'!$E$6:$F$15,2,0)</f>
        <v>#N/A</v>
      </c>
      <c r="P163" s="221" t="s">
        <v>704</v>
      </c>
      <c r="Q163" s="204"/>
      <c r="R163" s="248"/>
      <c r="S163" s="246"/>
      <c r="T163" s="139"/>
      <c r="U163" s="139"/>
      <c r="V163" s="246"/>
      <c r="W163" s="246"/>
      <c r="X163" s="201" t="e">
        <f>VLOOKUP(W163,'[2]Datos Validacion'!$K$6:$L$8,2,0)</f>
        <v>#N/A</v>
      </c>
      <c r="Y163" s="139"/>
      <c r="Z163" s="201" t="e">
        <f>VLOOKUP(Y163,'[2]Datos Validacion'!$M$6:$N$7,2,0)</f>
        <v>#N/A</v>
      </c>
      <c r="AA163" s="246"/>
      <c r="AB163" s="247"/>
      <c r="AC163" s="198"/>
      <c r="AD163" s="289"/>
      <c r="AF163" s="291" t="e">
        <f t="shared" si="45"/>
        <v>#N/A</v>
      </c>
      <c r="AG163" s="207" t="e">
        <f t="shared" si="46"/>
        <v>#N/A</v>
      </c>
      <c r="AH163" s="207" t="e">
        <f t="shared" si="43"/>
        <v>#N/A</v>
      </c>
      <c r="AI163" s="207" t="e">
        <f t="shared" si="47"/>
        <v>#N/A</v>
      </c>
      <c r="AJ163" s="207" t="e">
        <f t="shared" si="44"/>
        <v>#N/A</v>
      </c>
      <c r="AK163" s="204"/>
      <c r="AL163" s="355"/>
      <c r="AM163" s="305"/>
      <c r="AN163" s="235"/>
      <c r="AO163" s="210"/>
      <c r="AP163" s="210"/>
      <c r="AQ163" s="235"/>
      <c r="AR163" s="210"/>
      <c r="AS163" s="210"/>
      <c r="AT163" s="235"/>
      <c r="AU163" s="210"/>
      <c r="AV163" s="210"/>
      <c r="AW163" s="235"/>
      <c r="AX163" s="210"/>
      <c r="AY163" s="210"/>
      <c r="AZ163" s="235"/>
      <c r="BA163" s="294"/>
      <c r="BB163" s="151"/>
    </row>
    <row r="164" spans="1:54" ht="56.15" hidden="1" customHeight="1" x14ac:dyDescent="0.35">
      <c r="A164" s="151"/>
      <c r="B164" s="226"/>
      <c r="C164" s="226"/>
      <c r="D164" s="226"/>
      <c r="E164" s="139"/>
      <c r="F164" s="200"/>
      <c r="G164" s="200"/>
      <c r="H164" s="226"/>
      <c r="I164" s="226"/>
      <c r="J164" s="200"/>
      <c r="K164" s="199"/>
      <c r="L164" s="200"/>
      <c r="M164" s="201" t="e">
        <f>VLOOKUP(L164,'[2]Datos Validacion'!$C$6:$D$10,2,0)</f>
        <v>#N/A</v>
      </c>
      <c r="N164" s="202"/>
      <c r="O164" s="203" t="e">
        <f>VLOOKUP(N164,'[2]Datos Validacion'!$E$6:$F$15,2,0)</f>
        <v>#N/A</v>
      </c>
      <c r="P164" s="221" t="s">
        <v>704</v>
      </c>
      <c r="Q164" s="204"/>
      <c r="R164" s="217"/>
      <c r="S164" s="246"/>
      <c r="T164" s="139"/>
      <c r="U164" s="139"/>
      <c r="V164" s="246"/>
      <c r="W164" s="246"/>
      <c r="X164" s="201" t="e">
        <f>VLOOKUP(W164,'[2]Datos Validacion'!$K$6:$L$8,2,0)</f>
        <v>#N/A</v>
      </c>
      <c r="Y164" s="139"/>
      <c r="Z164" s="201" t="e">
        <f>VLOOKUP(Y164,'[2]Datos Validacion'!$M$6:$N$7,2,0)</f>
        <v>#N/A</v>
      </c>
      <c r="AA164" s="246"/>
      <c r="AB164" s="247"/>
      <c r="AC164" s="206"/>
      <c r="AD164" s="289"/>
      <c r="AF164" s="291" t="e">
        <f t="shared" si="45"/>
        <v>#N/A</v>
      </c>
      <c r="AG164" s="207" t="e">
        <f t="shared" si="46"/>
        <v>#N/A</v>
      </c>
      <c r="AH164" s="207" t="e">
        <f t="shared" si="43"/>
        <v>#N/A</v>
      </c>
      <c r="AI164" s="207" t="e">
        <f t="shared" si="47"/>
        <v>#N/A</v>
      </c>
      <c r="AJ164" s="207" t="e">
        <f t="shared" si="44"/>
        <v>#N/A</v>
      </c>
      <c r="AK164" s="204"/>
      <c r="AL164" s="355"/>
      <c r="AM164" s="242"/>
      <c r="AN164" s="235"/>
      <c r="AO164" s="210"/>
      <c r="AP164" s="210"/>
      <c r="AQ164" s="235"/>
      <c r="AR164" s="210"/>
      <c r="AS164" s="210"/>
      <c r="AT164" s="235"/>
      <c r="AU164" s="210"/>
      <c r="AV164" s="210"/>
      <c r="AW164" s="235"/>
      <c r="AX164" s="210"/>
      <c r="AY164" s="210"/>
      <c r="AZ164" s="235"/>
      <c r="BA164" s="294"/>
      <c r="BB164" s="151"/>
    </row>
    <row r="165" spans="1:54" ht="56.15" hidden="1" customHeight="1" x14ac:dyDescent="0.35">
      <c r="A165" s="151"/>
      <c r="B165" s="226"/>
      <c r="C165" s="226"/>
      <c r="D165" s="226"/>
      <c r="E165" s="139"/>
      <c r="F165" s="200"/>
      <c r="G165" s="200"/>
      <c r="H165" s="226"/>
      <c r="I165" s="226"/>
      <c r="J165" s="200"/>
      <c r="K165" s="199"/>
      <c r="L165" s="200"/>
      <c r="M165" s="201" t="e">
        <f>VLOOKUP(L165,'[2]Datos Validacion'!$C$6:$D$10,2,0)</f>
        <v>#N/A</v>
      </c>
      <c r="N165" s="202"/>
      <c r="O165" s="203" t="e">
        <f>VLOOKUP(N165,'[2]Datos Validacion'!$E$6:$F$15,2,0)</f>
        <v>#N/A</v>
      </c>
      <c r="P165" s="221" t="s">
        <v>704</v>
      </c>
      <c r="Q165" s="204"/>
      <c r="R165" s="217"/>
      <c r="S165" s="246"/>
      <c r="T165" s="139"/>
      <c r="U165" s="139"/>
      <c r="V165" s="246"/>
      <c r="W165" s="246"/>
      <c r="X165" s="201" t="e">
        <f>VLOOKUP(W165,'[2]Datos Validacion'!$K$6:$L$8,2,0)</f>
        <v>#N/A</v>
      </c>
      <c r="Y165" s="139"/>
      <c r="Z165" s="201" t="e">
        <f>VLOOKUP(Y165,'[2]Datos Validacion'!$M$6:$N$7,2,0)</f>
        <v>#N/A</v>
      </c>
      <c r="AA165" s="246"/>
      <c r="AB165" s="247"/>
      <c r="AC165" s="206"/>
      <c r="AD165" s="289"/>
      <c r="AF165" s="291" t="e">
        <f t="shared" si="45"/>
        <v>#N/A</v>
      </c>
      <c r="AG165" s="207" t="e">
        <f t="shared" si="46"/>
        <v>#N/A</v>
      </c>
      <c r="AH165" s="207" t="e">
        <f t="shared" si="43"/>
        <v>#N/A</v>
      </c>
      <c r="AI165" s="207" t="e">
        <f t="shared" si="47"/>
        <v>#N/A</v>
      </c>
      <c r="AJ165" s="207" t="e">
        <f t="shared" si="44"/>
        <v>#N/A</v>
      </c>
      <c r="AK165" s="204"/>
      <c r="AL165" s="355"/>
      <c r="AM165" s="242"/>
      <c r="AN165" s="235"/>
      <c r="AO165" s="210"/>
      <c r="AP165" s="210"/>
      <c r="AQ165" s="235"/>
      <c r="AR165" s="210"/>
      <c r="AS165" s="210"/>
      <c r="AT165" s="235"/>
      <c r="AU165" s="210"/>
      <c r="AV165" s="210"/>
      <c r="AW165" s="235"/>
      <c r="AX165" s="210"/>
      <c r="AY165" s="210"/>
      <c r="AZ165" s="235"/>
      <c r="BA165" s="294"/>
      <c r="BB165" s="151"/>
    </row>
    <row r="166" spans="1:54" ht="56.15" hidden="1" customHeight="1" x14ac:dyDescent="0.35">
      <c r="A166" s="151"/>
      <c r="B166" s="226"/>
      <c r="C166" s="226"/>
      <c r="D166" s="226"/>
      <c r="E166" s="139"/>
      <c r="F166" s="200"/>
      <c r="G166" s="200"/>
      <c r="H166" s="226"/>
      <c r="I166" s="226"/>
      <c r="J166" s="200"/>
      <c r="K166" s="199"/>
      <c r="L166" s="200"/>
      <c r="M166" s="201" t="e">
        <f>VLOOKUP(L166,'[2]Datos Validacion'!$C$6:$D$10,2,0)</f>
        <v>#N/A</v>
      </c>
      <c r="N166" s="202"/>
      <c r="O166" s="203" t="e">
        <f>VLOOKUP(N166,'[2]Datos Validacion'!$E$6:$F$15,2,0)</f>
        <v>#N/A</v>
      </c>
      <c r="P166" s="221" t="s">
        <v>704</v>
      </c>
      <c r="Q166" s="204"/>
      <c r="R166" s="217"/>
      <c r="S166" s="246"/>
      <c r="T166" s="139"/>
      <c r="U166" s="139"/>
      <c r="V166" s="246"/>
      <c r="W166" s="246"/>
      <c r="X166" s="201" t="e">
        <f>VLOOKUP(W166,'[2]Datos Validacion'!$K$6:$L$8,2,0)</f>
        <v>#N/A</v>
      </c>
      <c r="Y166" s="139"/>
      <c r="Z166" s="201" t="e">
        <f>VLOOKUP(Y166,'[2]Datos Validacion'!$M$6:$N$7,2,0)</f>
        <v>#N/A</v>
      </c>
      <c r="AA166" s="246"/>
      <c r="AB166" s="247"/>
      <c r="AC166" s="206"/>
      <c r="AD166" s="288"/>
      <c r="AE166" s="328"/>
      <c r="AF166" s="291" t="e">
        <f t="shared" si="45"/>
        <v>#N/A</v>
      </c>
      <c r="AG166" s="207" t="e">
        <f t="shared" si="46"/>
        <v>#N/A</v>
      </c>
      <c r="AH166" s="207" t="e">
        <f t="shared" si="43"/>
        <v>#N/A</v>
      </c>
      <c r="AI166" s="207" t="e">
        <f t="shared" si="47"/>
        <v>#N/A</v>
      </c>
      <c r="AJ166" s="207" t="e">
        <f t="shared" si="44"/>
        <v>#N/A</v>
      </c>
      <c r="AK166" s="204"/>
      <c r="AL166" s="355"/>
      <c r="AM166" s="242"/>
      <c r="AN166" s="235"/>
      <c r="AO166" s="210"/>
      <c r="AP166" s="210"/>
      <c r="AQ166" s="235"/>
      <c r="AR166" s="210"/>
      <c r="AS166" s="210"/>
      <c r="AT166" s="235"/>
      <c r="AU166" s="210"/>
      <c r="AV166" s="210"/>
      <c r="AW166" s="235"/>
      <c r="AX166" s="210"/>
      <c r="AY166" s="210"/>
      <c r="AZ166" s="235"/>
      <c r="BA166" s="294"/>
      <c r="BB166" s="151"/>
    </row>
    <row r="167" spans="1:54" ht="56.15" hidden="1" customHeight="1" x14ac:dyDescent="0.35">
      <c r="A167" s="151"/>
      <c r="B167" s="226"/>
      <c r="C167" s="226"/>
      <c r="D167" s="226"/>
      <c r="E167" s="139"/>
      <c r="F167" s="200"/>
      <c r="G167" s="200"/>
      <c r="H167" s="226"/>
      <c r="I167" s="226"/>
      <c r="J167" s="200"/>
      <c r="K167" s="199"/>
      <c r="L167" s="200"/>
      <c r="M167" s="201" t="e">
        <f>VLOOKUP(L167,'[2]Datos Validacion'!$C$6:$D$10,2,0)</f>
        <v>#N/A</v>
      </c>
      <c r="N167" s="202"/>
      <c r="O167" s="203" t="e">
        <f>VLOOKUP(N167,'[2]Datos Validacion'!$E$6:$F$15,2,0)</f>
        <v>#N/A</v>
      </c>
      <c r="P167" s="221" t="s">
        <v>704</v>
      </c>
      <c r="Q167" s="204"/>
      <c r="R167" s="217"/>
      <c r="S167" s="246"/>
      <c r="T167" s="139"/>
      <c r="U167" s="139"/>
      <c r="V167" s="246"/>
      <c r="W167" s="246"/>
      <c r="X167" s="201" t="e">
        <f>VLOOKUP(W167,'[2]Datos Validacion'!$K$6:$L$8,2,0)</f>
        <v>#N/A</v>
      </c>
      <c r="Y167" s="139"/>
      <c r="Z167" s="201" t="e">
        <f>VLOOKUP(Y167,'[2]Datos Validacion'!$M$6:$N$7,2,0)</f>
        <v>#N/A</v>
      </c>
      <c r="AA167" s="246"/>
      <c r="AB167" s="247"/>
      <c r="AC167" s="206"/>
      <c r="AD167" s="289"/>
      <c r="AF167" s="291" t="e">
        <f t="shared" si="45"/>
        <v>#N/A</v>
      </c>
      <c r="AG167" s="207" t="e">
        <f t="shared" si="46"/>
        <v>#N/A</v>
      </c>
      <c r="AH167" s="207" t="e">
        <f t="shared" si="43"/>
        <v>#N/A</v>
      </c>
      <c r="AI167" s="207" t="e">
        <f t="shared" si="47"/>
        <v>#N/A</v>
      </c>
      <c r="AJ167" s="207" t="e">
        <f t="shared" si="44"/>
        <v>#N/A</v>
      </c>
      <c r="AK167" s="204"/>
      <c r="AL167" s="355"/>
      <c r="AM167" s="242"/>
      <c r="AN167" s="235"/>
      <c r="AO167" s="210"/>
      <c r="AP167" s="210"/>
      <c r="AQ167" s="235"/>
      <c r="AR167" s="210"/>
      <c r="AS167" s="210"/>
      <c r="AT167" s="235"/>
      <c r="AU167" s="210"/>
      <c r="AV167" s="210"/>
      <c r="AW167" s="235"/>
      <c r="AX167" s="210"/>
      <c r="AY167" s="210"/>
      <c r="AZ167" s="235"/>
      <c r="BA167" s="294"/>
      <c r="BB167" s="151"/>
    </row>
    <row r="168" spans="1:54" ht="56.15" hidden="1" customHeight="1" x14ac:dyDescent="0.35">
      <c r="A168" s="151"/>
      <c r="B168" s="226"/>
      <c r="C168" s="208"/>
      <c r="D168" s="208"/>
      <c r="E168" s="235"/>
      <c r="F168" s="200"/>
      <c r="G168" s="200"/>
      <c r="H168" s="208"/>
      <c r="I168" s="208"/>
      <c r="J168" s="200"/>
      <c r="K168" s="199"/>
      <c r="L168" s="200"/>
      <c r="M168" s="201" t="e">
        <f>VLOOKUP(L168,'[2]Datos Validacion'!$C$6:$D$10,2,0)</f>
        <v>#N/A</v>
      </c>
      <c r="N168" s="202"/>
      <c r="O168" s="203" t="e">
        <f>VLOOKUP(N168,'[2]Datos Validacion'!$E$6:$F$15,2,0)</f>
        <v>#N/A</v>
      </c>
      <c r="P168" s="221" t="s">
        <v>704</v>
      </c>
      <c r="Q168" s="204"/>
      <c r="R168" s="217"/>
      <c r="S168" s="151"/>
      <c r="T168" s="206"/>
      <c r="U168" s="206"/>
      <c r="V168" s="151"/>
      <c r="W168" s="151"/>
      <c r="X168" s="201" t="e">
        <f>VLOOKUP(W168,'[2]Datos Validacion'!$K$6:$L$8,2,0)</f>
        <v>#N/A</v>
      </c>
      <c r="Y168" s="206"/>
      <c r="Z168" s="201" t="e">
        <f>VLOOKUP(Y168,'[2]Datos Validacion'!$M$6:$N$7,2,0)</f>
        <v>#N/A</v>
      </c>
      <c r="AA168" s="151"/>
      <c r="AB168" s="247"/>
      <c r="AC168" s="206"/>
      <c r="AD168" s="288"/>
      <c r="AE168" s="328"/>
      <c r="AF168" s="291" t="e">
        <f t="shared" si="45"/>
        <v>#N/A</v>
      </c>
      <c r="AG168" s="207" t="e">
        <f t="shared" si="46"/>
        <v>#N/A</v>
      </c>
      <c r="AH168" s="207" t="e">
        <f t="shared" si="43"/>
        <v>#N/A</v>
      </c>
      <c r="AI168" s="207" t="e">
        <f t="shared" si="47"/>
        <v>#N/A</v>
      </c>
      <c r="AJ168" s="207" t="e">
        <f t="shared" si="44"/>
        <v>#N/A</v>
      </c>
      <c r="AK168" s="204"/>
      <c r="AL168" s="355"/>
      <c r="AM168" s="303"/>
      <c r="AN168" s="200"/>
      <c r="AO168" s="237"/>
      <c r="AP168" s="200"/>
      <c r="AQ168" s="200"/>
      <c r="AR168" s="200"/>
      <c r="AS168" s="237"/>
      <c r="AT168" s="200"/>
      <c r="AU168" s="200"/>
      <c r="AV168" s="200"/>
      <c r="AW168" s="200"/>
      <c r="AX168" s="237"/>
      <c r="AY168" s="200"/>
      <c r="AZ168" s="200"/>
      <c r="BA168" s="295"/>
      <c r="BB168" s="151"/>
    </row>
    <row r="169" spans="1:54" ht="56.15" hidden="1" customHeight="1" x14ac:dyDescent="0.35">
      <c r="A169" s="151"/>
      <c r="B169" s="226"/>
      <c r="C169" s="208"/>
      <c r="D169" s="208"/>
      <c r="E169" s="235"/>
      <c r="F169" s="200"/>
      <c r="G169" s="200"/>
      <c r="H169" s="208"/>
      <c r="I169" s="208"/>
      <c r="J169" s="200"/>
      <c r="K169" s="199"/>
      <c r="L169" s="200"/>
      <c r="M169" s="201" t="e">
        <f>VLOOKUP(L169,'[2]Datos Validacion'!$C$6:$D$10,2,0)</f>
        <v>#N/A</v>
      </c>
      <c r="N169" s="202"/>
      <c r="O169" s="203" t="e">
        <f>VLOOKUP(N169,'[2]Datos Validacion'!$E$6:$F$15,2,0)</f>
        <v>#N/A</v>
      </c>
      <c r="P169" s="221" t="s">
        <v>704</v>
      </c>
      <c r="Q169" s="204"/>
      <c r="R169" s="217"/>
      <c r="S169" s="151"/>
      <c r="T169" s="206"/>
      <c r="U169" s="206"/>
      <c r="V169" s="151"/>
      <c r="W169" s="151"/>
      <c r="X169" s="201" t="e">
        <f>VLOOKUP(W169,'[2]Datos Validacion'!$K$6:$L$8,2,0)</f>
        <v>#N/A</v>
      </c>
      <c r="Y169" s="206"/>
      <c r="Z169" s="201" t="e">
        <f>VLOOKUP(Y169,'[2]Datos Validacion'!$M$6:$N$7,2,0)</f>
        <v>#N/A</v>
      </c>
      <c r="AA169" s="151"/>
      <c r="AB169" s="247"/>
      <c r="AC169" s="206"/>
      <c r="AD169" s="288"/>
      <c r="AE169" s="328"/>
      <c r="AF169" s="291" t="e">
        <f t="shared" si="45"/>
        <v>#N/A</v>
      </c>
      <c r="AG169" s="207" t="e">
        <f t="shared" si="46"/>
        <v>#N/A</v>
      </c>
      <c r="AH169" s="207" t="e">
        <f t="shared" si="43"/>
        <v>#N/A</v>
      </c>
      <c r="AI169" s="207" t="e">
        <f t="shared" si="47"/>
        <v>#N/A</v>
      </c>
      <c r="AJ169" s="207" t="e">
        <f t="shared" si="44"/>
        <v>#N/A</v>
      </c>
      <c r="AK169" s="204"/>
      <c r="AL169" s="355"/>
      <c r="AM169" s="236"/>
      <c r="AN169" s="200"/>
      <c r="AO169" s="237"/>
      <c r="AP169" s="237"/>
      <c r="AQ169" s="200"/>
      <c r="AR169" s="237"/>
      <c r="AS169" s="237"/>
      <c r="AT169" s="200"/>
      <c r="AU169" s="237"/>
      <c r="AV169" s="237"/>
      <c r="AW169" s="200"/>
      <c r="AX169" s="237"/>
      <c r="AY169" s="237"/>
      <c r="AZ169" s="200"/>
      <c r="BA169" s="340"/>
      <c r="BB169" s="151"/>
    </row>
    <row r="170" spans="1:54" ht="56.15" hidden="1" customHeight="1" x14ac:dyDescent="0.35">
      <c r="A170" s="151"/>
      <c r="B170" s="226"/>
      <c r="C170" s="208"/>
      <c r="D170" s="208"/>
      <c r="E170" s="235"/>
      <c r="F170" s="200"/>
      <c r="G170" s="200"/>
      <c r="H170" s="208"/>
      <c r="I170" s="208"/>
      <c r="J170" s="200"/>
      <c r="K170" s="199"/>
      <c r="L170" s="200"/>
      <c r="M170" s="201" t="e">
        <f>VLOOKUP(L170,'[2]Datos Validacion'!$C$6:$D$10,2,0)</f>
        <v>#N/A</v>
      </c>
      <c r="N170" s="202"/>
      <c r="O170" s="203" t="e">
        <f>VLOOKUP(N170,'[2]Datos Validacion'!$E$6:$F$15,2,0)</f>
        <v>#N/A</v>
      </c>
      <c r="P170" s="221" t="s">
        <v>704</v>
      </c>
      <c r="Q170" s="204"/>
      <c r="R170" s="217"/>
      <c r="S170" s="151"/>
      <c r="T170" s="206"/>
      <c r="U170" s="206"/>
      <c r="V170" s="151"/>
      <c r="W170" s="151"/>
      <c r="X170" s="201" t="e">
        <f>VLOOKUP(W170,'[2]Datos Validacion'!$K$6:$L$8,2,0)</f>
        <v>#N/A</v>
      </c>
      <c r="Y170" s="206"/>
      <c r="Z170" s="201" t="e">
        <f>VLOOKUP(Y170,'[2]Datos Validacion'!$M$6:$N$7,2,0)</f>
        <v>#N/A</v>
      </c>
      <c r="AA170" s="151"/>
      <c r="AB170" s="247"/>
      <c r="AC170" s="206"/>
      <c r="AD170" s="288"/>
      <c r="AE170" s="328"/>
      <c r="AF170" s="291" t="e">
        <f t="shared" si="45"/>
        <v>#N/A</v>
      </c>
      <c r="AG170" s="207" t="e">
        <f t="shared" si="46"/>
        <v>#N/A</v>
      </c>
      <c r="AH170" s="207" t="e">
        <f t="shared" si="43"/>
        <v>#N/A</v>
      </c>
      <c r="AI170" s="207" t="e">
        <f t="shared" si="47"/>
        <v>#N/A</v>
      </c>
      <c r="AJ170" s="207" t="e">
        <f t="shared" si="44"/>
        <v>#N/A</v>
      </c>
      <c r="AK170" s="204"/>
      <c r="AL170" s="355"/>
      <c r="AM170" s="236"/>
      <c r="AN170" s="200"/>
      <c r="AO170" s="237"/>
      <c r="AP170" s="237"/>
      <c r="AQ170" s="200"/>
      <c r="AR170" s="237"/>
      <c r="AS170" s="237"/>
      <c r="AT170" s="200"/>
      <c r="AU170" s="237"/>
      <c r="AV170" s="237"/>
      <c r="AW170" s="200"/>
      <c r="AX170" s="237"/>
      <c r="AY170" s="237"/>
      <c r="AZ170" s="200"/>
      <c r="BA170" s="340"/>
      <c r="BB170" s="151"/>
    </row>
    <row r="171" spans="1:54" ht="56.15" hidden="1" customHeight="1" x14ac:dyDescent="0.35">
      <c r="A171" s="151"/>
      <c r="B171" s="226"/>
      <c r="C171" s="208"/>
      <c r="D171" s="208"/>
      <c r="E171" s="235"/>
      <c r="F171" s="200"/>
      <c r="G171" s="200"/>
      <c r="H171" s="208"/>
      <c r="I171" s="208"/>
      <c r="J171" s="200"/>
      <c r="K171" s="199"/>
      <c r="L171" s="200"/>
      <c r="M171" s="201" t="e">
        <f>VLOOKUP(L171,'[2]Datos Validacion'!$C$6:$D$10,2,0)</f>
        <v>#N/A</v>
      </c>
      <c r="N171" s="202"/>
      <c r="O171" s="203" t="e">
        <f>VLOOKUP(N171,'[2]Datos Validacion'!$E$6:$F$15,2,0)</f>
        <v>#N/A</v>
      </c>
      <c r="P171" s="221" t="s">
        <v>704</v>
      </c>
      <c r="Q171" s="204"/>
      <c r="R171" s="217"/>
      <c r="S171" s="151"/>
      <c r="T171" s="206"/>
      <c r="U171" s="206"/>
      <c r="V171" s="151"/>
      <c r="W171" s="151"/>
      <c r="X171" s="201" t="e">
        <f>VLOOKUP(W171,'[2]Datos Validacion'!$K$6:$L$8,2,0)</f>
        <v>#N/A</v>
      </c>
      <c r="Y171" s="206"/>
      <c r="Z171" s="201" t="e">
        <f>VLOOKUP(Y171,'[2]Datos Validacion'!$M$6:$N$7,2,0)</f>
        <v>#N/A</v>
      </c>
      <c r="AA171" s="151"/>
      <c r="AB171" s="247"/>
      <c r="AC171" s="206"/>
      <c r="AD171" s="290"/>
      <c r="AE171" s="359"/>
      <c r="AF171" s="291" t="e">
        <f t="shared" si="45"/>
        <v>#N/A</v>
      </c>
      <c r="AG171" s="207" t="e">
        <f t="shared" si="46"/>
        <v>#N/A</v>
      </c>
      <c r="AH171" s="207" t="e">
        <f t="shared" si="43"/>
        <v>#N/A</v>
      </c>
      <c r="AI171" s="207" t="e">
        <f t="shared" si="47"/>
        <v>#N/A</v>
      </c>
      <c r="AJ171" s="207" t="e">
        <f t="shared" si="44"/>
        <v>#N/A</v>
      </c>
      <c r="AK171" s="204"/>
      <c r="AL171" s="355"/>
      <c r="AM171" s="236"/>
      <c r="AN171" s="200"/>
      <c r="AO171" s="237"/>
      <c r="AP171" s="237"/>
      <c r="AQ171" s="200"/>
      <c r="AR171" s="237"/>
      <c r="AS171" s="237"/>
      <c r="AT171" s="200"/>
      <c r="AU171" s="237"/>
      <c r="AV171" s="237"/>
      <c r="AW171" s="200"/>
      <c r="AX171" s="237"/>
      <c r="AY171" s="237"/>
      <c r="AZ171" s="200"/>
      <c r="BA171" s="340"/>
      <c r="BB171" s="151"/>
    </row>
    <row r="172" spans="1:54" ht="56.15" hidden="1" customHeight="1" x14ac:dyDescent="0.35">
      <c r="A172" s="151"/>
      <c r="B172" s="226"/>
      <c r="C172" s="208"/>
      <c r="D172" s="208"/>
      <c r="E172" s="235"/>
      <c r="F172" s="200"/>
      <c r="G172" s="200"/>
      <c r="H172" s="208"/>
      <c r="I172" s="208"/>
      <c r="J172" s="200"/>
      <c r="K172" s="199"/>
      <c r="L172" s="200"/>
      <c r="M172" s="201" t="e">
        <f>VLOOKUP(L172,'[2]Datos Validacion'!$C$6:$D$10,2,0)</f>
        <v>#N/A</v>
      </c>
      <c r="N172" s="202"/>
      <c r="O172" s="203" t="e">
        <f>VLOOKUP(N172,'[2]Datos Validacion'!$E$6:$F$15,2,0)</f>
        <v>#N/A</v>
      </c>
      <c r="P172" s="221" t="s">
        <v>704</v>
      </c>
      <c r="Q172" s="204"/>
      <c r="R172" s="217"/>
      <c r="S172" s="151"/>
      <c r="T172" s="206"/>
      <c r="U172" s="206"/>
      <c r="V172" s="151"/>
      <c r="W172" s="151"/>
      <c r="X172" s="201" t="e">
        <f>VLOOKUP(W172,'[2]Datos Validacion'!$K$6:$L$8,2,0)</f>
        <v>#N/A</v>
      </c>
      <c r="Y172" s="206"/>
      <c r="Z172" s="201" t="e">
        <f>VLOOKUP(Y172,'[2]Datos Validacion'!$M$6:$N$7,2,0)</f>
        <v>#N/A</v>
      </c>
      <c r="AA172" s="151"/>
      <c r="AB172" s="247"/>
      <c r="AC172" s="206"/>
      <c r="AD172" s="288"/>
      <c r="AE172" s="328"/>
      <c r="AF172" s="291" t="e">
        <f t="shared" si="45"/>
        <v>#N/A</v>
      </c>
      <c r="AG172" s="207" t="e">
        <f t="shared" si="46"/>
        <v>#N/A</v>
      </c>
      <c r="AH172" s="207" t="e">
        <f t="shared" ref="AH172:AH203" si="48">IF(OR(W172="prevenir",W172="detectar"),(M172-(M172*AF172)), M172)</f>
        <v>#N/A</v>
      </c>
      <c r="AI172" s="207" t="e">
        <f t="shared" si="47"/>
        <v>#N/A</v>
      </c>
      <c r="AJ172" s="207" t="e">
        <f t="shared" ref="AJ172:AJ203" si="49">IF(W172="corregir",(O172-(O172*AF172)), O172)</f>
        <v>#N/A</v>
      </c>
      <c r="AK172" s="204"/>
      <c r="AL172" s="355"/>
      <c r="AM172" s="236"/>
      <c r="AN172" s="200"/>
      <c r="AO172" s="237"/>
      <c r="AP172" s="237"/>
      <c r="AQ172" s="200"/>
      <c r="AR172" s="237"/>
      <c r="AS172" s="237"/>
      <c r="AT172" s="200"/>
      <c r="AU172" s="237"/>
      <c r="AV172" s="237"/>
      <c r="AW172" s="200"/>
      <c r="AX172" s="237"/>
      <c r="AY172" s="237"/>
      <c r="AZ172" s="200"/>
      <c r="BA172" s="237"/>
      <c r="BB172" s="151"/>
    </row>
    <row r="173" spans="1:54" ht="56.15" hidden="1" customHeight="1" x14ac:dyDescent="0.35">
      <c r="A173" s="151"/>
      <c r="B173" s="226"/>
      <c r="C173" s="208"/>
      <c r="D173" s="208"/>
      <c r="E173" s="235"/>
      <c r="F173" s="200"/>
      <c r="G173" s="200"/>
      <c r="H173" s="208"/>
      <c r="I173" s="208"/>
      <c r="J173" s="200"/>
      <c r="K173" s="199"/>
      <c r="L173" s="200"/>
      <c r="M173" s="201" t="e">
        <f>VLOOKUP(L173,'[2]Datos Validacion'!$C$6:$D$10,2,0)</f>
        <v>#N/A</v>
      </c>
      <c r="N173" s="202"/>
      <c r="O173" s="203" t="e">
        <f>VLOOKUP(N173,'[2]Datos Validacion'!$E$6:$F$15,2,0)</f>
        <v>#N/A</v>
      </c>
      <c r="P173" s="221" t="s">
        <v>704</v>
      </c>
      <c r="Q173" s="204"/>
      <c r="R173" s="217"/>
      <c r="S173" s="151"/>
      <c r="T173" s="206"/>
      <c r="U173" s="206"/>
      <c r="V173" s="151"/>
      <c r="W173" s="151"/>
      <c r="X173" s="201" t="e">
        <f>VLOOKUP(W173,'[2]Datos Validacion'!$K$6:$L$8,2,0)</f>
        <v>#N/A</v>
      </c>
      <c r="Y173" s="206"/>
      <c r="Z173" s="201" t="e">
        <f>VLOOKUP(Y173,'[2]Datos Validacion'!$M$6:$N$7,2,0)</f>
        <v>#N/A</v>
      </c>
      <c r="AA173" s="151"/>
      <c r="AB173" s="232"/>
      <c r="AC173" s="206"/>
      <c r="AD173" s="289"/>
      <c r="AF173" s="291" t="e">
        <f t="shared" si="45"/>
        <v>#N/A</v>
      </c>
      <c r="AG173" s="207" t="e">
        <f t="shared" si="46"/>
        <v>#N/A</v>
      </c>
      <c r="AH173" s="207" t="e">
        <f t="shared" si="48"/>
        <v>#N/A</v>
      </c>
      <c r="AI173" s="207" t="e">
        <f t="shared" si="47"/>
        <v>#N/A</v>
      </c>
      <c r="AJ173" s="207" t="e">
        <f t="shared" si="49"/>
        <v>#N/A</v>
      </c>
      <c r="AK173" s="204"/>
      <c r="AL173" s="355"/>
      <c r="AM173" s="236"/>
      <c r="AN173" s="200"/>
      <c r="AO173" s="237"/>
      <c r="AP173" s="237"/>
      <c r="AQ173" s="200"/>
      <c r="AR173" s="237"/>
      <c r="AS173" s="237"/>
      <c r="AT173" s="200"/>
      <c r="AU173" s="237"/>
      <c r="AV173" s="237"/>
      <c r="AW173" s="200"/>
      <c r="AX173" s="237"/>
      <c r="AY173" s="237"/>
      <c r="AZ173" s="200"/>
      <c r="BA173" s="237"/>
      <c r="BB173" s="151"/>
    </row>
    <row r="174" spans="1:54" ht="56.15" hidden="1" customHeight="1" x14ac:dyDescent="0.35">
      <c r="A174" s="151"/>
      <c r="B174" s="226"/>
      <c r="C174" s="208"/>
      <c r="D174" s="208"/>
      <c r="E174" s="235"/>
      <c r="F174" s="200"/>
      <c r="G174" s="200"/>
      <c r="H174" s="208"/>
      <c r="I174" s="208"/>
      <c r="J174" s="200"/>
      <c r="K174" s="199"/>
      <c r="L174" s="200"/>
      <c r="M174" s="201" t="e">
        <f>VLOOKUP(L174,'[2]Datos Validacion'!$C$6:$D$10,2,0)</f>
        <v>#N/A</v>
      </c>
      <c r="N174" s="202"/>
      <c r="O174" s="203" t="e">
        <f>VLOOKUP(N174,'[2]Datos Validacion'!$E$6:$F$15,2,0)</f>
        <v>#N/A</v>
      </c>
      <c r="P174" s="221" t="s">
        <v>704</v>
      </c>
      <c r="Q174" s="204"/>
      <c r="R174" s="217"/>
      <c r="S174" s="151"/>
      <c r="T174" s="151"/>
      <c r="U174" s="151"/>
      <c r="V174" s="151"/>
      <c r="W174" s="151"/>
      <c r="X174" s="201" t="e">
        <f>VLOOKUP(W174,'[2]Datos Validacion'!$K$6:$L$8,2,0)</f>
        <v>#N/A</v>
      </c>
      <c r="Y174" s="151"/>
      <c r="Z174" s="201" t="e">
        <f>VLOOKUP(Y174,'[2]Datos Validacion'!$M$6:$N$7,2,0)</f>
        <v>#N/A</v>
      </c>
      <c r="AA174" s="151"/>
      <c r="AB174" s="232"/>
      <c r="AC174" s="206"/>
      <c r="AD174" s="288"/>
      <c r="AE174" s="328"/>
      <c r="AF174" s="291" t="e">
        <f t="shared" si="45"/>
        <v>#N/A</v>
      </c>
      <c r="AG174" s="207" t="e">
        <f t="shared" si="46"/>
        <v>#N/A</v>
      </c>
      <c r="AH174" s="207" t="e">
        <f t="shared" si="48"/>
        <v>#N/A</v>
      </c>
      <c r="AI174" s="207" t="e">
        <f t="shared" si="47"/>
        <v>#N/A</v>
      </c>
      <c r="AJ174" s="207" t="e">
        <f t="shared" si="49"/>
        <v>#N/A</v>
      </c>
      <c r="AK174" s="204"/>
      <c r="AL174" s="355"/>
      <c r="AM174" s="236"/>
      <c r="AN174" s="200"/>
      <c r="AO174" s="237"/>
      <c r="AP174" s="237"/>
      <c r="AQ174" s="200"/>
      <c r="AR174" s="237"/>
      <c r="AS174" s="237"/>
      <c r="AT174" s="200"/>
      <c r="AU174" s="237"/>
      <c r="AV174" s="237"/>
      <c r="AW174" s="200"/>
      <c r="AX174" s="237"/>
      <c r="AY174" s="237"/>
      <c r="AZ174" s="200"/>
      <c r="BA174" s="237"/>
      <c r="BB174" s="151"/>
    </row>
    <row r="175" spans="1:54" ht="56.15" hidden="1" customHeight="1" x14ac:dyDescent="0.35">
      <c r="A175" s="151"/>
      <c r="B175" s="226"/>
      <c r="C175" s="208"/>
      <c r="D175" s="208"/>
      <c r="E175" s="235"/>
      <c r="F175" s="200"/>
      <c r="G175" s="200"/>
      <c r="H175" s="208"/>
      <c r="I175" s="208"/>
      <c r="J175" s="200"/>
      <c r="K175" s="199"/>
      <c r="L175" s="200"/>
      <c r="M175" s="201" t="e">
        <f>VLOOKUP(L175,'[2]Datos Validacion'!$C$6:$D$10,2,0)</f>
        <v>#N/A</v>
      </c>
      <c r="N175" s="202"/>
      <c r="O175" s="203" t="e">
        <f>VLOOKUP(N175,'[2]Datos Validacion'!$E$6:$F$15,2,0)</f>
        <v>#N/A</v>
      </c>
      <c r="P175" s="221" t="s">
        <v>704</v>
      </c>
      <c r="Q175" s="204"/>
      <c r="R175" s="217"/>
      <c r="S175" s="151"/>
      <c r="T175" s="206"/>
      <c r="U175" s="206"/>
      <c r="V175" s="151"/>
      <c r="W175" s="151"/>
      <c r="X175" s="201" t="e">
        <f>VLOOKUP(W175,'[2]Datos Validacion'!$K$6:$L$8,2,0)</f>
        <v>#N/A</v>
      </c>
      <c r="Y175" s="206"/>
      <c r="Z175" s="201" t="e">
        <f>VLOOKUP(Y175,'[2]Datos Validacion'!$M$6:$N$7,2,0)</f>
        <v>#N/A</v>
      </c>
      <c r="AA175" s="151"/>
      <c r="AB175" s="232"/>
      <c r="AC175" s="198"/>
      <c r="AD175" s="289"/>
      <c r="AF175" s="291" t="e">
        <f t="shared" si="45"/>
        <v>#N/A</v>
      </c>
      <c r="AG175" s="207" t="e">
        <f t="shared" si="46"/>
        <v>#N/A</v>
      </c>
      <c r="AH175" s="207" t="e">
        <f t="shared" si="48"/>
        <v>#N/A</v>
      </c>
      <c r="AI175" s="207" t="e">
        <f t="shared" si="47"/>
        <v>#N/A</v>
      </c>
      <c r="AJ175" s="207" t="e">
        <f t="shared" si="49"/>
        <v>#N/A</v>
      </c>
      <c r="AK175" s="204"/>
      <c r="AL175" s="355"/>
      <c r="AM175" s="236"/>
      <c r="AN175" s="200"/>
      <c r="AO175" s="237"/>
      <c r="AP175" s="237"/>
      <c r="AQ175" s="200"/>
      <c r="AR175" s="237"/>
      <c r="AS175" s="237"/>
      <c r="AT175" s="200"/>
      <c r="AU175" s="237"/>
      <c r="AV175" s="237"/>
      <c r="AW175" s="200"/>
      <c r="AX175" s="237"/>
      <c r="AY175" s="237"/>
      <c r="AZ175" s="200"/>
      <c r="BA175" s="237"/>
      <c r="BB175" s="151"/>
    </row>
    <row r="176" spans="1:54" ht="56.15" hidden="1" customHeight="1" x14ac:dyDescent="0.35">
      <c r="A176" s="151"/>
      <c r="B176" s="226"/>
      <c r="C176" s="208"/>
      <c r="D176" s="208"/>
      <c r="E176" s="235"/>
      <c r="F176" s="200"/>
      <c r="G176" s="200"/>
      <c r="H176" s="208"/>
      <c r="I176" s="208"/>
      <c r="J176" s="200"/>
      <c r="K176" s="199"/>
      <c r="L176" s="200"/>
      <c r="M176" s="201" t="e">
        <f>VLOOKUP(L176,'[2]Datos Validacion'!$C$6:$D$10,2,0)</f>
        <v>#N/A</v>
      </c>
      <c r="N176" s="202"/>
      <c r="O176" s="203" t="e">
        <f>VLOOKUP(N176,'[2]Datos Validacion'!$E$6:$F$15,2,0)</f>
        <v>#N/A</v>
      </c>
      <c r="P176" s="221" t="s">
        <v>704</v>
      </c>
      <c r="Q176" s="204"/>
      <c r="R176" s="217"/>
      <c r="S176" s="246"/>
      <c r="T176" s="139"/>
      <c r="U176" s="139"/>
      <c r="V176" s="246"/>
      <c r="W176" s="246"/>
      <c r="X176" s="201" t="e">
        <f>VLOOKUP(W176,'[2]Datos Validacion'!$K$6:$L$8,2,0)</f>
        <v>#N/A</v>
      </c>
      <c r="Y176" s="206"/>
      <c r="Z176" s="201" t="e">
        <f>VLOOKUP(Y176,'[2]Datos Validacion'!$M$6:$N$7,2,0)</f>
        <v>#N/A</v>
      </c>
      <c r="AA176" s="151"/>
      <c r="AB176" s="232"/>
      <c r="AC176" s="206"/>
      <c r="AD176" s="289"/>
      <c r="AF176" s="291" t="e">
        <f t="shared" si="45"/>
        <v>#N/A</v>
      </c>
      <c r="AG176" s="207" t="e">
        <f t="shared" si="46"/>
        <v>#N/A</v>
      </c>
      <c r="AH176" s="207" t="e">
        <f t="shared" si="48"/>
        <v>#N/A</v>
      </c>
      <c r="AI176" s="207" t="e">
        <f t="shared" si="47"/>
        <v>#N/A</v>
      </c>
      <c r="AJ176" s="207" t="e">
        <f t="shared" si="49"/>
        <v>#N/A</v>
      </c>
      <c r="AK176" s="204"/>
      <c r="AL176" s="355"/>
      <c r="AM176" s="236"/>
      <c r="AN176" s="200"/>
      <c r="AO176" s="237"/>
      <c r="AP176" s="237"/>
      <c r="AQ176" s="200"/>
      <c r="AR176" s="237"/>
      <c r="AS176" s="237"/>
      <c r="AT176" s="200"/>
      <c r="AU176" s="237"/>
      <c r="AV176" s="237"/>
      <c r="AW176" s="200"/>
      <c r="AX176" s="237"/>
      <c r="AY176" s="237"/>
      <c r="AZ176" s="200"/>
      <c r="BA176" s="237"/>
      <c r="BB176" s="151"/>
    </row>
    <row r="177" spans="1:54" ht="56.15" hidden="1" customHeight="1" x14ac:dyDescent="0.35">
      <c r="A177" s="151"/>
      <c r="B177" s="226"/>
      <c r="C177" s="208"/>
      <c r="D177" s="208"/>
      <c r="E177" s="235"/>
      <c r="F177" s="200"/>
      <c r="G177" s="200"/>
      <c r="H177" s="208"/>
      <c r="I177" s="208"/>
      <c r="J177" s="200"/>
      <c r="K177" s="199"/>
      <c r="L177" s="200"/>
      <c r="M177" s="201" t="e">
        <f>VLOOKUP(L177,'[2]Datos Validacion'!$C$6:$D$10,2,0)</f>
        <v>#N/A</v>
      </c>
      <c r="N177" s="202"/>
      <c r="O177" s="203" t="e">
        <f>VLOOKUP(N177,'[2]Datos Validacion'!$E$6:$F$15,2,0)</f>
        <v>#N/A</v>
      </c>
      <c r="P177" s="221" t="s">
        <v>704</v>
      </c>
      <c r="Q177" s="204"/>
      <c r="R177" s="217"/>
      <c r="S177" s="246"/>
      <c r="T177" s="206"/>
      <c r="U177" s="206"/>
      <c r="V177" s="246"/>
      <c r="W177" s="246"/>
      <c r="X177" s="201" t="e">
        <f>VLOOKUP(W177,'[2]Datos Validacion'!$K$6:$L$8,2,0)</f>
        <v>#N/A</v>
      </c>
      <c r="Y177" s="206"/>
      <c r="Z177" s="201" t="e">
        <f>VLOOKUP(Y177,'[2]Datos Validacion'!$M$6:$N$7,2,0)</f>
        <v>#N/A</v>
      </c>
      <c r="AA177" s="151"/>
      <c r="AB177" s="232"/>
      <c r="AC177" s="206"/>
      <c r="AD177" s="298"/>
      <c r="AE177" s="373"/>
      <c r="AF177" s="291" t="e">
        <f t="shared" si="45"/>
        <v>#N/A</v>
      </c>
      <c r="AG177" s="207" t="e">
        <f t="shared" si="46"/>
        <v>#N/A</v>
      </c>
      <c r="AH177" s="207" t="e">
        <f t="shared" si="48"/>
        <v>#N/A</v>
      </c>
      <c r="AI177" s="207" t="e">
        <f t="shared" si="47"/>
        <v>#N/A</v>
      </c>
      <c r="AJ177" s="207" t="e">
        <f t="shared" si="49"/>
        <v>#N/A</v>
      </c>
      <c r="AK177" s="204"/>
      <c r="AL177" s="355"/>
      <c r="AM177" s="236"/>
      <c r="AN177" s="200"/>
      <c r="AO177" s="237"/>
      <c r="AP177" s="237"/>
      <c r="AQ177" s="200"/>
      <c r="AR177" s="237"/>
      <c r="AS177" s="237"/>
      <c r="AT177" s="200"/>
      <c r="AU177" s="237"/>
      <c r="AV177" s="237"/>
      <c r="AW177" s="200"/>
      <c r="AX177" s="237"/>
      <c r="AY177" s="237"/>
      <c r="AZ177" s="200"/>
      <c r="BA177" s="237"/>
      <c r="BB177" s="151"/>
    </row>
    <row r="178" spans="1:54" ht="56.15" hidden="1" customHeight="1" x14ac:dyDescent="0.35">
      <c r="A178" s="151"/>
      <c r="B178" s="226"/>
      <c r="C178" s="208"/>
      <c r="D178" s="208"/>
      <c r="E178" s="235"/>
      <c r="F178" s="200"/>
      <c r="G178" s="200"/>
      <c r="H178" s="208"/>
      <c r="I178" s="208"/>
      <c r="J178" s="200"/>
      <c r="K178" s="199"/>
      <c r="L178" s="200"/>
      <c r="M178" s="201" t="e">
        <f>VLOOKUP(L178,'[2]Datos Validacion'!$C$6:$D$10,2,0)</f>
        <v>#N/A</v>
      </c>
      <c r="N178" s="202"/>
      <c r="O178" s="203" t="e">
        <f>VLOOKUP(N178,'[2]Datos Validacion'!$E$6:$F$15,2,0)</f>
        <v>#N/A</v>
      </c>
      <c r="P178" s="221" t="s">
        <v>704</v>
      </c>
      <c r="Q178" s="204"/>
      <c r="R178" s="217"/>
      <c r="S178" s="151"/>
      <c r="T178" s="206"/>
      <c r="U178" s="206"/>
      <c r="V178" s="151"/>
      <c r="W178" s="151"/>
      <c r="X178" s="201" t="e">
        <f>VLOOKUP(W178,'[2]Datos Validacion'!$K$6:$L$8,2,0)</f>
        <v>#N/A</v>
      </c>
      <c r="Y178" s="206"/>
      <c r="Z178" s="201" t="e">
        <f>VLOOKUP(Y178,'[2]Datos Validacion'!$M$6:$N$7,2,0)</f>
        <v>#N/A</v>
      </c>
      <c r="AA178" s="151"/>
      <c r="AB178" s="234"/>
      <c r="AC178" s="206"/>
      <c r="AD178" s="288"/>
      <c r="AE178" s="328"/>
      <c r="AF178" s="291" t="e">
        <f t="shared" si="45"/>
        <v>#N/A</v>
      </c>
      <c r="AG178" s="207" t="e">
        <f t="shared" si="46"/>
        <v>#N/A</v>
      </c>
      <c r="AH178" s="207" t="e">
        <f t="shared" si="48"/>
        <v>#N/A</v>
      </c>
      <c r="AI178" s="207" t="e">
        <f t="shared" si="47"/>
        <v>#N/A</v>
      </c>
      <c r="AJ178" s="207" t="e">
        <f t="shared" si="49"/>
        <v>#N/A</v>
      </c>
      <c r="AK178" s="204"/>
      <c r="AL178" s="355"/>
      <c r="AM178" s="303"/>
      <c r="AN178" s="200"/>
      <c r="AO178" s="237"/>
      <c r="AP178" s="200"/>
      <c r="AQ178" s="200"/>
      <c r="AR178" s="200"/>
      <c r="AS178" s="237"/>
      <c r="AT178" s="200"/>
      <c r="AU178" s="237"/>
      <c r="AV178" s="200"/>
      <c r="AW178" s="200"/>
      <c r="AX178" s="237"/>
      <c r="AY178" s="200"/>
      <c r="AZ178" s="200"/>
      <c r="BA178" s="200"/>
      <c r="BB178" s="151"/>
    </row>
    <row r="179" spans="1:54" ht="56.15" hidden="1" customHeight="1" x14ac:dyDescent="0.35">
      <c r="A179" s="151"/>
      <c r="B179" s="226"/>
      <c r="C179" s="208"/>
      <c r="D179" s="208"/>
      <c r="E179" s="235"/>
      <c r="F179" s="200"/>
      <c r="G179" s="200"/>
      <c r="H179" s="208"/>
      <c r="I179" s="208"/>
      <c r="J179" s="200"/>
      <c r="K179" s="199"/>
      <c r="L179" s="200"/>
      <c r="M179" s="201" t="e">
        <f>VLOOKUP(L179,'[2]Datos Validacion'!$C$6:$D$10,2,0)</f>
        <v>#N/A</v>
      </c>
      <c r="N179" s="202"/>
      <c r="O179" s="203" t="e">
        <f>VLOOKUP(N179,'[2]Datos Validacion'!$E$6:$F$15,2,0)</f>
        <v>#N/A</v>
      </c>
      <c r="P179" s="221" t="s">
        <v>704</v>
      </c>
      <c r="Q179" s="204"/>
      <c r="R179" s="217"/>
      <c r="S179" s="151"/>
      <c r="T179" s="206"/>
      <c r="U179" s="206"/>
      <c r="V179" s="151"/>
      <c r="W179" s="151"/>
      <c r="X179" s="201" t="e">
        <f>VLOOKUP(W179,'[2]Datos Validacion'!$K$6:$L$8,2,0)</f>
        <v>#N/A</v>
      </c>
      <c r="Y179" s="206"/>
      <c r="Z179" s="201" t="e">
        <f>VLOOKUP(Y179,'[2]Datos Validacion'!$M$6:$N$7,2,0)</f>
        <v>#N/A</v>
      </c>
      <c r="AA179" s="151"/>
      <c r="AB179" s="234"/>
      <c r="AC179" s="206"/>
      <c r="AD179" s="288"/>
      <c r="AE179" s="328"/>
      <c r="AF179" s="291" t="e">
        <f t="shared" si="45"/>
        <v>#N/A</v>
      </c>
      <c r="AG179" s="207" t="e">
        <f t="shared" si="46"/>
        <v>#N/A</v>
      </c>
      <c r="AH179" s="207" t="e">
        <f t="shared" si="48"/>
        <v>#N/A</v>
      </c>
      <c r="AI179" s="207" t="e">
        <f t="shared" si="47"/>
        <v>#N/A</v>
      </c>
      <c r="AJ179" s="207" t="e">
        <f t="shared" si="49"/>
        <v>#N/A</v>
      </c>
      <c r="AK179" s="204"/>
      <c r="AL179" s="355"/>
      <c r="AM179" s="236"/>
      <c r="AN179" s="200"/>
      <c r="AO179" s="237"/>
      <c r="AP179" s="237"/>
      <c r="AQ179" s="237"/>
      <c r="AR179" s="237"/>
      <c r="AS179" s="237"/>
      <c r="AT179" s="237"/>
      <c r="AU179" s="237"/>
      <c r="AV179" s="237"/>
      <c r="AW179" s="237"/>
      <c r="AX179" s="237"/>
      <c r="AY179" s="237"/>
      <c r="AZ179" s="237"/>
      <c r="BA179" s="200"/>
      <c r="BB179" s="151"/>
    </row>
    <row r="180" spans="1:54" ht="56.15" hidden="1" customHeight="1" x14ac:dyDescent="0.35">
      <c r="A180" s="151"/>
      <c r="B180" s="226"/>
      <c r="C180" s="208"/>
      <c r="D180" s="208"/>
      <c r="E180" s="235"/>
      <c r="F180" s="200"/>
      <c r="G180" s="200"/>
      <c r="H180" s="208"/>
      <c r="I180" s="208"/>
      <c r="J180" s="200"/>
      <c r="K180" s="199"/>
      <c r="L180" s="200"/>
      <c r="M180" s="201" t="e">
        <f>VLOOKUP(L180,'[2]Datos Validacion'!$C$6:$D$10,2,0)</f>
        <v>#N/A</v>
      </c>
      <c r="N180" s="202"/>
      <c r="O180" s="203" t="e">
        <f>VLOOKUP(N180,'[2]Datos Validacion'!$E$6:$F$15,2,0)</f>
        <v>#N/A</v>
      </c>
      <c r="P180" s="221" t="s">
        <v>704</v>
      </c>
      <c r="Q180" s="204"/>
      <c r="R180" s="217"/>
      <c r="S180" s="151"/>
      <c r="T180" s="206"/>
      <c r="U180" s="206"/>
      <c r="V180" s="151"/>
      <c r="W180" s="151"/>
      <c r="X180" s="201" t="e">
        <f>VLOOKUP(W180,'[2]Datos Validacion'!$K$6:$L$8,2,0)</f>
        <v>#N/A</v>
      </c>
      <c r="Y180" s="206"/>
      <c r="Z180" s="201" t="e">
        <f>VLOOKUP(Y180,'[2]Datos Validacion'!$M$6:$N$7,2,0)</f>
        <v>#N/A</v>
      </c>
      <c r="AA180" s="151"/>
      <c r="AB180" s="234"/>
      <c r="AC180" s="206"/>
      <c r="AD180" s="288"/>
      <c r="AE180" s="328"/>
      <c r="AF180" s="291" t="e">
        <f t="shared" si="45"/>
        <v>#N/A</v>
      </c>
      <c r="AG180" s="207" t="e">
        <f t="shared" si="46"/>
        <v>#N/A</v>
      </c>
      <c r="AH180" s="207" t="e">
        <f t="shared" si="48"/>
        <v>#N/A</v>
      </c>
      <c r="AI180" s="207" t="e">
        <f t="shared" si="47"/>
        <v>#N/A</v>
      </c>
      <c r="AJ180" s="207" t="e">
        <f t="shared" si="49"/>
        <v>#N/A</v>
      </c>
      <c r="AK180" s="204"/>
      <c r="AL180" s="355"/>
      <c r="AM180" s="236"/>
      <c r="AN180" s="200"/>
      <c r="AO180" s="237"/>
      <c r="AP180" s="237"/>
      <c r="AQ180" s="237"/>
      <c r="AR180" s="237"/>
      <c r="AS180" s="237"/>
      <c r="AT180" s="237"/>
      <c r="AU180" s="237"/>
      <c r="AV180" s="237"/>
      <c r="AW180" s="237"/>
      <c r="AX180" s="237"/>
      <c r="AY180" s="237"/>
      <c r="AZ180" s="237"/>
      <c r="BA180" s="200"/>
      <c r="BB180" s="151"/>
    </row>
    <row r="181" spans="1:54" ht="56.15" hidden="1" customHeight="1" x14ac:dyDescent="0.35">
      <c r="A181" s="151"/>
      <c r="B181" s="226"/>
      <c r="C181" s="208"/>
      <c r="D181" s="208"/>
      <c r="E181" s="235"/>
      <c r="F181" s="200"/>
      <c r="G181" s="200"/>
      <c r="H181" s="208"/>
      <c r="I181" s="208"/>
      <c r="J181" s="200"/>
      <c r="K181" s="199"/>
      <c r="L181" s="200"/>
      <c r="M181" s="201" t="e">
        <f>VLOOKUP(L181,'[2]Datos Validacion'!$C$6:$D$10,2,0)</f>
        <v>#N/A</v>
      </c>
      <c r="N181" s="202"/>
      <c r="O181" s="203" t="e">
        <f>VLOOKUP(N181,'[2]Datos Validacion'!$E$6:$F$15,2,0)</f>
        <v>#N/A</v>
      </c>
      <c r="P181" s="221" t="s">
        <v>704</v>
      </c>
      <c r="Q181" s="204"/>
      <c r="R181" s="217"/>
      <c r="S181" s="151"/>
      <c r="T181" s="206"/>
      <c r="U181" s="206"/>
      <c r="V181" s="151"/>
      <c r="W181" s="151"/>
      <c r="X181" s="201" t="e">
        <f>VLOOKUP(W181,'[2]Datos Validacion'!$K$6:$L$8,2,0)</f>
        <v>#N/A</v>
      </c>
      <c r="Y181" s="206"/>
      <c r="Z181" s="201" t="e">
        <f>VLOOKUP(Y181,'[2]Datos Validacion'!$M$6:$N$7,2,0)</f>
        <v>#N/A</v>
      </c>
      <c r="AA181" s="151"/>
      <c r="AB181" s="234"/>
      <c r="AC181" s="206"/>
      <c r="AD181" s="288"/>
      <c r="AE181" s="328"/>
      <c r="AF181" s="291" t="e">
        <f t="shared" si="45"/>
        <v>#N/A</v>
      </c>
      <c r="AG181" s="207" t="e">
        <f t="shared" si="46"/>
        <v>#N/A</v>
      </c>
      <c r="AH181" s="207" t="e">
        <f t="shared" si="48"/>
        <v>#N/A</v>
      </c>
      <c r="AI181" s="207" t="e">
        <f t="shared" si="47"/>
        <v>#N/A</v>
      </c>
      <c r="AJ181" s="207" t="e">
        <f t="shared" si="49"/>
        <v>#N/A</v>
      </c>
      <c r="AK181" s="204"/>
      <c r="AL181" s="355"/>
      <c r="AM181" s="236"/>
      <c r="AN181" s="200"/>
      <c r="AO181" s="237"/>
      <c r="AP181" s="237"/>
      <c r="AQ181" s="237"/>
      <c r="AR181" s="237"/>
      <c r="AS181" s="237"/>
      <c r="AT181" s="237"/>
      <c r="AU181" s="237"/>
      <c r="AV181" s="237"/>
      <c r="AW181" s="237"/>
      <c r="AX181" s="237"/>
      <c r="AY181" s="237"/>
      <c r="AZ181" s="237"/>
      <c r="BA181" s="200"/>
      <c r="BB181" s="151"/>
    </row>
    <row r="182" spans="1:54" ht="56.15" hidden="1" customHeight="1" x14ac:dyDescent="0.35">
      <c r="A182" s="151"/>
      <c r="B182" s="226"/>
      <c r="C182" s="208"/>
      <c r="D182" s="208"/>
      <c r="E182" s="235"/>
      <c r="F182" s="200"/>
      <c r="G182" s="200"/>
      <c r="H182" s="208"/>
      <c r="I182" s="208"/>
      <c r="J182" s="200"/>
      <c r="K182" s="199"/>
      <c r="L182" s="200"/>
      <c r="M182" s="201" t="e">
        <f>VLOOKUP(L182,'[2]Datos Validacion'!$C$6:$D$10,2,0)</f>
        <v>#N/A</v>
      </c>
      <c r="N182" s="202"/>
      <c r="O182" s="203" t="e">
        <f>VLOOKUP(N182,'[2]Datos Validacion'!$E$6:$F$15,2,0)</f>
        <v>#N/A</v>
      </c>
      <c r="P182" s="221" t="s">
        <v>704</v>
      </c>
      <c r="Q182" s="204"/>
      <c r="R182" s="217"/>
      <c r="S182" s="151"/>
      <c r="T182" s="206"/>
      <c r="U182" s="206"/>
      <c r="V182" s="151"/>
      <c r="W182" s="151"/>
      <c r="X182" s="201" t="e">
        <f>VLOOKUP(W182,'[2]Datos Validacion'!$K$6:$L$8,2,0)</f>
        <v>#N/A</v>
      </c>
      <c r="Y182" s="206"/>
      <c r="Z182" s="201" t="e">
        <f>VLOOKUP(Y182,'[2]Datos Validacion'!$M$6:$N$7,2,0)</f>
        <v>#N/A</v>
      </c>
      <c r="AA182" s="151"/>
      <c r="AB182" s="234"/>
      <c r="AC182" s="206"/>
      <c r="AD182" s="288"/>
      <c r="AE182" s="328"/>
      <c r="AF182" s="291" t="e">
        <f t="shared" si="45"/>
        <v>#N/A</v>
      </c>
      <c r="AG182" s="207" t="e">
        <f t="shared" si="46"/>
        <v>#N/A</v>
      </c>
      <c r="AH182" s="207" t="e">
        <f t="shared" si="48"/>
        <v>#N/A</v>
      </c>
      <c r="AI182" s="207" t="e">
        <f t="shared" si="47"/>
        <v>#N/A</v>
      </c>
      <c r="AJ182" s="207" t="e">
        <f t="shared" si="49"/>
        <v>#N/A</v>
      </c>
      <c r="AK182" s="204"/>
      <c r="AL182" s="355"/>
      <c r="AM182" s="236"/>
      <c r="AN182" s="200"/>
      <c r="AO182" s="237"/>
      <c r="AP182" s="237"/>
      <c r="AQ182" s="237"/>
      <c r="AR182" s="237"/>
      <c r="AS182" s="237"/>
      <c r="AT182" s="237"/>
      <c r="AU182" s="237"/>
      <c r="AV182" s="237"/>
      <c r="AW182" s="237"/>
      <c r="AX182" s="237"/>
      <c r="AY182" s="237"/>
      <c r="AZ182" s="237"/>
      <c r="BA182" s="200"/>
      <c r="BB182" s="151"/>
    </row>
    <row r="183" spans="1:54" ht="56.15" hidden="1" customHeight="1" x14ac:dyDescent="0.35">
      <c r="A183" s="151"/>
      <c r="B183" s="198"/>
      <c r="C183" s="199"/>
      <c r="D183" s="199"/>
      <c r="E183" s="200"/>
      <c r="F183" s="200"/>
      <c r="G183" s="200"/>
      <c r="H183" s="199"/>
      <c r="I183" s="199"/>
      <c r="J183" s="200"/>
      <c r="K183" s="199"/>
      <c r="L183" s="200"/>
      <c r="M183" s="201" t="e">
        <f>VLOOKUP(L183,'[2]Datos Validacion'!$C$6:$D$10,2,0)</f>
        <v>#N/A</v>
      </c>
      <c r="N183" s="202"/>
      <c r="O183" s="203" t="e">
        <f>VLOOKUP(N183,'[2]Datos Validacion'!$E$6:$F$15,2,0)</f>
        <v>#N/A</v>
      </c>
      <c r="P183" s="221" t="s">
        <v>704</v>
      </c>
      <c r="Q183" s="204"/>
      <c r="R183" s="199"/>
      <c r="S183" s="205"/>
      <c r="T183" s="198"/>
      <c r="U183" s="198"/>
      <c r="V183" s="206"/>
      <c r="W183" s="151"/>
      <c r="X183" s="201" t="e">
        <f>VLOOKUP(W183,'[2]Datos Validacion'!$K$6:$L$8,2,0)</f>
        <v>#N/A</v>
      </c>
      <c r="Y183" s="206"/>
      <c r="Z183" s="201" t="e">
        <f>VLOOKUP(Y183,'[2]Datos Validacion'!$M$6:$N$7,2,0)</f>
        <v>#N/A</v>
      </c>
      <c r="AA183" s="205"/>
      <c r="AB183" s="140"/>
      <c r="AC183" s="198"/>
      <c r="AD183" s="288"/>
      <c r="AE183" s="328"/>
      <c r="AF183" s="291" t="e">
        <f t="shared" si="45"/>
        <v>#N/A</v>
      </c>
      <c r="AG183" s="207" t="e">
        <f t="shared" si="46"/>
        <v>#N/A</v>
      </c>
      <c r="AH183" s="207" t="e">
        <f t="shared" si="48"/>
        <v>#N/A</v>
      </c>
      <c r="AI183" s="207" t="e">
        <f t="shared" si="47"/>
        <v>#N/A</v>
      </c>
      <c r="AJ183" s="207" t="e">
        <f t="shared" si="49"/>
        <v>#N/A</v>
      </c>
      <c r="AK183" s="204"/>
      <c r="AL183" s="355"/>
      <c r="AM183" s="236"/>
      <c r="AN183" s="200"/>
      <c r="AO183" s="237"/>
      <c r="AP183" s="237"/>
      <c r="AQ183" s="200"/>
      <c r="AR183" s="237"/>
      <c r="AS183" s="237"/>
      <c r="AT183" s="200"/>
      <c r="AU183" s="237"/>
      <c r="AV183" s="237"/>
      <c r="AW183" s="200"/>
      <c r="AX183" s="237"/>
      <c r="AY183" s="237"/>
      <c r="AZ183" s="200"/>
      <c r="BA183" s="200"/>
      <c r="BB183" s="151"/>
    </row>
    <row r="184" spans="1:54" ht="56.15" hidden="1" customHeight="1" x14ac:dyDescent="0.35">
      <c r="A184" s="151"/>
      <c r="B184" s="198"/>
      <c r="C184" s="199"/>
      <c r="D184" s="199"/>
      <c r="E184" s="200"/>
      <c r="F184" s="200"/>
      <c r="G184" s="200"/>
      <c r="H184" s="199"/>
      <c r="I184" s="199"/>
      <c r="J184" s="200"/>
      <c r="K184" s="199"/>
      <c r="L184" s="200"/>
      <c r="M184" s="201" t="e">
        <f>VLOOKUP(L184,'[2]Datos Validacion'!$C$6:$D$10,2,0)</f>
        <v>#N/A</v>
      </c>
      <c r="N184" s="202"/>
      <c r="O184" s="203" t="e">
        <f>VLOOKUP(N184,'[2]Datos Validacion'!$E$6:$F$15,2,0)</f>
        <v>#N/A</v>
      </c>
      <c r="P184" s="221" t="s">
        <v>704</v>
      </c>
      <c r="Q184" s="204"/>
      <c r="R184" s="199"/>
      <c r="S184" s="205"/>
      <c r="T184" s="198"/>
      <c r="U184" s="198"/>
      <c r="V184" s="206"/>
      <c r="W184" s="151"/>
      <c r="X184" s="201" t="e">
        <f>VLOOKUP(W184,'[2]Datos Validacion'!$K$6:$L$8,2,0)</f>
        <v>#N/A</v>
      </c>
      <c r="Y184" s="206"/>
      <c r="Z184" s="201" t="e">
        <f>VLOOKUP(Y184,'[2]Datos Validacion'!$M$6:$N$7,2,0)</f>
        <v>#N/A</v>
      </c>
      <c r="AA184" s="205"/>
      <c r="AB184" s="140"/>
      <c r="AC184" s="198"/>
      <c r="AD184" s="288"/>
      <c r="AE184" s="328"/>
      <c r="AF184" s="291" t="e">
        <f t="shared" si="45"/>
        <v>#N/A</v>
      </c>
      <c r="AG184" s="207" t="e">
        <f t="shared" si="46"/>
        <v>#N/A</v>
      </c>
      <c r="AH184" s="207" t="e">
        <f t="shared" si="48"/>
        <v>#N/A</v>
      </c>
      <c r="AI184" s="207" t="e">
        <f t="shared" si="47"/>
        <v>#N/A</v>
      </c>
      <c r="AJ184" s="207" t="e">
        <f t="shared" si="49"/>
        <v>#N/A</v>
      </c>
      <c r="AK184" s="204"/>
      <c r="AL184" s="355"/>
      <c r="AM184" s="236"/>
      <c r="AN184" s="200"/>
      <c r="AO184" s="237"/>
      <c r="AP184" s="237"/>
      <c r="AQ184" s="200"/>
      <c r="AR184" s="237"/>
      <c r="AS184" s="237"/>
      <c r="AT184" s="200"/>
      <c r="AU184" s="237"/>
      <c r="AV184" s="237"/>
      <c r="AW184" s="200"/>
      <c r="AX184" s="237"/>
      <c r="AY184" s="237"/>
      <c r="AZ184" s="200"/>
      <c r="BA184" s="200"/>
      <c r="BB184" s="151"/>
    </row>
    <row r="185" spans="1:54" ht="56.15" hidden="1" customHeight="1" x14ac:dyDescent="0.35">
      <c r="A185" s="151"/>
      <c r="B185" s="205"/>
      <c r="C185" s="198"/>
      <c r="D185" s="198"/>
      <c r="E185" s="206"/>
      <c r="F185" s="200"/>
      <c r="G185" s="200"/>
      <c r="H185" s="198"/>
      <c r="I185" s="198"/>
      <c r="J185" s="200"/>
      <c r="K185" s="199"/>
      <c r="L185" s="200"/>
      <c r="M185" s="201" t="e">
        <f>VLOOKUP(L185,'[2]Datos Validacion'!$C$6:$D$10,2,0)</f>
        <v>#N/A</v>
      </c>
      <c r="N185" s="202"/>
      <c r="O185" s="203" t="e">
        <f>VLOOKUP(N185,'[2]Datos Validacion'!$E$6:$F$15,2,0)</f>
        <v>#N/A</v>
      </c>
      <c r="P185" s="221" t="s">
        <v>704</v>
      </c>
      <c r="Q185" s="204"/>
      <c r="R185" s="199"/>
      <c r="S185" s="243"/>
      <c r="T185" s="140"/>
      <c r="U185" s="140"/>
      <c r="V185" s="223"/>
      <c r="W185" s="223"/>
      <c r="X185" s="201" t="e">
        <f>VLOOKUP(W185,'[2]Datos Validacion'!$K$6:$L$8,2,0)</f>
        <v>#N/A</v>
      </c>
      <c r="Y185" s="189"/>
      <c r="Z185" s="201" t="e">
        <f>VLOOKUP(Y185,'[2]Datos Validacion'!$M$6:$N$7,2,0)</f>
        <v>#N/A</v>
      </c>
      <c r="AA185" s="243"/>
      <c r="AB185" s="140"/>
      <c r="AC185" s="140"/>
      <c r="AD185" s="295"/>
      <c r="AE185" s="374"/>
      <c r="AF185" s="291" t="e">
        <f t="shared" si="45"/>
        <v>#N/A</v>
      </c>
      <c r="AG185" s="207" t="e">
        <f t="shared" si="46"/>
        <v>#N/A</v>
      </c>
      <c r="AH185" s="207" t="e">
        <f t="shared" si="48"/>
        <v>#N/A</v>
      </c>
      <c r="AI185" s="207" t="e">
        <f t="shared" si="47"/>
        <v>#N/A</v>
      </c>
      <c r="AJ185" s="207" t="e">
        <f t="shared" si="49"/>
        <v>#N/A</v>
      </c>
      <c r="AK185" s="204"/>
      <c r="AL185" s="355"/>
      <c r="AM185" s="306"/>
      <c r="AN185" s="189"/>
      <c r="AO185" s="189"/>
      <c r="AP185" s="189"/>
      <c r="AQ185" s="189"/>
      <c r="AR185" s="189"/>
      <c r="AS185" s="189"/>
      <c r="AT185" s="189"/>
      <c r="AU185" s="189"/>
      <c r="AV185" s="189"/>
      <c r="AW185" s="189"/>
      <c r="AX185" s="189"/>
      <c r="AY185" s="189"/>
      <c r="AZ185" s="189"/>
      <c r="BA185" s="189"/>
      <c r="BB185" s="151"/>
    </row>
    <row r="186" spans="1:54" ht="56.15" hidden="1" customHeight="1" x14ac:dyDescent="0.35">
      <c r="A186" s="151"/>
      <c r="B186" s="205"/>
      <c r="C186" s="198"/>
      <c r="D186" s="198"/>
      <c r="E186" s="206"/>
      <c r="F186" s="200"/>
      <c r="G186" s="200"/>
      <c r="H186" s="198"/>
      <c r="I186" s="198"/>
      <c r="J186" s="200"/>
      <c r="K186" s="199"/>
      <c r="L186" s="200"/>
      <c r="M186" s="201" t="e">
        <f>VLOOKUP(L186,'[2]Datos Validacion'!$C$6:$D$10,2,0)</f>
        <v>#N/A</v>
      </c>
      <c r="N186" s="202"/>
      <c r="O186" s="203" t="e">
        <f>VLOOKUP(N186,'[2]Datos Validacion'!$E$6:$F$15,2,0)</f>
        <v>#N/A</v>
      </c>
      <c r="P186" s="221" t="s">
        <v>704</v>
      </c>
      <c r="Q186" s="204"/>
      <c r="R186" s="199"/>
      <c r="S186" s="243"/>
      <c r="T186" s="140"/>
      <c r="U186" s="140"/>
      <c r="V186" s="223"/>
      <c r="W186" s="223"/>
      <c r="X186" s="201" t="e">
        <f>VLOOKUP(W186,'[2]Datos Validacion'!$K$6:$L$8,2,0)</f>
        <v>#N/A</v>
      </c>
      <c r="Y186" s="189"/>
      <c r="Z186" s="201" t="e">
        <f>VLOOKUP(Y186,'[2]Datos Validacion'!$M$6:$N$7,2,0)</f>
        <v>#N/A</v>
      </c>
      <c r="AA186" s="243"/>
      <c r="AB186" s="140"/>
      <c r="AC186" s="140"/>
      <c r="AD186" s="295"/>
      <c r="AE186" s="374"/>
      <c r="AF186" s="291" t="e">
        <f t="shared" si="45"/>
        <v>#N/A</v>
      </c>
      <c r="AG186" s="207" t="e">
        <f t="shared" si="46"/>
        <v>#N/A</v>
      </c>
      <c r="AH186" s="207" t="e">
        <f t="shared" si="48"/>
        <v>#N/A</v>
      </c>
      <c r="AI186" s="207" t="e">
        <f t="shared" si="47"/>
        <v>#N/A</v>
      </c>
      <c r="AJ186" s="207" t="e">
        <f t="shared" si="49"/>
        <v>#N/A</v>
      </c>
      <c r="AK186" s="204"/>
      <c r="AL186" s="355"/>
      <c r="AM186" s="306"/>
      <c r="AN186" s="189"/>
      <c r="AO186" s="189"/>
      <c r="AP186" s="189"/>
      <c r="AQ186" s="189"/>
      <c r="AR186" s="189"/>
      <c r="AS186" s="189"/>
      <c r="AT186" s="189"/>
      <c r="AU186" s="189"/>
      <c r="AV186" s="189"/>
      <c r="AW186" s="189"/>
      <c r="AX186" s="189"/>
      <c r="AY186" s="189"/>
      <c r="AZ186" s="189"/>
      <c r="BA186" s="189"/>
      <c r="BB186" s="151"/>
    </row>
    <row r="187" spans="1:54" ht="56.15" hidden="1" customHeight="1" x14ac:dyDescent="0.35">
      <c r="A187" s="151"/>
      <c r="B187" s="209"/>
      <c r="C187" s="208"/>
      <c r="D187" s="208"/>
      <c r="E187" s="235"/>
      <c r="F187" s="200"/>
      <c r="G187" s="200"/>
      <c r="H187" s="208"/>
      <c r="I187" s="208"/>
      <c r="J187" s="200"/>
      <c r="K187" s="199"/>
      <c r="L187" s="200"/>
      <c r="M187" s="201" t="e">
        <f>VLOOKUP(L187,'[2]Datos Validacion'!$C$6:$D$10,2,0)</f>
        <v>#N/A</v>
      </c>
      <c r="N187" s="202"/>
      <c r="O187" s="203" t="e">
        <f>VLOOKUP(N187,'[2]Datos Validacion'!$E$6:$F$15,2,0)</f>
        <v>#N/A</v>
      </c>
      <c r="P187" s="221" t="s">
        <v>704</v>
      </c>
      <c r="Q187" s="204"/>
      <c r="R187" s="199"/>
      <c r="S187" s="151"/>
      <c r="T187" s="206"/>
      <c r="U187" s="206"/>
      <c r="V187" s="151"/>
      <c r="W187" s="151"/>
      <c r="X187" s="201" t="e">
        <f>VLOOKUP(W187,'[2]Datos Validacion'!$K$6:$L$8,2,0)</f>
        <v>#N/A</v>
      </c>
      <c r="Y187" s="206"/>
      <c r="Z187" s="201" t="e">
        <f>VLOOKUP(Y187,'[2]Datos Validacion'!$M$6:$N$7,2,0)</f>
        <v>#N/A</v>
      </c>
      <c r="AA187" s="151"/>
      <c r="AB187" s="249"/>
      <c r="AC187" s="206"/>
      <c r="AD187" s="288"/>
      <c r="AE187" s="328"/>
      <c r="AF187" s="291" t="e">
        <f t="shared" si="45"/>
        <v>#N/A</v>
      </c>
      <c r="AG187" s="207" t="e">
        <f t="shared" si="46"/>
        <v>#N/A</v>
      </c>
      <c r="AH187" s="207" t="e">
        <f t="shared" si="48"/>
        <v>#N/A</v>
      </c>
      <c r="AI187" s="207" t="e">
        <f t="shared" si="47"/>
        <v>#N/A</v>
      </c>
      <c r="AJ187" s="207" t="e">
        <f t="shared" si="49"/>
        <v>#N/A</v>
      </c>
      <c r="AK187" s="204"/>
      <c r="AL187" s="355"/>
      <c r="AM187" s="242"/>
      <c r="AN187" s="210"/>
      <c r="AO187" s="237"/>
      <c r="AP187" s="237"/>
      <c r="AQ187" s="200"/>
      <c r="AR187" s="237"/>
      <c r="AS187" s="237"/>
      <c r="AT187" s="200"/>
      <c r="AU187" s="237"/>
      <c r="AV187" s="237"/>
      <c r="AW187" s="200"/>
      <c r="AX187" s="237"/>
      <c r="AY187" s="237"/>
      <c r="AZ187" s="200"/>
      <c r="BA187" s="200"/>
      <c r="BB187" s="151"/>
    </row>
    <row r="188" spans="1:54" ht="56.15" hidden="1" customHeight="1" x14ac:dyDescent="0.35">
      <c r="A188" s="151"/>
      <c r="B188" s="209"/>
      <c r="C188" s="208"/>
      <c r="D188" s="208"/>
      <c r="E188" s="235"/>
      <c r="F188" s="200"/>
      <c r="G188" s="200"/>
      <c r="H188" s="208"/>
      <c r="I188" s="208"/>
      <c r="J188" s="200"/>
      <c r="K188" s="199"/>
      <c r="L188" s="200"/>
      <c r="M188" s="201" t="e">
        <f>VLOOKUP(L188,'[2]Datos Validacion'!$C$6:$D$10,2,0)</f>
        <v>#N/A</v>
      </c>
      <c r="N188" s="202"/>
      <c r="O188" s="203" t="e">
        <f>VLOOKUP(N188,'[2]Datos Validacion'!$E$6:$F$15,2,0)</f>
        <v>#N/A</v>
      </c>
      <c r="P188" s="221" t="s">
        <v>704</v>
      </c>
      <c r="Q188" s="204"/>
      <c r="R188" s="199"/>
      <c r="S188" s="205"/>
      <c r="T188" s="198"/>
      <c r="U188" s="198"/>
      <c r="V188" s="151"/>
      <c r="W188" s="151"/>
      <c r="X188" s="201" t="e">
        <f>VLOOKUP(W188,'[2]Datos Validacion'!$K$6:$L$8,2,0)</f>
        <v>#N/A</v>
      </c>
      <c r="Y188" s="206"/>
      <c r="Z188" s="201" t="e">
        <f>VLOOKUP(Y188,'[2]Datos Validacion'!$M$6:$N$7,2,0)</f>
        <v>#N/A</v>
      </c>
      <c r="AA188" s="205"/>
      <c r="AB188" s="205"/>
      <c r="AC188" s="198"/>
      <c r="AD188" s="288"/>
      <c r="AE188" s="328"/>
      <c r="AF188" s="291" t="e">
        <f t="shared" si="45"/>
        <v>#N/A</v>
      </c>
      <c r="AG188" s="207" t="e">
        <f t="shared" si="46"/>
        <v>#N/A</v>
      </c>
      <c r="AH188" s="207" t="e">
        <f t="shared" si="48"/>
        <v>#N/A</v>
      </c>
      <c r="AI188" s="207" t="e">
        <f t="shared" si="47"/>
        <v>#N/A</v>
      </c>
      <c r="AJ188" s="207" t="e">
        <f t="shared" si="49"/>
        <v>#N/A</v>
      </c>
      <c r="AK188" s="204"/>
      <c r="AL188" s="355"/>
      <c r="AM188" s="242"/>
      <c r="AN188" s="210"/>
      <c r="AO188" s="237"/>
      <c r="AP188" s="237"/>
      <c r="AQ188" s="200"/>
      <c r="AR188" s="237"/>
      <c r="AS188" s="237"/>
      <c r="AT188" s="200"/>
      <c r="AU188" s="237"/>
      <c r="AV188" s="237"/>
      <c r="AW188" s="200"/>
      <c r="AX188" s="237"/>
      <c r="AY188" s="237"/>
      <c r="AZ188" s="200"/>
      <c r="BA188" s="200"/>
      <c r="BB188" s="151"/>
    </row>
    <row r="189" spans="1:54" ht="56.15" hidden="1" customHeight="1" x14ac:dyDescent="0.35">
      <c r="A189" s="151"/>
      <c r="B189" s="209"/>
      <c r="C189" s="208"/>
      <c r="D189" s="208"/>
      <c r="E189" s="235"/>
      <c r="F189" s="200"/>
      <c r="G189" s="200"/>
      <c r="H189" s="208"/>
      <c r="I189" s="208"/>
      <c r="J189" s="200"/>
      <c r="K189" s="199"/>
      <c r="L189" s="200"/>
      <c r="M189" s="201" t="e">
        <f>VLOOKUP(L189,'[2]Datos Validacion'!$C$6:$D$10,2,0)</f>
        <v>#N/A</v>
      </c>
      <c r="N189" s="202"/>
      <c r="O189" s="203" t="e">
        <f>VLOOKUP(N189,'[2]Datos Validacion'!$E$6:$F$15,2,0)</f>
        <v>#N/A</v>
      </c>
      <c r="P189" s="221" t="s">
        <v>704</v>
      </c>
      <c r="Q189" s="204"/>
      <c r="R189" s="199"/>
      <c r="S189" s="205"/>
      <c r="T189" s="198"/>
      <c r="U189" s="198"/>
      <c r="V189" s="151"/>
      <c r="W189" s="151"/>
      <c r="X189" s="201" t="e">
        <f>VLOOKUP(W189,'[2]Datos Validacion'!$K$6:$L$8,2,0)</f>
        <v>#N/A</v>
      </c>
      <c r="Y189" s="206"/>
      <c r="Z189" s="201" t="e">
        <f>VLOOKUP(Y189,'[2]Datos Validacion'!$M$6:$N$7,2,0)</f>
        <v>#N/A</v>
      </c>
      <c r="AA189" s="205"/>
      <c r="AB189" s="205"/>
      <c r="AC189" s="198"/>
      <c r="AD189" s="288"/>
      <c r="AE189" s="328"/>
      <c r="AF189" s="291" t="e">
        <f t="shared" si="45"/>
        <v>#N/A</v>
      </c>
      <c r="AG189" s="207" t="e">
        <f t="shared" si="46"/>
        <v>#N/A</v>
      </c>
      <c r="AH189" s="207" t="e">
        <f t="shared" si="48"/>
        <v>#N/A</v>
      </c>
      <c r="AI189" s="207" t="e">
        <f t="shared" si="47"/>
        <v>#N/A</v>
      </c>
      <c r="AJ189" s="207" t="e">
        <f t="shared" si="49"/>
        <v>#N/A</v>
      </c>
      <c r="AK189" s="204"/>
      <c r="AL189" s="355"/>
      <c r="AM189" s="242"/>
      <c r="AN189" s="210"/>
      <c r="AO189" s="237"/>
      <c r="AP189" s="237"/>
      <c r="AQ189" s="200"/>
      <c r="AR189" s="237"/>
      <c r="AS189" s="237"/>
      <c r="AT189" s="200"/>
      <c r="AU189" s="237"/>
      <c r="AV189" s="237"/>
      <c r="AW189" s="200"/>
      <c r="AX189" s="237"/>
      <c r="AY189" s="237"/>
      <c r="AZ189" s="200"/>
      <c r="BA189" s="200"/>
      <c r="BB189" s="151"/>
    </row>
    <row r="190" spans="1:54" ht="56.15" hidden="1" customHeight="1" x14ac:dyDescent="0.35">
      <c r="A190" s="151"/>
      <c r="B190" s="209"/>
      <c r="C190" s="208"/>
      <c r="D190" s="208"/>
      <c r="E190" s="235"/>
      <c r="F190" s="200"/>
      <c r="G190" s="200"/>
      <c r="H190" s="208"/>
      <c r="I190" s="208"/>
      <c r="J190" s="200"/>
      <c r="K190" s="199"/>
      <c r="L190" s="200"/>
      <c r="M190" s="201" t="e">
        <f>VLOOKUP(L190,'[2]Datos Validacion'!$C$6:$D$10,2,0)</f>
        <v>#N/A</v>
      </c>
      <c r="N190" s="202"/>
      <c r="O190" s="203" t="e">
        <f>VLOOKUP(N190,'[2]Datos Validacion'!$E$6:$F$15,2,0)</f>
        <v>#N/A</v>
      </c>
      <c r="P190" s="221" t="s">
        <v>704</v>
      </c>
      <c r="Q190" s="204"/>
      <c r="R190" s="199"/>
      <c r="S190" s="205"/>
      <c r="T190" s="198"/>
      <c r="U190" s="198"/>
      <c r="V190" s="151"/>
      <c r="W190" s="151"/>
      <c r="X190" s="201" t="e">
        <f>VLOOKUP(W190,'[2]Datos Validacion'!$K$6:$L$8,2,0)</f>
        <v>#N/A</v>
      </c>
      <c r="Y190" s="206"/>
      <c r="Z190" s="201" t="e">
        <f>VLOOKUP(Y190,'[2]Datos Validacion'!$M$6:$N$7,2,0)</f>
        <v>#N/A</v>
      </c>
      <c r="AA190" s="205"/>
      <c r="AB190" s="205"/>
      <c r="AC190" s="198"/>
      <c r="AD190" s="288"/>
      <c r="AE190" s="328"/>
      <c r="AF190" s="291" t="e">
        <f t="shared" si="45"/>
        <v>#N/A</v>
      </c>
      <c r="AG190" s="207" t="e">
        <f t="shared" si="46"/>
        <v>#N/A</v>
      </c>
      <c r="AH190" s="207" t="e">
        <f t="shared" si="48"/>
        <v>#N/A</v>
      </c>
      <c r="AI190" s="207" t="e">
        <f t="shared" si="47"/>
        <v>#N/A</v>
      </c>
      <c r="AJ190" s="207" t="e">
        <f t="shared" si="49"/>
        <v>#N/A</v>
      </c>
      <c r="AK190" s="204"/>
      <c r="AL190" s="355"/>
      <c r="AM190" s="242"/>
      <c r="AN190" s="210"/>
      <c r="AO190" s="237"/>
      <c r="AP190" s="237"/>
      <c r="AQ190" s="200"/>
      <c r="AR190" s="237"/>
      <c r="AS190" s="237"/>
      <c r="AT190" s="200"/>
      <c r="AU190" s="237"/>
      <c r="AV190" s="237"/>
      <c r="AW190" s="200"/>
      <c r="AX190" s="237"/>
      <c r="AY190" s="237"/>
      <c r="AZ190" s="200"/>
      <c r="BA190" s="200"/>
      <c r="BB190" s="151"/>
    </row>
    <row r="191" spans="1:54" ht="56.15" hidden="1" customHeight="1" x14ac:dyDescent="0.35">
      <c r="A191" s="151"/>
      <c r="B191" s="209"/>
      <c r="C191" s="208"/>
      <c r="D191" s="208"/>
      <c r="E191" s="235"/>
      <c r="F191" s="200"/>
      <c r="G191" s="200"/>
      <c r="H191" s="208"/>
      <c r="I191" s="208"/>
      <c r="J191" s="200"/>
      <c r="K191" s="199"/>
      <c r="L191" s="200"/>
      <c r="M191" s="201" t="e">
        <f>VLOOKUP(L191,'[2]Datos Validacion'!$C$6:$D$10,2,0)</f>
        <v>#N/A</v>
      </c>
      <c r="N191" s="202"/>
      <c r="O191" s="203" t="e">
        <f>VLOOKUP(N191,'[2]Datos Validacion'!$E$6:$F$15,2,0)</f>
        <v>#N/A</v>
      </c>
      <c r="P191" s="221" t="s">
        <v>704</v>
      </c>
      <c r="Q191" s="204"/>
      <c r="R191" s="199"/>
      <c r="S191" s="205"/>
      <c r="T191" s="198"/>
      <c r="U191" s="198"/>
      <c r="V191" s="151"/>
      <c r="W191" s="151"/>
      <c r="X191" s="201" t="e">
        <f>VLOOKUP(W191,'[2]Datos Validacion'!$K$6:$L$8,2,0)</f>
        <v>#N/A</v>
      </c>
      <c r="Y191" s="206"/>
      <c r="Z191" s="201" t="e">
        <f>VLOOKUP(Y191,'[2]Datos Validacion'!$M$6:$N$7,2,0)</f>
        <v>#N/A</v>
      </c>
      <c r="AA191" s="205"/>
      <c r="AB191" s="205"/>
      <c r="AC191" s="198"/>
      <c r="AD191" s="288"/>
      <c r="AE191" s="328"/>
      <c r="AF191" s="291" t="e">
        <f t="shared" si="45"/>
        <v>#N/A</v>
      </c>
      <c r="AG191" s="207" t="e">
        <f t="shared" si="46"/>
        <v>#N/A</v>
      </c>
      <c r="AH191" s="207" t="e">
        <f t="shared" si="48"/>
        <v>#N/A</v>
      </c>
      <c r="AI191" s="207" t="e">
        <f t="shared" si="47"/>
        <v>#N/A</v>
      </c>
      <c r="AJ191" s="207" t="e">
        <f t="shared" si="49"/>
        <v>#N/A</v>
      </c>
      <c r="AK191" s="204"/>
      <c r="AL191" s="355"/>
      <c r="AM191" s="242"/>
      <c r="AN191" s="210"/>
      <c r="AO191" s="237"/>
      <c r="AP191" s="237"/>
      <c r="AQ191" s="200"/>
      <c r="AR191" s="237"/>
      <c r="AS191" s="237"/>
      <c r="AT191" s="200"/>
      <c r="AU191" s="237"/>
      <c r="AV191" s="237"/>
      <c r="AW191" s="200"/>
      <c r="AX191" s="237"/>
      <c r="AY191" s="237"/>
      <c r="AZ191" s="200"/>
      <c r="BA191" s="200"/>
      <c r="BB191" s="151"/>
    </row>
    <row r="192" spans="1:54" ht="56.15" hidden="1" customHeight="1" x14ac:dyDescent="0.35">
      <c r="A192" s="151"/>
      <c r="B192" s="209"/>
      <c r="C192" s="208"/>
      <c r="D192" s="208"/>
      <c r="E192" s="235"/>
      <c r="F192" s="200"/>
      <c r="G192" s="200"/>
      <c r="H192" s="208"/>
      <c r="I192" s="208"/>
      <c r="J192" s="200"/>
      <c r="K192" s="199"/>
      <c r="L192" s="200"/>
      <c r="M192" s="201" t="e">
        <f>VLOOKUP(L192,'[2]Datos Validacion'!$C$6:$D$10,2,0)</f>
        <v>#N/A</v>
      </c>
      <c r="N192" s="202"/>
      <c r="O192" s="203" t="e">
        <f>VLOOKUP(N192,'[2]Datos Validacion'!$E$6:$F$15,2,0)</f>
        <v>#N/A</v>
      </c>
      <c r="P192" s="221" t="s">
        <v>704</v>
      </c>
      <c r="Q192" s="204"/>
      <c r="R192" s="199"/>
      <c r="S192" s="205"/>
      <c r="T192" s="198"/>
      <c r="U192" s="198"/>
      <c r="V192" s="151"/>
      <c r="W192" s="151"/>
      <c r="X192" s="201" t="e">
        <f>VLOOKUP(W192,'[2]Datos Validacion'!$K$6:$L$8,2,0)</f>
        <v>#N/A</v>
      </c>
      <c r="Y192" s="206"/>
      <c r="Z192" s="201" t="e">
        <f>VLOOKUP(Y192,'[2]Datos Validacion'!$M$6:$N$7,2,0)</f>
        <v>#N/A</v>
      </c>
      <c r="AA192" s="205"/>
      <c r="AB192" s="205"/>
      <c r="AC192" s="198"/>
      <c r="AD192" s="288"/>
      <c r="AE192" s="328"/>
      <c r="AF192" s="291" t="e">
        <f t="shared" si="45"/>
        <v>#N/A</v>
      </c>
      <c r="AG192" s="207" t="e">
        <f t="shared" si="46"/>
        <v>#N/A</v>
      </c>
      <c r="AH192" s="207" t="e">
        <f t="shared" si="48"/>
        <v>#N/A</v>
      </c>
      <c r="AI192" s="207" t="e">
        <f t="shared" si="47"/>
        <v>#N/A</v>
      </c>
      <c r="AJ192" s="207" t="e">
        <f t="shared" si="49"/>
        <v>#N/A</v>
      </c>
      <c r="AK192" s="204"/>
      <c r="AL192" s="355"/>
      <c r="AM192" s="242"/>
      <c r="AN192" s="210"/>
      <c r="AO192" s="237"/>
      <c r="AP192" s="237"/>
      <c r="AQ192" s="200"/>
      <c r="AR192" s="237"/>
      <c r="AS192" s="237"/>
      <c r="AT192" s="200"/>
      <c r="AU192" s="237"/>
      <c r="AV192" s="237"/>
      <c r="AW192" s="200"/>
      <c r="AX192" s="237"/>
      <c r="AY192" s="237"/>
      <c r="AZ192" s="200"/>
      <c r="BA192" s="200"/>
      <c r="BB192" s="151"/>
    </row>
    <row r="193" spans="1:54" ht="56.15" hidden="1" customHeight="1" x14ac:dyDescent="0.35">
      <c r="A193" s="151"/>
      <c r="B193" s="140"/>
      <c r="C193" s="199"/>
      <c r="D193" s="199"/>
      <c r="E193" s="200"/>
      <c r="F193" s="200"/>
      <c r="G193" s="200"/>
      <c r="H193" s="199"/>
      <c r="I193" s="199"/>
      <c r="J193" s="200"/>
      <c r="K193" s="199"/>
      <c r="L193" s="200"/>
      <c r="M193" s="201" t="e">
        <f>VLOOKUP(L193,'[2]Datos Validacion'!$C$6:$D$10,2,0)</f>
        <v>#N/A</v>
      </c>
      <c r="N193" s="202"/>
      <c r="O193" s="203" t="e">
        <f>VLOOKUP(N193,'[2]Datos Validacion'!$E$6:$F$15,2,0)</f>
        <v>#N/A</v>
      </c>
      <c r="P193" s="221" t="s">
        <v>704</v>
      </c>
      <c r="Q193" s="204"/>
      <c r="R193" s="199"/>
      <c r="S193" s="151"/>
      <c r="T193" s="151"/>
      <c r="U193" s="151"/>
      <c r="V193" s="151"/>
      <c r="W193" s="151"/>
      <c r="X193" s="201" t="e">
        <f>VLOOKUP(W193,'[2]Datos Validacion'!$K$6:$L$8,2,0)</f>
        <v>#N/A</v>
      </c>
      <c r="Y193" s="206"/>
      <c r="Z193" s="201" t="e">
        <f>VLOOKUP(Y193,'[2]Datos Validacion'!$M$6:$N$7,2,0)</f>
        <v>#N/A</v>
      </c>
      <c r="AA193" s="151"/>
      <c r="AB193" s="249"/>
      <c r="AC193" s="206"/>
      <c r="AD193" s="289"/>
      <c r="AF193" s="291" t="e">
        <f t="shared" si="45"/>
        <v>#N/A</v>
      </c>
      <c r="AG193" s="207" t="e">
        <f t="shared" si="46"/>
        <v>#N/A</v>
      </c>
      <c r="AH193" s="207" t="e">
        <f t="shared" si="48"/>
        <v>#N/A</v>
      </c>
      <c r="AI193" s="207" t="e">
        <f t="shared" si="47"/>
        <v>#N/A</v>
      </c>
      <c r="AJ193" s="207" t="e">
        <f t="shared" si="49"/>
        <v>#N/A</v>
      </c>
      <c r="AK193" s="204"/>
      <c r="AL193" s="355"/>
      <c r="AM193" s="303"/>
      <c r="AN193" s="303"/>
      <c r="AO193" s="303"/>
      <c r="AP193" s="303"/>
      <c r="AQ193" s="303"/>
      <c r="AR193" s="303"/>
      <c r="AS193" s="303"/>
      <c r="AT193" s="303"/>
      <c r="AU193" s="303"/>
      <c r="AV193" s="303"/>
      <c r="AW193" s="303"/>
      <c r="AX193" s="303"/>
      <c r="AY193" s="303"/>
      <c r="AZ193" s="303"/>
      <c r="BA193" s="303"/>
      <c r="BB193" s="151"/>
    </row>
    <row r="194" spans="1:54" ht="56.15" hidden="1" customHeight="1" x14ac:dyDescent="0.35">
      <c r="A194" s="151"/>
      <c r="B194" s="140"/>
      <c r="C194" s="199"/>
      <c r="D194" s="199"/>
      <c r="E194" s="200"/>
      <c r="F194" s="200"/>
      <c r="G194" s="200"/>
      <c r="H194" s="199"/>
      <c r="I194" s="199"/>
      <c r="J194" s="200"/>
      <c r="K194" s="199"/>
      <c r="L194" s="200"/>
      <c r="M194" s="201" t="e">
        <f>VLOOKUP(L194,'[2]Datos Validacion'!$C$6:$D$10,2,0)</f>
        <v>#N/A</v>
      </c>
      <c r="N194" s="202"/>
      <c r="O194" s="203" t="e">
        <f>VLOOKUP(N194,'[2]Datos Validacion'!$E$6:$F$15,2,0)</f>
        <v>#N/A</v>
      </c>
      <c r="P194" s="221" t="s">
        <v>704</v>
      </c>
      <c r="Q194" s="204"/>
      <c r="R194" s="199"/>
      <c r="S194" s="151"/>
      <c r="T194" s="151"/>
      <c r="U194" s="151"/>
      <c r="V194" s="151"/>
      <c r="W194" s="151"/>
      <c r="X194" s="201" t="e">
        <f>VLOOKUP(W194,'[2]Datos Validacion'!$K$6:$L$8,2,0)</f>
        <v>#N/A</v>
      </c>
      <c r="Y194" s="206"/>
      <c r="Z194" s="201" t="e">
        <f>VLOOKUP(Y194,'[2]Datos Validacion'!$M$6:$N$7,2,0)</f>
        <v>#N/A</v>
      </c>
      <c r="AA194" s="151"/>
      <c r="AB194" s="249"/>
      <c r="AC194" s="206"/>
      <c r="AD194" s="288"/>
      <c r="AE194" s="328"/>
      <c r="AF194" s="291" t="e">
        <f t="shared" si="45"/>
        <v>#N/A</v>
      </c>
      <c r="AG194" s="207" t="e">
        <f t="shared" si="46"/>
        <v>#N/A</v>
      </c>
      <c r="AH194" s="207" t="e">
        <f t="shared" si="48"/>
        <v>#N/A</v>
      </c>
      <c r="AI194" s="207" t="e">
        <f t="shared" si="47"/>
        <v>#N/A</v>
      </c>
      <c r="AJ194" s="207" t="e">
        <f t="shared" si="49"/>
        <v>#N/A</v>
      </c>
      <c r="AK194" s="204"/>
      <c r="AL194" s="355"/>
      <c r="AM194" s="303"/>
      <c r="AN194" s="303"/>
      <c r="AO194" s="303"/>
      <c r="AP194" s="303"/>
      <c r="AQ194" s="303"/>
      <c r="AR194" s="303"/>
      <c r="AS194" s="303"/>
      <c r="AT194" s="303"/>
      <c r="AU194" s="303"/>
      <c r="AV194" s="303"/>
      <c r="AW194" s="303"/>
      <c r="AX194" s="303"/>
      <c r="AY194" s="303"/>
      <c r="AZ194" s="303"/>
      <c r="BA194" s="303"/>
      <c r="BB194" s="151"/>
    </row>
    <row r="195" spans="1:54" ht="56.15" hidden="1" customHeight="1" x14ac:dyDescent="0.35">
      <c r="A195" s="151"/>
      <c r="B195" s="198"/>
      <c r="C195" s="199"/>
      <c r="D195" s="199"/>
      <c r="E195" s="200"/>
      <c r="F195" s="200"/>
      <c r="G195" s="200"/>
      <c r="H195" s="199"/>
      <c r="I195" s="199"/>
      <c r="J195" s="200"/>
      <c r="K195" s="199"/>
      <c r="L195" s="200"/>
      <c r="M195" s="201" t="e">
        <f>VLOOKUP(L195,'[2]Datos Validacion'!$C$6:$D$10,2,0)</f>
        <v>#N/A</v>
      </c>
      <c r="N195" s="202"/>
      <c r="O195" s="203" t="e">
        <f>VLOOKUP(N195,'[2]Datos Validacion'!$E$6:$F$15,2,0)</f>
        <v>#N/A</v>
      </c>
      <c r="P195" s="221" t="s">
        <v>704</v>
      </c>
      <c r="Q195" s="204"/>
      <c r="R195" s="140"/>
      <c r="S195" s="151"/>
      <c r="T195" s="151"/>
      <c r="U195" s="151"/>
      <c r="V195" s="151"/>
      <c r="W195" s="151"/>
      <c r="X195" s="201" t="e">
        <f>VLOOKUP(W195,'[2]Datos Validacion'!$K$6:$L$8,2,0)</f>
        <v>#N/A</v>
      </c>
      <c r="Y195" s="206"/>
      <c r="Z195" s="201" t="e">
        <f>VLOOKUP(Y195,'[2]Datos Validacion'!$M$6:$N$7,2,0)</f>
        <v>#N/A</v>
      </c>
      <c r="AA195" s="151"/>
      <c r="AB195" s="249"/>
      <c r="AC195" s="206"/>
      <c r="AD195" s="289"/>
      <c r="AF195" s="291" t="e">
        <f t="shared" si="45"/>
        <v>#N/A</v>
      </c>
      <c r="AG195" s="207" t="e">
        <f t="shared" si="46"/>
        <v>#N/A</v>
      </c>
      <c r="AH195" s="207" t="e">
        <f t="shared" si="48"/>
        <v>#N/A</v>
      </c>
      <c r="AI195" s="207" t="e">
        <f t="shared" si="47"/>
        <v>#N/A</v>
      </c>
      <c r="AJ195" s="207" t="e">
        <f t="shared" si="49"/>
        <v>#N/A</v>
      </c>
      <c r="AK195" s="204"/>
      <c r="AL195" s="355"/>
      <c r="AM195" s="236"/>
      <c r="AN195" s="237"/>
      <c r="AO195" s="237"/>
      <c r="AP195" s="237"/>
      <c r="AQ195" s="200"/>
      <c r="AR195" s="237"/>
      <c r="AS195" s="237"/>
      <c r="AT195" s="200"/>
      <c r="AU195" s="237"/>
      <c r="AV195" s="237"/>
      <c r="AW195" s="200"/>
      <c r="AX195" s="237"/>
      <c r="AY195" s="237"/>
      <c r="AZ195" s="200"/>
      <c r="BA195" s="237"/>
      <c r="BB195" s="151"/>
    </row>
    <row r="196" spans="1:54" ht="56.15" hidden="1" customHeight="1" x14ac:dyDescent="0.35">
      <c r="A196" s="151"/>
      <c r="B196" s="198"/>
      <c r="C196" s="199"/>
      <c r="D196" s="199"/>
      <c r="E196" s="200"/>
      <c r="F196" s="200"/>
      <c r="G196" s="200"/>
      <c r="H196" s="199"/>
      <c r="I196" s="199"/>
      <c r="J196" s="200"/>
      <c r="K196" s="199"/>
      <c r="L196" s="200"/>
      <c r="M196" s="201" t="e">
        <f>VLOOKUP(L196,'[2]Datos Validacion'!$C$6:$D$10,2,0)</f>
        <v>#N/A</v>
      </c>
      <c r="N196" s="202"/>
      <c r="O196" s="203" t="e">
        <f>VLOOKUP(N196,'[2]Datos Validacion'!$E$6:$F$15,2,0)</f>
        <v>#N/A</v>
      </c>
      <c r="P196" s="221" t="s">
        <v>704</v>
      </c>
      <c r="Q196" s="204"/>
      <c r="R196" s="199"/>
      <c r="S196" s="151"/>
      <c r="T196" s="151"/>
      <c r="U196" s="151"/>
      <c r="V196" s="151"/>
      <c r="W196" s="151"/>
      <c r="X196" s="201" t="e">
        <f>VLOOKUP(W196,'[2]Datos Validacion'!$K$6:$L$8,2,0)</f>
        <v>#N/A</v>
      </c>
      <c r="Y196" s="206"/>
      <c r="Z196" s="201" t="e">
        <f>VLOOKUP(Y196,'[2]Datos Validacion'!$M$6:$N$7,2,0)</f>
        <v>#N/A</v>
      </c>
      <c r="AA196" s="151"/>
      <c r="AB196" s="249"/>
      <c r="AC196" s="206"/>
      <c r="AD196" s="289"/>
      <c r="AF196" s="291" t="e">
        <f t="shared" si="45"/>
        <v>#N/A</v>
      </c>
      <c r="AG196" s="207" t="e">
        <f t="shared" si="46"/>
        <v>#N/A</v>
      </c>
      <c r="AH196" s="207" t="e">
        <f t="shared" si="48"/>
        <v>#N/A</v>
      </c>
      <c r="AI196" s="207" t="e">
        <f t="shared" si="47"/>
        <v>#N/A</v>
      </c>
      <c r="AJ196" s="207" t="e">
        <f t="shared" si="49"/>
        <v>#N/A</v>
      </c>
      <c r="AK196" s="204"/>
      <c r="AL196" s="355"/>
      <c r="AM196" s="303"/>
      <c r="AN196" s="303"/>
      <c r="AO196" s="303"/>
      <c r="AP196" s="237"/>
      <c r="AQ196" s="237"/>
      <c r="AR196" s="237"/>
      <c r="AS196" s="237"/>
      <c r="AT196" s="237"/>
      <c r="AU196" s="237"/>
      <c r="AV196" s="237"/>
      <c r="AW196" s="237"/>
      <c r="AX196" s="237"/>
      <c r="AY196" s="237"/>
      <c r="AZ196" s="237"/>
      <c r="BA196" s="237"/>
      <c r="BB196" s="151"/>
    </row>
    <row r="197" spans="1:54" ht="56.15" hidden="1" customHeight="1" x14ac:dyDescent="0.35">
      <c r="A197" s="151"/>
      <c r="B197" s="198"/>
      <c r="C197" s="199"/>
      <c r="D197" s="199"/>
      <c r="E197" s="200"/>
      <c r="F197" s="200"/>
      <c r="G197" s="200"/>
      <c r="H197" s="199"/>
      <c r="I197" s="199"/>
      <c r="J197" s="200"/>
      <c r="K197" s="199"/>
      <c r="L197" s="200"/>
      <c r="M197" s="201" t="e">
        <f>VLOOKUP(L197,'[2]Datos Validacion'!$C$6:$D$10,2,0)</f>
        <v>#N/A</v>
      </c>
      <c r="N197" s="202"/>
      <c r="O197" s="203" t="e">
        <f>VLOOKUP(N197,'[2]Datos Validacion'!$E$6:$F$15,2,0)</f>
        <v>#N/A</v>
      </c>
      <c r="P197" s="221" t="s">
        <v>704</v>
      </c>
      <c r="Q197" s="204"/>
      <c r="R197" s="199"/>
      <c r="S197" s="151"/>
      <c r="T197" s="151"/>
      <c r="U197" s="151"/>
      <c r="V197" s="151"/>
      <c r="W197" s="151"/>
      <c r="X197" s="201" t="e">
        <f>VLOOKUP(W197,'[2]Datos Validacion'!$K$6:$L$8,2,0)</f>
        <v>#N/A</v>
      </c>
      <c r="Y197" s="206"/>
      <c r="Z197" s="201" t="e">
        <f>VLOOKUP(Y197,'[2]Datos Validacion'!$M$6:$N$7,2,0)</f>
        <v>#N/A</v>
      </c>
      <c r="AA197" s="151"/>
      <c r="AB197" s="249"/>
      <c r="AC197" s="206"/>
      <c r="AD197" s="288"/>
      <c r="AE197" s="328"/>
      <c r="AF197" s="291" t="e">
        <f t="shared" si="45"/>
        <v>#N/A</v>
      </c>
      <c r="AG197" s="207" t="e">
        <f t="shared" si="46"/>
        <v>#N/A</v>
      </c>
      <c r="AH197" s="207" t="e">
        <f t="shared" si="48"/>
        <v>#N/A</v>
      </c>
      <c r="AI197" s="207" t="e">
        <f t="shared" si="47"/>
        <v>#N/A</v>
      </c>
      <c r="AJ197" s="207" t="e">
        <f t="shared" si="49"/>
        <v>#N/A</v>
      </c>
      <c r="AK197" s="204"/>
      <c r="AL197" s="355"/>
      <c r="AM197" s="303"/>
      <c r="AN197" s="303"/>
      <c r="AO197" s="303"/>
      <c r="AP197" s="237"/>
      <c r="AQ197" s="237"/>
      <c r="AR197" s="237"/>
      <c r="AS197" s="237"/>
      <c r="AT197" s="237"/>
      <c r="AU197" s="237"/>
      <c r="AV197" s="237"/>
      <c r="AW197" s="237"/>
      <c r="AX197" s="237"/>
      <c r="AY197" s="237"/>
      <c r="AZ197" s="237"/>
      <c r="BA197" s="237"/>
      <c r="BB197" s="151"/>
    </row>
    <row r="198" spans="1:54" ht="56.15" hidden="1" customHeight="1" x14ac:dyDescent="0.35">
      <c r="A198" s="151"/>
      <c r="B198" s="198"/>
      <c r="C198" s="199"/>
      <c r="D198" s="199"/>
      <c r="E198" s="200"/>
      <c r="F198" s="200"/>
      <c r="G198" s="200"/>
      <c r="H198" s="199"/>
      <c r="I198" s="199"/>
      <c r="J198" s="200"/>
      <c r="K198" s="199"/>
      <c r="L198" s="200"/>
      <c r="M198" s="201" t="e">
        <f>VLOOKUP(L198,'[2]Datos Validacion'!$C$6:$D$10,2,0)</f>
        <v>#N/A</v>
      </c>
      <c r="N198" s="202"/>
      <c r="O198" s="203" t="e">
        <f>VLOOKUP(N198,'[2]Datos Validacion'!$E$6:$F$15,2,0)</f>
        <v>#N/A</v>
      </c>
      <c r="P198" s="221" t="s">
        <v>704</v>
      </c>
      <c r="Q198" s="204"/>
      <c r="R198" s="199"/>
      <c r="S198" s="151"/>
      <c r="T198" s="206"/>
      <c r="U198" s="206"/>
      <c r="V198" s="151"/>
      <c r="W198" s="151"/>
      <c r="X198" s="201" t="e">
        <f>VLOOKUP(W198,'[2]Datos Validacion'!$K$6:$L$8,2,0)</f>
        <v>#N/A</v>
      </c>
      <c r="Y198" s="206"/>
      <c r="Z198" s="201" t="e">
        <f>VLOOKUP(Y198,'[2]Datos Validacion'!$M$6:$N$7,2,0)</f>
        <v>#N/A</v>
      </c>
      <c r="AA198" s="151"/>
      <c r="AB198" s="241"/>
      <c r="AC198" s="206"/>
      <c r="AD198" s="288"/>
      <c r="AE198" s="328"/>
      <c r="AF198" s="291" t="e">
        <f t="shared" si="45"/>
        <v>#N/A</v>
      </c>
      <c r="AG198" s="207" t="e">
        <f t="shared" si="46"/>
        <v>#N/A</v>
      </c>
      <c r="AH198" s="207" t="e">
        <f t="shared" si="48"/>
        <v>#N/A</v>
      </c>
      <c r="AI198" s="207" t="e">
        <f t="shared" si="47"/>
        <v>#N/A</v>
      </c>
      <c r="AJ198" s="207" t="e">
        <f t="shared" si="49"/>
        <v>#N/A</v>
      </c>
      <c r="AK198" s="204"/>
      <c r="AL198" s="355"/>
      <c r="AM198" s="242"/>
      <c r="AN198" s="210"/>
      <c r="AO198" s="210"/>
      <c r="AP198" s="210"/>
      <c r="AQ198" s="235"/>
      <c r="AR198" s="235"/>
      <c r="AS198" s="235"/>
      <c r="AT198" s="235"/>
      <c r="AU198" s="235"/>
      <c r="AV198" s="235"/>
      <c r="AW198" s="235"/>
      <c r="AX198" s="235"/>
      <c r="AY198" s="235"/>
      <c r="AZ198" s="235"/>
      <c r="BA198" s="235"/>
      <c r="BB198" s="151"/>
    </row>
    <row r="199" spans="1:54" ht="56.15" hidden="1" customHeight="1" x14ac:dyDescent="0.35">
      <c r="A199" s="151"/>
      <c r="B199" s="198"/>
      <c r="C199" s="199"/>
      <c r="D199" s="199"/>
      <c r="E199" s="200"/>
      <c r="F199" s="200"/>
      <c r="G199" s="200"/>
      <c r="H199" s="199"/>
      <c r="I199" s="199"/>
      <c r="J199" s="200"/>
      <c r="K199" s="199"/>
      <c r="L199" s="200"/>
      <c r="M199" s="201" t="e">
        <f>VLOOKUP(L199,'[2]Datos Validacion'!$C$6:$D$10,2,0)</f>
        <v>#N/A</v>
      </c>
      <c r="N199" s="202"/>
      <c r="O199" s="203" t="e">
        <f>VLOOKUP(N199,'[2]Datos Validacion'!$E$6:$F$15,2,0)</f>
        <v>#N/A</v>
      </c>
      <c r="P199" s="221" t="s">
        <v>704</v>
      </c>
      <c r="Q199" s="204"/>
      <c r="R199" s="199"/>
      <c r="S199" s="151"/>
      <c r="T199" s="206"/>
      <c r="U199" s="206"/>
      <c r="V199" s="151"/>
      <c r="W199" s="151"/>
      <c r="X199" s="201" t="e">
        <f>VLOOKUP(W199,'[2]Datos Validacion'!$K$6:$L$8,2,0)</f>
        <v>#N/A</v>
      </c>
      <c r="Y199" s="206"/>
      <c r="Z199" s="201" t="e">
        <f>VLOOKUP(Y199,'[2]Datos Validacion'!$M$6:$N$7,2,0)</f>
        <v>#N/A</v>
      </c>
      <c r="AA199" s="151"/>
      <c r="AB199" s="241"/>
      <c r="AC199" s="206"/>
      <c r="AD199" s="288"/>
      <c r="AE199" s="328"/>
      <c r="AF199" s="291" t="e">
        <f t="shared" si="45"/>
        <v>#N/A</v>
      </c>
      <c r="AG199" s="207" t="e">
        <f t="shared" si="46"/>
        <v>#N/A</v>
      </c>
      <c r="AH199" s="207" t="e">
        <f t="shared" si="48"/>
        <v>#N/A</v>
      </c>
      <c r="AI199" s="207" t="e">
        <f t="shared" si="47"/>
        <v>#N/A</v>
      </c>
      <c r="AJ199" s="207" t="e">
        <f t="shared" si="49"/>
        <v>#N/A</v>
      </c>
      <c r="AK199" s="204"/>
      <c r="AL199" s="355"/>
      <c r="AM199" s="242"/>
      <c r="AN199" s="210"/>
      <c r="AO199" s="210"/>
      <c r="AP199" s="210"/>
      <c r="AQ199" s="235"/>
      <c r="AR199" s="235"/>
      <c r="AS199" s="235"/>
      <c r="AT199" s="235"/>
      <c r="AU199" s="235"/>
      <c r="AV199" s="235"/>
      <c r="AW199" s="235"/>
      <c r="AX199" s="235"/>
      <c r="AY199" s="235"/>
      <c r="AZ199" s="235"/>
      <c r="BA199" s="235"/>
      <c r="BB199" s="151"/>
    </row>
    <row r="200" spans="1:54" ht="56.15" hidden="1" customHeight="1" x14ac:dyDescent="0.35">
      <c r="A200" s="151"/>
      <c r="B200" s="198"/>
      <c r="C200" s="199"/>
      <c r="D200" s="199"/>
      <c r="E200" s="200"/>
      <c r="F200" s="200"/>
      <c r="G200" s="200"/>
      <c r="H200" s="199"/>
      <c r="I200" s="199"/>
      <c r="J200" s="200"/>
      <c r="K200" s="199"/>
      <c r="L200" s="200"/>
      <c r="M200" s="201" t="e">
        <f>VLOOKUP(L200,'[2]Datos Validacion'!$C$6:$D$10,2,0)</f>
        <v>#N/A</v>
      </c>
      <c r="N200" s="202"/>
      <c r="O200" s="203" t="e">
        <f>VLOOKUP(N200,'[2]Datos Validacion'!$E$6:$F$15,2,0)</f>
        <v>#N/A</v>
      </c>
      <c r="P200" s="221" t="s">
        <v>704</v>
      </c>
      <c r="Q200" s="204"/>
      <c r="R200" s="199"/>
      <c r="S200" s="151"/>
      <c r="T200" s="206"/>
      <c r="U200" s="206"/>
      <c r="V200" s="151"/>
      <c r="W200" s="151"/>
      <c r="X200" s="201" t="e">
        <f>VLOOKUP(W200,'[2]Datos Validacion'!$K$6:$L$8,2,0)</f>
        <v>#N/A</v>
      </c>
      <c r="Y200" s="206"/>
      <c r="Z200" s="201" t="e">
        <f>VLOOKUP(Y200,'[2]Datos Validacion'!$M$6:$N$7,2,0)</f>
        <v>#N/A</v>
      </c>
      <c r="AA200" s="151"/>
      <c r="AB200" s="249"/>
      <c r="AC200" s="206"/>
      <c r="AD200" s="288"/>
      <c r="AE200" s="328"/>
      <c r="AF200" s="291" t="e">
        <f t="shared" si="45"/>
        <v>#N/A</v>
      </c>
      <c r="AG200" s="207" t="e">
        <f t="shared" si="46"/>
        <v>#N/A</v>
      </c>
      <c r="AH200" s="207" t="e">
        <f t="shared" si="48"/>
        <v>#N/A</v>
      </c>
      <c r="AI200" s="207" t="e">
        <f t="shared" si="47"/>
        <v>#N/A</v>
      </c>
      <c r="AJ200" s="207" t="e">
        <f t="shared" si="49"/>
        <v>#N/A</v>
      </c>
      <c r="AK200" s="204"/>
      <c r="AL200" s="355"/>
      <c r="AM200" s="242"/>
      <c r="AN200" s="210"/>
      <c r="AO200" s="210"/>
      <c r="AP200" s="210"/>
      <c r="AQ200" s="235"/>
      <c r="AR200" s="235"/>
      <c r="AS200" s="235"/>
      <c r="AT200" s="235"/>
      <c r="AU200" s="235"/>
      <c r="AV200" s="235"/>
      <c r="AW200" s="235"/>
      <c r="AX200" s="235"/>
      <c r="AY200" s="235"/>
      <c r="AZ200" s="235"/>
      <c r="BA200" s="235"/>
      <c r="BB200" s="151"/>
    </row>
    <row r="201" spans="1:54" ht="56.15" hidden="1" customHeight="1" x14ac:dyDescent="0.35">
      <c r="A201" s="151"/>
      <c r="B201" s="198"/>
      <c r="C201" s="199"/>
      <c r="D201" s="199"/>
      <c r="E201" s="200"/>
      <c r="F201" s="200"/>
      <c r="G201" s="200"/>
      <c r="H201" s="199"/>
      <c r="I201" s="199"/>
      <c r="J201" s="200"/>
      <c r="K201" s="199"/>
      <c r="L201" s="200"/>
      <c r="M201" s="201" t="e">
        <f>VLOOKUP(L201,'[2]Datos Validacion'!$C$6:$D$10,2,0)</f>
        <v>#N/A</v>
      </c>
      <c r="N201" s="202"/>
      <c r="O201" s="203" t="e">
        <f>VLOOKUP(N201,'[2]Datos Validacion'!$E$6:$F$15,2,0)</f>
        <v>#N/A</v>
      </c>
      <c r="P201" s="221" t="s">
        <v>704</v>
      </c>
      <c r="Q201" s="204"/>
      <c r="R201" s="199"/>
      <c r="S201" s="151"/>
      <c r="T201" s="151"/>
      <c r="U201" s="151"/>
      <c r="V201" s="151"/>
      <c r="W201" s="151"/>
      <c r="X201" s="201" t="e">
        <f>VLOOKUP(W201,'[2]Datos Validacion'!$K$6:$L$8,2,0)</f>
        <v>#N/A</v>
      </c>
      <c r="Y201" s="206"/>
      <c r="Z201" s="201" t="e">
        <f>VLOOKUP(Y201,'[2]Datos Validacion'!$M$6:$N$7,2,0)</f>
        <v>#N/A</v>
      </c>
      <c r="AA201" s="151"/>
      <c r="AB201" s="241"/>
      <c r="AC201" s="206"/>
      <c r="AD201" s="289"/>
      <c r="AF201" s="291" t="e">
        <f t="shared" si="45"/>
        <v>#N/A</v>
      </c>
      <c r="AG201" s="207" t="e">
        <f t="shared" si="46"/>
        <v>#N/A</v>
      </c>
      <c r="AH201" s="207" t="e">
        <f t="shared" si="48"/>
        <v>#N/A</v>
      </c>
      <c r="AI201" s="207" t="e">
        <f t="shared" si="47"/>
        <v>#N/A</v>
      </c>
      <c r="AJ201" s="207" t="e">
        <f t="shared" si="49"/>
        <v>#N/A</v>
      </c>
      <c r="AK201" s="204"/>
      <c r="AL201" s="355"/>
      <c r="AM201" s="303"/>
      <c r="AN201" s="303"/>
      <c r="AO201" s="303"/>
      <c r="AP201" s="303"/>
      <c r="AQ201" s="303"/>
      <c r="AR201" s="303"/>
      <c r="AS201" s="303"/>
      <c r="AT201" s="303"/>
      <c r="AU201" s="303"/>
      <c r="AV201" s="303"/>
      <c r="AW201" s="303"/>
      <c r="AX201" s="303"/>
      <c r="AY201" s="303"/>
      <c r="AZ201" s="303"/>
      <c r="BA201" s="303"/>
      <c r="BB201" s="151"/>
    </row>
    <row r="202" spans="1:54" ht="56.15" hidden="1" customHeight="1" x14ac:dyDescent="0.35">
      <c r="A202" s="151"/>
      <c r="B202" s="198"/>
      <c r="C202" s="199"/>
      <c r="D202" s="199"/>
      <c r="E202" s="200"/>
      <c r="F202" s="200"/>
      <c r="G202" s="200"/>
      <c r="H202" s="199"/>
      <c r="I202" s="199"/>
      <c r="J202" s="200"/>
      <c r="K202" s="199"/>
      <c r="L202" s="200"/>
      <c r="M202" s="201" t="e">
        <f>VLOOKUP(L202,'[2]Datos Validacion'!$C$6:$D$10,2,0)</f>
        <v>#N/A</v>
      </c>
      <c r="N202" s="202"/>
      <c r="O202" s="203" t="e">
        <f>VLOOKUP(N202,'[2]Datos Validacion'!$E$6:$F$15,2,0)</f>
        <v>#N/A</v>
      </c>
      <c r="P202" s="221" t="s">
        <v>704</v>
      </c>
      <c r="Q202" s="204"/>
      <c r="R202" s="199"/>
      <c r="S202" s="151"/>
      <c r="T202" s="151"/>
      <c r="U202" s="151"/>
      <c r="V202" s="151"/>
      <c r="W202" s="151"/>
      <c r="X202" s="201" t="e">
        <f>VLOOKUP(W202,'[2]Datos Validacion'!$K$6:$L$8,2,0)</f>
        <v>#N/A</v>
      </c>
      <c r="Y202" s="206"/>
      <c r="Z202" s="201" t="e">
        <f>VLOOKUP(Y202,'[2]Datos Validacion'!$M$6:$N$7,2,0)</f>
        <v>#N/A</v>
      </c>
      <c r="AA202" s="151"/>
      <c r="AB202" s="241"/>
      <c r="AC202" s="206"/>
      <c r="AD202" s="288"/>
      <c r="AE202" s="328"/>
      <c r="AF202" s="291" t="e">
        <f t="shared" si="45"/>
        <v>#N/A</v>
      </c>
      <c r="AG202" s="207" t="e">
        <f t="shared" si="46"/>
        <v>#N/A</v>
      </c>
      <c r="AH202" s="207" t="e">
        <f t="shared" si="48"/>
        <v>#N/A</v>
      </c>
      <c r="AI202" s="207" t="e">
        <f t="shared" si="47"/>
        <v>#N/A</v>
      </c>
      <c r="AJ202" s="207" t="e">
        <f t="shared" si="49"/>
        <v>#N/A</v>
      </c>
      <c r="AK202" s="204"/>
      <c r="AL202" s="355"/>
      <c r="AM202" s="303"/>
      <c r="AN202" s="303"/>
      <c r="AO202" s="303"/>
      <c r="AP202" s="303"/>
      <c r="AQ202" s="303"/>
      <c r="AR202" s="303"/>
      <c r="AS202" s="303"/>
      <c r="AT202" s="303"/>
      <c r="AU202" s="303"/>
      <c r="AV202" s="303"/>
      <c r="AW202" s="303"/>
      <c r="AX202" s="303"/>
      <c r="AY202" s="303"/>
      <c r="AZ202" s="303"/>
      <c r="BA202" s="303"/>
      <c r="BB202" s="151"/>
    </row>
    <row r="203" spans="1:54" ht="56.15" hidden="1" customHeight="1" x14ac:dyDescent="0.35">
      <c r="A203" s="151"/>
      <c r="B203" s="198"/>
      <c r="C203" s="199"/>
      <c r="D203" s="199"/>
      <c r="E203" s="200"/>
      <c r="F203" s="200"/>
      <c r="G203" s="200"/>
      <c r="H203" s="199"/>
      <c r="I203" s="199"/>
      <c r="J203" s="200"/>
      <c r="K203" s="199"/>
      <c r="L203" s="200"/>
      <c r="M203" s="201" t="e">
        <f>VLOOKUP(L203,'[2]Datos Validacion'!$C$6:$D$10,2,0)</f>
        <v>#N/A</v>
      </c>
      <c r="N203" s="202"/>
      <c r="O203" s="203" t="e">
        <f>VLOOKUP(N203,'[2]Datos Validacion'!$E$6:$F$15,2,0)</f>
        <v>#N/A</v>
      </c>
      <c r="P203" s="221" t="s">
        <v>704</v>
      </c>
      <c r="Q203" s="204"/>
      <c r="R203" s="199"/>
      <c r="S203" s="151"/>
      <c r="T203" s="151"/>
      <c r="U203" s="151"/>
      <c r="V203" s="151"/>
      <c r="W203" s="151"/>
      <c r="X203" s="201" t="e">
        <f>VLOOKUP(W203,'[2]Datos Validacion'!$K$6:$L$8,2,0)</f>
        <v>#N/A</v>
      </c>
      <c r="Y203" s="206"/>
      <c r="Z203" s="201" t="e">
        <f>VLOOKUP(Y203,'[2]Datos Validacion'!$M$6:$N$7,2,0)</f>
        <v>#N/A</v>
      </c>
      <c r="AA203" s="151"/>
      <c r="AB203" s="249"/>
      <c r="AC203" s="206"/>
      <c r="AD203" s="289"/>
      <c r="AF203" s="291" t="e">
        <f t="shared" si="45"/>
        <v>#N/A</v>
      </c>
      <c r="AG203" s="207" t="e">
        <f t="shared" si="46"/>
        <v>#N/A</v>
      </c>
      <c r="AH203" s="207" t="e">
        <f t="shared" si="48"/>
        <v>#N/A</v>
      </c>
      <c r="AI203" s="207" t="e">
        <f t="shared" si="47"/>
        <v>#N/A</v>
      </c>
      <c r="AJ203" s="207" t="e">
        <f t="shared" si="49"/>
        <v>#N/A</v>
      </c>
      <c r="AK203" s="204"/>
      <c r="AL203" s="355"/>
      <c r="AM203" s="303"/>
      <c r="AN203" s="303"/>
      <c r="AO203" s="303"/>
      <c r="AP203" s="303"/>
      <c r="AQ203" s="303"/>
      <c r="AR203" s="303"/>
      <c r="AS203" s="303"/>
      <c r="AT203" s="303"/>
      <c r="AU203" s="303"/>
      <c r="AV203" s="303"/>
      <c r="AW203" s="303"/>
      <c r="AX203" s="303"/>
      <c r="AY203" s="303"/>
      <c r="AZ203" s="303"/>
      <c r="BA203" s="303"/>
      <c r="BB203" s="151"/>
    </row>
    <row r="204" spans="1:54" ht="56.15" hidden="1" customHeight="1" x14ac:dyDescent="0.35">
      <c r="A204" s="151"/>
      <c r="B204" s="208"/>
      <c r="C204" s="208"/>
      <c r="D204" s="208"/>
      <c r="E204" s="235"/>
      <c r="F204" s="200"/>
      <c r="G204" s="200"/>
      <c r="H204" s="208"/>
      <c r="I204" s="208"/>
      <c r="J204" s="200"/>
      <c r="K204" s="199"/>
      <c r="L204" s="200"/>
      <c r="M204" s="201" t="e">
        <f>VLOOKUP(L204,'[2]Datos Validacion'!$C$6:$D$10,2,0)</f>
        <v>#N/A</v>
      </c>
      <c r="N204" s="202"/>
      <c r="O204" s="203" t="e">
        <f>VLOOKUP(N204,'[2]Datos Validacion'!$E$6:$F$15,2,0)</f>
        <v>#N/A</v>
      </c>
      <c r="P204" s="221" t="s">
        <v>704</v>
      </c>
      <c r="Q204" s="204"/>
      <c r="R204" s="209"/>
      <c r="S204" s="151"/>
      <c r="T204" s="206"/>
      <c r="U204" s="206"/>
      <c r="V204" s="151"/>
      <c r="W204" s="151"/>
      <c r="X204" s="201" t="e">
        <f>VLOOKUP(W204,'[2]Datos Validacion'!$K$6:$L$8,2,0)</f>
        <v>#N/A</v>
      </c>
      <c r="Y204" s="206"/>
      <c r="Z204" s="201" t="e">
        <f>VLOOKUP(Y204,'[2]Datos Validacion'!$M$6:$N$7,2,0)</f>
        <v>#N/A</v>
      </c>
      <c r="AA204" s="151"/>
      <c r="AB204" s="241"/>
      <c r="AC204" s="206"/>
      <c r="AD204" s="288"/>
      <c r="AE204" s="328"/>
      <c r="AF204" s="291" t="e">
        <f t="shared" si="45"/>
        <v>#N/A</v>
      </c>
      <c r="AG204" s="207" t="e">
        <f t="shared" si="46"/>
        <v>#N/A</v>
      </c>
      <c r="AH204" s="207" t="e">
        <f t="shared" ref="AH204:AH216" si="50">IF(OR(W204="prevenir",W204="detectar"),(M204-(M204*AF204)), M204)</f>
        <v>#N/A</v>
      </c>
      <c r="AI204" s="207" t="e">
        <f t="shared" si="47"/>
        <v>#N/A</v>
      </c>
      <c r="AJ204" s="207" t="e">
        <f t="shared" ref="AJ204:AJ216" si="51">IF(W204="corregir",(O204-(O204*AF204)), O204)</f>
        <v>#N/A</v>
      </c>
      <c r="AK204" s="204"/>
      <c r="AL204" s="355"/>
      <c r="AM204" s="242"/>
      <c r="AN204" s="235"/>
      <c r="AO204" s="237"/>
      <c r="AP204" s="210"/>
      <c r="AQ204" s="200"/>
      <c r="AR204" s="210"/>
      <c r="AS204" s="237"/>
      <c r="AT204" s="200"/>
      <c r="AU204" s="210"/>
      <c r="AV204" s="237"/>
      <c r="AW204" s="200"/>
      <c r="AX204" s="237"/>
      <c r="AY204" s="210"/>
      <c r="AZ204" s="200"/>
      <c r="BA204" s="266"/>
      <c r="BB204" s="151"/>
    </row>
    <row r="205" spans="1:54" ht="56.15" hidden="1" customHeight="1" x14ac:dyDescent="0.35">
      <c r="A205" s="151"/>
      <c r="B205" s="140"/>
      <c r="C205" s="199"/>
      <c r="D205" s="199"/>
      <c r="E205" s="200"/>
      <c r="F205" s="200"/>
      <c r="G205" s="200"/>
      <c r="H205" s="199"/>
      <c r="I205" s="199"/>
      <c r="J205" s="200"/>
      <c r="K205" s="199"/>
      <c r="L205" s="200"/>
      <c r="M205" s="201" t="e">
        <f>VLOOKUP(L205,'[2]Datos Validacion'!$C$6:$D$10,2,0)</f>
        <v>#N/A</v>
      </c>
      <c r="N205" s="202"/>
      <c r="O205" s="203" t="e">
        <f>VLOOKUP(N205,'[2]Datos Validacion'!$E$6:$F$15,2,0)</f>
        <v>#N/A</v>
      </c>
      <c r="P205" s="221" t="s">
        <v>704</v>
      </c>
      <c r="Q205" s="204"/>
      <c r="R205" s="199"/>
      <c r="S205" s="151"/>
      <c r="T205" s="206"/>
      <c r="U205" s="206"/>
      <c r="V205" s="151"/>
      <c r="W205" s="151"/>
      <c r="X205" s="201" t="e">
        <f>VLOOKUP(W205,'[2]Datos Validacion'!$K$6:$L$8,2,0)</f>
        <v>#N/A</v>
      </c>
      <c r="Y205" s="206"/>
      <c r="Z205" s="201" t="e">
        <f>VLOOKUP(Y205,'[2]Datos Validacion'!$M$6:$N$7,2,0)</f>
        <v>#N/A</v>
      </c>
      <c r="AA205" s="151"/>
      <c r="AB205" s="234"/>
      <c r="AC205" s="206"/>
      <c r="AD205" s="288"/>
      <c r="AE205" s="328"/>
      <c r="AF205" s="291" t="e">
        <f t="shared" si="45"/>
        <v>#N/A</v>
      </c>
      <c r="AG205" s="207" t="e">
        <f t="shared" si="46"/>
        <v>#N/A</v>
      </c>
      <c r="AH205" s="207" t="e">
        <f t="shared" si="50"/>
        <v>#N/A</v>
      </c>
      <c r="AI205" s="207" t="e">
        <f t="shared" si="47"/>
        <v>#N/A</v>
      </c>
      <c r="AJ205" s="207" t="e">
        <f t="shared" si="51"/>
        <v>#N/A</v>
      </c>
      <c r="AK205" s="204"/>
      <c r="AL205" s="355"/>
      <c r="AM205" s="303"/>
      <c r="AN205" s="303"/>
      <c r="AO205" s="303"/>
      <c r="AP205" s="303"/>
      <c r="AQ205" s="303"/>
      <c r="AR205" s="303"/>
      <c r="AS205" s="303"/>
      <c r="AT205" s="303"/>
      <c r="AU205" s="303"/>
      <c r="AV205" s="303"/>
      <c r="AW205" s="303"/>
      <c r="AX205" s="303"/>
      <c r="AY205" s="303"/>
      <c r="AZ205" s="303"/>
      <c r="BA205" s="303"/>
      <c r="BB205" s="151"/>
    </row>
    <row r="206" spans="1:54" ht="56.15" hidden="1" customHeight="1" x14ac:dyDescent="0.35">
      <c r="A206" s="151"/>
      <c r="B206" s="140"/>
      <c r="C206" s="199"/>
      <c r="D206" s="199"/>
      <c r="E206" s="200"/>
      <c r="F206" s="200"/>
      <c r="G206" s="200"/>
      <c r="H206" s="199"/>
      <c r="I206" s="199"/>
      <c r="J206" s="200"/>
      <c r="K206" s="199"/>
      <c r="L206" s="200"/>
      <c r="M206" s="201" t="e">
        <f>VLOOKUP(L206,'[2]Datos Validacion'!$C$6:$D$10,2,0)</f>
        <v>#N/A</v>
      </c>
      <c r="N206" s="202"/>
      <c r="O206" s="203" t="e">
        <f>VLOOKUP(N206,'[2]Datos Validacion'!$E$6:$F$15,2,0)</f>
        <v>#N/A</v>
      </c>
      <c r="P206" s="221" t="s">
        <v>704</v>
      </c>
      <c r="Q206" s="204"/>
      <c r="R206" s="199"/>
      <c r="S206" s="205"/>
      <c r="T206" s="198"/>
      <c r="U206" s="198"/>
      <c r="V206" s="151"/>
      <c r="W206" s="151"/>
      <c r="X206" s="201" t="e">
        <f>VLOOKUP(W206,'[2]Datos Validacion'!$K$6:$L$8,2,0)</f>
        <v>#N/A</v>
      </c>
      <c r="Y206" s="206"/>
      <c r="Z206" s="201" t="e">
        <f>VLOOKUP(Y206,'[2]Datos Validacion'!$M$6:$N$7,2,0)</f>
        <v>#N/A</v>
      </c>
      <c r="AA206" s="205"/>
      <c r="AB206" s="198"/>
      <c r="AC206" s="198"/>
      <c r="AD206" s="288"/>
      <c r="AE206" s="328"/>
      <c r="AF206" s="291" t="e">
        <f t="shared" si="45"/>
        <v>#N/A</v>
      </c>
      <c r="AG206" s="207" t="e">
        <f t="shared" si="46"/>
        <v>#N/A</v>
      </c>
      <c r="AH206" s="207" t="e">
        <f t="shared" si="50"/>
        <v>#N/A</v>
      </c>
      <c r="AI206" s="207" t="e">
        <f t="shared" si="47"/>
        <v>#N/A</v>
      </c>
      <c r="AJ206" s="207" t="e">
        <f t="shared" si="51"/>
        <v>#N/A</v>
      </c>
      <c r="AK206" s="204"/>
      <c r="AL206" s="355"/>
      <c r="AM206" s="303"/>
      <c r="AN206" s="303"/>
      <c r="AO206" s="303"/>
      <c r="AP206" s="303"/>
      <c r="AQ206" s="303"/>
      <c r="AR206" s="303"/>
      <c r="AS206" s="303"/>
      <c r="AT206" s="303"/>
      <c r="AU206" s="303"/>
      <c r="AV206" s="303"/>
      <c r="AW206" s="303"/>
      <c r="AX206" s="303"/>
      <c r="AY206" s="303"/>
      <c r="AZ206" s="303"/>
      <c r="BA206" s="303"/>
      <c r="BB206" s="151"/>
    </row>
    <row r="207" spans="1:54" ht="56.15" hidden="1" customHeight="1" x14ac:dyDescent="0.35">
      <c r="A207" s="151"/>
      <c r="B207" s="140"/>
      <c r="C207" s="199"/>
      <c r="D207" s="199"/>
      <c r="E207" s="200"/>
      <c r="F207" s="200"/>
      <c r="G207" s="200"/>
      <c r="H207" s="199"/>
      <c r="I207" s="199"/>
      <c r="J207" s="200"/>
      <c r="K207" s="199"/>
      <c r="L207" s="200"/>
      <c r="M207" s="201" t="e">
        <f>VLOOKUP(L207,'[2]Datos Validacion'!$C$6:$D$10,2,0)</f>
        <v>#N/A</v>
      </c>
      <c r="N207" s="202"/>
      <c r="O207" s="203" t="e">
        <f>VLOOKUP(N207,'[2]Datos Validacion'!$E$6:$F$15,2,0)</f>
        <v>#N/A</v>
      </c>
      <c r="P207" s="221" t="s">
        <v>704</v>
      </c>
      <c r="Q207" s="204"/>
      <c r="R207" s="199"/>
      <c r="S207" s="205"/>
      <c r="T207" s="198"/>
      <c r="U207" s="198"/>
      <c r="V207" s="151"/>
      <c r="W207" s="151"/>
      <c r="X207" s="201" t="e">
        <f>VLOOKUP(W207,'[2]Datos Validacion'!$K$6:$L$8,2,0)</f>
        <v>#N/A</v>
      </c>
      <c r="Y207" s="206"/>
      <c r="Z207" s="201" t="e">
        <f>VLOOKUP(Y207,'[2]Datos Validacion'!$M$6:$N$7,2,0)</f>
        <v>#N/A</v>
      </c>
      <c r="AA207" s="205"/>
      <c r="AB207" s="205"/>
      <c r="AC207" s="198"/>
      <c r="AD207" s="288"/>
      <c r="AE207" s="328"/>
      <c r="AF207" s="291" t="e">
        <f t="shared" si="45"/>
        <v>#N/A</v>
      </c>
      <c r="AG207" s="207" t="e">
        <f t="shared" si="46"/>
        <v>#N/A</v>
      </c>
      <c r="AH207" s="207" t="e">
        <f t="shared" si="50"/>
        <v>#N/A</v>
      </c>
      <c r="AI207" s="207" t="e">
        <f t="shared" si="47"/>
        <v>#N/A</v>
      </c>
      <c r="AJ207" s="207" t="e">
        <f t="shared" si="51"/>
        <v>#N/A</v>
      </c>
      <c r="AK207" s="204"/>
      <c r="AL207" s="355"/>
      <c r="AM207" s="303"/>
      <c r="AN207" s="303"/>
      <c r="AO207" s="303"/>
      <c r="AP207" s="303"/>
      <c r="AQ207" s="303"/>
      <c r="AR207" s="303"/>
      <c r="AS207" s="303"/>
      <c r="AT207" s="303"/>
      <c r="AU207" s="303"/>
      <c r="AV207" s="303"/>
      <c r="AW207" s="303"/>
      <c r="AX207" s="303"/>
      <c r="AY207" s="303"/>
      <c r="AZ207" s="303"/>
      <c r="BA207" s="303"/>
      <c r="BB207" s="151"/>
    </row>
    <row r="208" spans="1:54" ht="56.15" hidden="1" customHeight="1" x14ac:dyDescent="0.35">
      <c r="A208" s="151"/>
      <c r="B208" s="140"/>
      <c r="C208" s="199"/>
      <c r="D208" s="199"/>
      <c r="E208" s="200"/>
      <c r="F208" s="200"/>
      <c r="G208" s="200"/>
      <c r="H208" s="199"/>
      <c r="I208" s="199"/>
      <c r="J208" s="200"/>
      <c r="K208" s="199"/>
      <c r="L208" s="200"/>
      <c r="M208" s="201" t="e">
        <f>VLOOKUP(L208,'[2]Datos Validacion'!$C$6:$D$10,2,0)</f>
        <v>#N/A</v>
      </c>
      <c r="N208" s="202"/>
      <c r="O208" s="203" t="e">
        <f>VLOOKUP(N208,'[2]Datos Validacion'!$E$6:$F$15,2,0)</f>
        <v>#N/A</v>
      </c>
      <c r="P208" s="221" t="s">
        <v>704</v>
      </c>
      <c r="Q208" s="204"/>
      <c r="R208" s="199"/>
      <c r="S208" s="151"/>
      <c r="T208" s="189"/>
      <c r="U208" s="189"/>
      <c r="V208" s="151"/>
      <c r="W208" s="151"/>
      <c r="X208" s="201" t="e">
        <f>VLOOKUP(W208,'[2]Datos Validacion'!$K$6:$L$8,2,0)</f>
        <v>#N/A</v>
      </c>
      <c r="Y208" s="206"/>
      <c r="Z208" s="201" t="e">
        <f>VLOOKUP(Y208,'[2]Datos Validacion'!$M$6:$N$7,2,0)</f>
        <v>#N/A</v>
      </c>
      <c r="AA208" s="151"/>
      <c r="AB208" s="250"/>
      <c r="AC208" s="206"/>
      <c r="AD208" s="290"/>
      <c r="AE208" s="359"/>
      <c r="AF208" s="291" t="e">
        <f t="shared" si="45"/>
        <v>#N/A</v>
      </c>
      <c r="AG208" s="207" t="e">
        <f t="shared" si="46"/>
        <v>#N/A</v>
      </c>
      <c r="AH208" s="207" t="e">
        <f t="shared" si="50"/>
        <v>#N/A</v>
      </c>
      <c r="AI208" s="207" t="e">
        <f t="shared" si="47"/>
        <v>#N/A</v>
      </c>
      <c r="AJ208" s="207" t="e">
        <f t="shared" si="51"/>
        <v>#N/A</v>
      </c>
      <c r="AK208" s="204"/>
      <c r="AL208" s="355"/>
      <c r="AM208" s="303"/>
      <c r="AN208" s="303"/>
      <c r="AO208" s="303"/>
      <c r="AP208" s="303"/>
      <c r="AQ208" s="303"/>
      <c r="AR208" s="303"/>
      <c r="AS208" s="303"/>
      <c r="AT208" s="303"/>
      <c r="AU208" s="303"/>
      <c r="AV208" s="303"/>
      <c r="AW208" s="303"/>
      <c r="AX208" s="303"/>
      <c r="AY208" s="303"/>
      <c r="AZ208" s="303"/>
      <c r="BA208" s="303"/>
      <c r="BB208" s="151"/>
    </row>
    <row r="209" spans="1:54" ht="56.15" hidden="1" customHeight="1" x14ac:dyDescent="0.35">
      <c r="A209" s="151"/>
      <c r="B209" s="140"/>
      <c r="C209" s="199"/>
      <c r="D209" s="199"/>
      <c r="E209" s="200"/>
      <c r="F209" s="200"/>
      <c r="G209" s="200"/>
      <c r="H209" s="199"/>
      <c r="I209" s="199"/>
      <c r="J209" s="200"/>
      <c r="K209" s="199"/>
      <c r="L209" s="200"/>
      <c r="M209" s="201" t="e">
        <f>VLOOKUP(L209,'[2]Datos Validacion'!$C$6:$D$10,2,0)</f>
        <v>#N/A</v>
      </c>
      <c r="N209" s="202"/>
      <c r="O209" s="203" t="e">
        <f>VLOOKUP(N209,'[2]Datos Validacion'!$E$6:$F$15,2,0)</f>
        <v>#N/A</v>
      </c>
      <c r="P209" s="221" t="s">
        <v>704</v>
      </c>
      <c r="Q209" s="204"/>
      <c r="R209" s="199"/>
      <c r="S209" s="205"/>
      <c r="T209" s="205"/>
      <c r="U209" s="205"/>
      <c r="V209" s="151"/>
      <c r="W209" s="151"/>
      <c r="X209" s="201" t="e">
        <f>VLOOKUP(W209,'[2]Datos Validacion'!$K$6:$L$8,2,0)</f>
        <v>#N/A</v>
      </c>
      <c r="Y209" s="206"/>
      <c r="Z209" s="201" t="e">
        <f>VLOOKUP(Y209,'[2]Datos Validacion'!$M$6:$N$7,2,0)</f>
        <v>#N/A</v>
      </c>
      <c r="AA209" s="205"/>
      <c r="AB209" s="198"/>
      <c r="AC209" s="198"/>
      <c r="AD209" s="288"/>
      <c r="AE209" s="328"/>
      <c r="AF209" s="291" t="e">
        <f t="shared" ref="AF209:AF216" si="52">+X209+Z209</f>
        <v>#N/A</v>
      </c>
      <c r="AG209" s="207" t="e">
        <f t="shared" ref="AG209:AG216" si="53">IF(AH209&lt;=20%,"MUY BAJA",IF(AH209&lt;=40%,"BAJA",IF(AH209&lt;=60%,"MEDIA",IF(AH209&lt;=80%,"ALTA","MUY ALTA"))))</f>
        <v>#N/A</v>
      </c>
      <c r="AH209" s="207" t="e">
        <f t="shared" si="50"/>
        <v>#N/A</v>
      </c>
      <c r="AI209" s="207" t="e">
        <f t="shared" ref="AI209:AI216" si="54">IF(AJ209&lt;=20%,"LEVE",IF(AJ209&lt;=40%,"MENOR",IF(AJ209&lt;=60%,"MODERADO",IF(AJ209&lt;=80%,"MAYOR","CATASTROFICO"))))</f>
        <v>#N/A</v>
      </c>
      <c r="AJ209" s="207" t="e">
        <f t="shared" si="51"/>
        <v>#N/A</v>
      </c>
      <c r="AK209" s="204"/>
      <c r="AL209" s="355"/>
      <c r="AM209" s="303"/>
      <c r="AN209" s="200"/>
      <c r="AO209" s="237"/>
      <c r="AP209" s="237"/>
      <c r="AQ209" s="303"/>
      <c r="AR209" s="237"/>
      <c r="AS209" s="237"/>
      <c r="AT209" s="200"/>
      <c r="AU209" s="237"/>
      <c r="AV209" s="237"/>
      <c r="AW209" s="200"/>
      <c r="AX209" s="237"/>
      <c r="AY209" s="237"/>
      <c r="AZ209" s="200"/>
      <c r="BA209" s="200"/>
      <c r="BB209" s="151"/>
    </row>
    <row r="210" spans="1:54" ht="56.15" hidden="1" customHeight="1" x14ac:dyDescent="0.35">
      <c r="A210" s="151"/>
      <c r="B210" s="140"/>
      <c r="C210" s="199"/>
      <c r="D210" s="199"/>
      <c r="E210" s="200"/>
      <c r="F210" s="200"/>
      <c r="G210" s="200"/>
      <c r="H210" s="199"/>
      <c r="I210" s="199"/>
      <c r="J210" s="200"/>
      <c r="K210" s="199"/>
      <c r="L210" s="200"/>
      <c r="M210" s="201" t="e">
        <f>VLOOKUP(L210,'[2]Datos Validacion'!$C$6:$D$10,2,0)</f>
        <v>#N/A</v>
      </c>
      <c r="N210" s="202"/>
      <c r="O210" s="203" t="e">
        <f>VLOOKUP(N210,'[2]Datos Validacion'!$E$6:$F$15,2,0)</f>
        <v>#N/A</v>
      </c>
      <c r="P210" s="221" t="s">
        <v>704</v>
      </c>
      <c r="Q210" s="204"/>
      <c r="R210" s="199"/>
      <c r="S210" s="205"/>
      <c r="T210" s="205"/>
      <c r="U210" s="205"/>
      <c r="V210" s="151"/>
      <c r="W210" s="151"/>
      <c r="X210" s="201" t="e">
        <f>VLOOKUP(W210,'[2]Datos Validacion'!$K$6:$L$8,2,0)</f>
        <v>#N/A</v>
      </c>
      <c r="Y210" s="206"/>
      <c r="Z210" s="201" t="e">
        <f>VLOOKUP(Y210,'[2]Datos Validacion'!$M$6:$N$7,2,0)</f>
        <v>#N/A</v>
      </c>
      <c r="AA210" s="205"/>
      <c r="AB210" s="198"/>
      <c r="AC210" s="198"/>
      <c r="AD210" s="288"/>
      <c r="AE210" s="328"/>
      <c r="AF210" s="291" t="e">
        <f t="shared" si="52"/>
        <v>#N/A</v>
      </c>
      <c r="AG210" s="207" t="e">
        <f t="shared" si="53"/>
        <v>#N/A</v>
      </c>
      <c r="AH210" s="207" t="e">
        <f t="shared" si="50"/>
        <v>#N/A</v>
      </c>
      <c r="AI210" s="207" t="e">
        <f t="shared" si="54"/>
        <v>#N/A</v>
      </c>
      <c r="AJ210" s="207" t="e">
        <f t="shared" si="51"/>
        <v>#N/A</v>
      </c>
      <c r="AK210" s="204"/>
      <c r="AL210" s="355"/>
      <c r="AM210" s="303"/>
      <c r="AN210" s="200"/>
      <c r="AO210" s="237"/>
      <c r="AP210" s="237"/>
      <c r="AQ210" s="303"/>
      <c r="AR210" s="237"/>
      <c r="AS210" s="237"/>
      <c r="AT210" s="200"/>
      <c r="AU210" s="237"/>
      <c r="AV210" s="237"/>
      <c r="AW210" s="200"/>
      <c r="AX210" s="237"/>
      <c r="AY210" s="237"/>
      <c r="AZ210" s="200"/>
      <c r="BA210" s="200"/>
      <c r="BB210" s="151"/>
    </row>
    <row r="211" spans="1:54" ht="56.15" hidden="1" customHeight="1" x14ac:dyDescent="0.35">
      <c r="A211" s="151"/>
      <c r="B211" s="140"/>
      <c r="C211" s="199"/>
      <c r="D211" s="199"/>
      <c r="E211" s="200"/>
      <c r="F211" s="200"/>
      <c r="G211" s="200"/>
      <c r="H211" s="199"/>
      <c r="I211" s="199"/>
      <c r="J211" s="200"/>
      <c r="K211" s="199"/>
      <c r="L211" s="200"/>
      <c r="M211" s="201" t="e">
        <f>VLOOKUP(L211,'[2]Datos Validacion'!$C$6:$D$10,2,0)</f>
        <v>#N/A</v>
      </c>
      <c r="N211" s="202"/>
      <c r="O211" s="203" t="e">
        <f>VLOOKUP(N211,'[2]Datos Validacion'!$E$6:$F$15,2,0)</f>
        <v>#N/A</v>
      </c>
      <c r="P211" s="221" t="s">
        <v>704</v>
      </c>
      <c r="Q211" s="204"/>
      <c r="R211" s="199"/>
      <c r="S211" s="205"/>
      <c r="T211" s="205"/>
      <c r="U211" s="205"/>
      <c r="V211" s="151"/>
      <c r="W211" s="151"/>
      <c r="X211" s="201" t="e">
        <f>VLOOKUP(W211,'[2]Datos Validacion'!$K$6:$L$8,2,0)</f>
        <v>#N/A</v>
      </c>
      <c r="Y211" s="206"/>
      <c r="Z211" s="201" t="e">
        <f>VLOOKUP(Y211,'[2]Datos Validacion'!$M$6:$N$7,2,0)</f>
        <v>#N/A</v>
      </c>
      <c r="AA211" s="205"/>
      <c r="AB211" s="198"/>
      <c r="AC211" s="198"/>
      <c r="AD211" s="288"/>
      <c r="AE211" s="328"/>
      <c r="AF211" s="291" t="e">
        <f t="shared" si="52"/>
        <v>#N/A</v>
      </c>
      <c r="AG211" s="207" t="e">
        <f t="shared" si="53"/>
        <v>#N/A</v>
      </c>
      <c r="AH211" s="207" t="e">
        <f t="shared" si="50"/>
        <v>#N/A</v>
      </c>
      <c r="AI211" s="207" t="e">
        <f t="shared" si="54"/>
        <v>#N/A</v>
      </c>
      <c r="AJ211" s="207" t="e">
        <f t="shared" si="51"/>
        <v>#N/A</v>
      </c>
      <c r="AK211" s="204"/>
      <c r="AL211" s="355"/>
      <c r="AM211" s="303"/>
      <c r="AN211" s="200"/>
      <c r="AO211" s="237"/>
      <c r="AP211" s="237"/>
      <c r="AQ211" s="303"/>
      <c r="AR211" s="237"/>
      <c r="AS211" s="237"/>
      <c r="AT211" s="200"/>
      <c r="AU211" s="237"/>
      <c r="AV211" s="237"/>
      <c r="AW211" s="200"/>
      <c r="AX211" s="237"/>
      <c r="AY211" s="237"/>
      <c r="AZ211" s="200"/>
      <c r="BA211" s="200"/>
      <c r="BB211" s="151"/>
    </row>
    <row r="212" spans="1:54" ht="56.15" hidden="1" customHeight="1" x14ac:dyDescent="0.35">
      <c r="A212" s="151"/>
      <c r="B212" s="226"/>
      <c r="C212" s="208"/>
      <c r="D212" s="208"/>
      <c r="E212" s="235"/>
      <c r="F212" s="200"/>
      <c r="G212" s="200"/>
      <c r="H212" s="208"/>
      <c r="I212" s="208"/>
      <c r="J212" s="200"/>
      <c r="K212" s="199"/>
      <c r="L212" s="200"/>
      <c r="M212" s="201" t="e">
        <f>VLOOKUP(L212,'[2]Datos Validacion'!$C$6:$D$10,2,0)</f>
        <v>#N/A</v>
      </c>
      <c r="N212" s="202"/>
      <c r="O212" s="203" t="e">
        <f>VLOOKUP(N212,'[2]Datos Validacion'!$E$6:$F$15,2,0)</f>
        <v>#N/A</v>
      </c>
      <c r="P212" s="221" t="s">
        <v>704</v>
      </c>
      <c r="Q212" s="204"/>
      <c r="R212" s="199"/>
      <c r="S212" s="205"/>
      <c r="T212" s="205"/>
      <c r="U212" s="205"/>
      <c r="V212" s="151"/>
      <c r="W212" s="151"/>
      <c r="X212" s="201" t="e">
        <f>VLOOKUP(W212,'[2]Datos Validacion'!$K$6:$L$8,2,0)</f>
        <v>#N/A</v>
      </c>
      <c r="Y212" s="206"/>
      <c r="Z212" s="201" t="e">
        <f>VLOOKUP(Y212,'[2]Datos Validacion'!$M$6:$N$7,2,0)</f>
        <v>#N/A</v>
      </c>
      <c r="AA212" s="205"/>
      <c r="AB212" s="198"/>
      <c r="AC212" s="198"/>
      <c r="AD212" s="289"/>
      <c r="AF212" s="291" t="e">
        <f t="shared" si="52"/>
        <v>#N/A</v>
      </c>
      <c r="AG212" s="207" t="e">
        <f t="shared" si="53"/>
        <v>#N/A</v>
      </c>
      <c r="AH212" s="207" t="e">
        <f t="shared" si="50"/>
        <v>#N/A</v>
      </c>
      <c r="AI212" s="207" t="e">
        <f t="shared" si="54"/>
        <v>#N/A</v>
      </c>
      <c r="AJ212" s="207" t="e">
        <f t="shared" si="51"/>
        <v>#N/A</v>
      </c>
      <c r="AK212" s="204"/>
      <c r="AL212" s="355"/>
      <c r="AM212" s="236"/>
      <c r="AN212" s="223"/>
      <c r="AO212" s="223"/>
      <c r="AP212" s="223"/>
      <c r="AQ212" s="223"/>
      <c r="AR212" s="237"/>
      <c r="AS212" s="237"/>
      <c r="AT212" s="189"/>
      <c r="AU212" s="223"/>
      <c r="AV212" s="223"/>
      <c r="AW212" s="223"/>
      <c r="AX212" s="223"/>
      <c r="AY212" s="223"/>
      <c r="AZ212" s="189"/>
      <c r="BA212" s="223"/>
      <c r="BB212" s="151"/>
    </row>
    <row r="213" spans="1:54" ht="56.15" hidden="1" customHeight="1" x14ac:dyDescent="0.35">
      <c r="A213" s="151"/>
      <c r="B213" s="139"/>
      <c r="C213" s="235"/>
      <c r="D213" s="235"/>
      <c r="E213" s="235"/>
      <c r="F213" s="200"/>
      <c r="G213" s="200"/>
      <c r="H213" s="235"/>
      <c r="I213" s="235"/>
      <c r="J213" s="200"/>
      <c r="K213" s="200"/>
      <c r="L213" s="200"/>
      <c r="M213" s="201" t="e">
        <f>VLOOKUP(L213,'[2]Datos Validacion'!$C$6:$D$10,2,0)</f>
        <v>#N/A</v>
      </c>
      <c r="N213" s="202"/>
      <c r="O213" s="203" t="e">
        <f>VLOOKUP(N213,'[2]Datos Validacion'!$E$6:$F$15,2,0)</f>
        <v>#N/A</v>
      </c>
      <c r="P213" s="221" t="s">
        <v>704</v>
      </c>
      <c r="Q213" s="204"/>
      <c r="R213" s="208"/>
      <c r="S213" s="205"/>
      <c r="T213" s="198"/>
      <c r="U213" s="198"/>
      <c r="V213" s="151"/>
      <c r="W213" s="151"/>
      <c r="X213" s="201" t="e">
        <f>VLOOKUP(W213,'[2]Datos Validacion'!$K$6:$L$8,2,0)</f>
        <v>#N/A</v>
      </c>
      <c r="Y213" s="206"/>
      <c r="Z213" s="201" t="e">
        <f>VLOOKUP(Y213,'[2]Datos Validacion'!$M$6:$N$7,2,0)</f>
        <v>#N/A</v>
      </c>
      <c r="AA213" s="205"/>
      <c r="AB213" s="226"/>
      <c r="AC213" s="198"/>
      <c r="AD213" s="297"/>
      <c r="AE213" s="331"/>
      <c r="AF213" s="291" t="e">
        <f t="shared" si="52"/>
        <v>#N/A</v>
      </c>
      <c r="AG213" s="207" t="e">
        <f t="shared" si="53"/>
        <v>#N/A</v>
      </c>
      <c r="AH213" s="207" t="e">
        <f t="shared" si="50"/>
        <v>#N/A</v>
      </c>
      <c r="AI213" s="207" t="e">
        <f t="shared" si="54"/>
        <v>#N/A</v>
      </c>
      <c r="AJ213" s="207" t="e">
        <f t="shared" si="51"/>
        <v>#N/A</v>
      </c>
      <c r="AK213" s="204"/>
      <c r="AL213" s="355"/>
      <c r="AM213" s="242"/>
      <c r="AN213" s="235"/>
      <c r="AO213" s="237"/>
      <c r="AP213" s="210"/>
      <c r="AQ213" s="200"/>
      <c r="AR213" s="210"/>
      <c r="AS213" s="237"/>
      <c r="AT213" s="200"/>
      <c r="AU213" s="210"/>
      <c r="AV213" s="237"/>
      <c r="AW213" s="200"/>
      <c r="AX213" s="237"/>
      <c r="AY213" s="210"/>
      <c r="AZ213" s="200"/>
      <c r="BA213" s="266"/>
      <c r="BB213" s="151"/>
    </row>
    <row r="214" spans="1:54" ht="56.15" hidden="1" customHeight="1" x14ac:dyDescent="0.35">
      <c r="A214" s="151"/>
      <c r="B214" s="139"/>
      <c r="C214" s="235"/>
      <c r="D214" s="235"/>
      <c r="E214" s="235"/>
      <c r="F214" s="200"/>
      <c r="G214" s="200"/>
      <c r="H214" s="235"/>
      <c r="I214" s="235"/>
      <c r="J214" s="200"/>
      <c r="K214" s="199"/>
      <c r="L214" s="200"/>
      <c r="M214" s="201" t="e">
        <f>VLOOKUP(L214,'[2]Datos Validacion'!$C$6:$D$10,2,0)</f>
        <v>#N/A</v>
      </c>
      <c r="N214" s="202"/>
      <c r="O214" s="203" t="e">
        <f>VLOOKUP(N214,'[2]Datos Validacion'!$E$6:$F$15,2,0)</f>
        <v>#N/A</v>
      </c>
      <c r="P214" s="221" t="s">
        <v>704</v>
      </c>
      <c r="Q214" s="204"/>
      <c r="R214" s="199"/>
      <c r="S214" s="205"/>
      <c r="T214" s="205"/>
      <c r="U214" s="205"/>
      <c r="V214" s="151"/>
      <c r="W214" s="151"/>
      <c r="X214" s="201" t="e">
        <f>VLOOKUP(W214,'[2]Datos Validacion'!$K$6:$L$8,2,0)</f>
        <v>#N/A</v>
      </c>
      <c r="Y214" s="206"/>
      <c r="Z214" s="201" t="e">
        <f>VLOOKUP(Y214,'[2]Datos Validacion'!$M$6:$N$7,2,0)</f>
        <v>#N/A</v>
      </c>
      <c r="AA214" s="205"/>
      <c r="AB214" s="198"/>
      <c r="AC214" s="198"/>
      <c r="AD214" s="289"/>
      <c r="AF214" s="291" t="e">
        <f t="shared" si="52"/>
        <v>#N/A</v>
      </c>
      <c r="AG214" s="207" t="e">
        <f t="shared" si="53"/>
        <v>#N/A</v>
      </c>
      <c r="AH214" s="207" t="e">
        <f t="shared" si="50"/>
        <v>#N/A</v>
      </c>
      <c r="AI214" s="207" t="e">
        <f t="shared" si="54"/>
        <v>#N/A</v>
      </c>
      <c r="AJ214" s="207" t="e">
        <f t="shared" si="51"/>
        <v>#N/A</v>
      </c>
      <c r="AK214" s="204"/>
      <c r="AL214" s="355"/>
      <c r="AM214" s="242"/>
      <c r="AN214" s="210"/>
      <c r="AO214" s="237"/>
      <c r="AP214" s="237"/>
      <c r="AQ214" s="237"/>
      <c r="AR214" s="151"/>
      <c r="AS214" s="151"/>
      <c r="AT214" s="151"/>
      <c r="AU214" s="151"/>
      <c r="AV214" s="151"/>
      <c r="AW214" s="151"/>
      <c r="AX214" s="151"/>
      <c r="AY214" s="151"/>
      <c r="AZ214" s="151"/>
      <c r="BA214" s="206"/>
      <c r="BB214" s="151"/>
    </row>
    <row r="215" spans="1:54" ht="56.15" hidden="1" customHeight="1" x14ac:dyDescent="0.35">
      <c r="A215" s="151"/>
      <c r="B215" s="226"/>
      <c r="C215" s="208"/>
      <c r="D215" s="208"/>
      <c r="E215" s="235"/>
      <c r="F215" s="200"/>
      <c r="G215" s="200"/>
      <c r="H215" s="208"/>
      <c r="I215" s="208"/>
      <c r="J215" s="200"/>
      <c r="K215" s="199"/>
      <c r="L215" s="200"/>
      <c r="M215" s="201" t="e">
        <f>VLOOKUP(L215,'[2]Datos Validacion'!$C$6:$D$10,2,0)</f>
        <v>#N/A</v>
      </c>
      <c r="N215" s="202"/>
      <c r="O215" s="203" t="e">
        <f>VLOOKUP(N215,'[2]Datos Validacion'!$E$6:$F$15,2,0)</f>
        <v>#N/A</v>
      </c>
      <c r="P215" s="221" t="s">
        <v>704</v>
      </c>
      <c r="Q215" s="204"/>
      <c r="R215" s="199"/>
      <c r="S215" s="151"/>
      <c r="T215" s="151"/>
      <c r="U215" s="151"/>
      <c r="V215" s="151"/>
      <c r="W215" s="151"/>
      <c r="X215" s="201" t="e">
        <f>VLOOKUP(W215,'[2]Datos Validacion'!$K$6:$L$8,2,0)</f>
        <v>#N/A</v>
      </c>
      <c r="Y215" s="206"/>
      <c r="Z215" s="201" t="e">
        <f>VLOOKUP(Y215,'[2]Datos Validacion'!$M$6:$N$7,2,0)</f>
        <v>#N/A</v>
      </c>
      <c r="AA215" s="151"/>
      <c r="AB215" s="241"/>
      <c r="AC215" s="206"/>
      <c r="AD215" s="288"/>
      <c r="AE215" s="328"/>
      <c r="AF215" s="291" t="e">
        <f t="shared" si="52"/>
        <v>#N/A</v>
      </c>
      <c r="AG215" s="207" t="e">
        <f t="shared" si="53"/>
        <v>#N/A</v>
      </c>
      <c r="AH215" s="207" t="e">
        <f t="shared" si="50"/>
        <v>#N/A</v>
      </c>
      <c r="AI215" s="207" t="e">
        <f t="shared" si="54"/>
        <v>#N/A</v>
      </c>
      <c r="AJ215" s="207" t="e">
        <f t="shared" si="51"/>
        <v>#N/A</v>
      </c>
      <c r="AK215" s="204"/>
      <c r="AL215" s="355"/>
      <c r="AM215" s="236"/>
      <c r="AN215" s="303"/>
      <c r="AO215" s="236"/>
      <c r="AP215" s="236"/>
      <c r="AQ215" s="303"/>
      <c r="AR215" s="236"/>
      <c r="AS215" s="236"/>
      <c r="AT215" s="303"/>
      <c r="AU215" s="236"/>
      <c r="AV215" s="236"/>
      <c r="AW215" s="303"/>
      <c r="AX215" s="236"/>
      <c r="AY215" s="303"/>
      <c r="AZ215" s="303"/>
      <c r="BA215" s="303"/>
      <c r="BB215" s="151"/>
    </row>
    <row r="216" spans="1:54" ht="10" hidden="1" customHeight="1" x14ac:dyDescent="0.35">
      <c r="A216" s="151"/>
      <c r="B216" s="226"/>
      <c r="C216" s="208"/>
      <c r="D216" s="208"/>
      <c r="E216" s="235"/>
      <c r="F216" s="200"/>
      <c r="G216" s="200"/>
      <c r="H216" s="208"/>
      <c r="I216" s="208"/>
      <c r="J216" s="200"/>
      <c r="K216" s="199"/>
      <c r="L216" s="200"/>
      <c r="M216" s="201" t="e">
        <f>VLOOKUP(L216,'[2]Datos Validacion'!$C$6:$D$10,2,0)</f>
        <v>#N/A</v>
      </c>
      <c r="N216" s="202"/>
      <c r="O216" s="203" t="e">
        <f>VLOOKUP(N216,'[2]Datos Validacion'!$E$6:$F$15,2,0)</f>
        <v>#N/A</v>
      </c>
      <c r="P216" s="221" t="s">
        <v>704</v>
      </c>
      <c r="Q216" s="204"/>
      <c r="R216" s="199"/>
      <c r="S216" s="151"/>
      <c r="T216" s="151"/>
      <c r="U216" s="151"/>
      <c r="V216" s="151"/>
      <c r="W216" s="151"/>
      <c r="X216" s="201" t="e">
        <f>VLOOKUP(W216,'[2]Datos Validacion'!$K$6:$L$8,2,0)</f>
        <v>#N/A</v>
      </c>
      <c r="Y216" s="206"/>
      <c r="Z216" s="201" t="e">
        <f>VLOOKUP(Y216,'[2]Datos Validacion'!$M$6:$N$7,2,0)</f>
        <v>#N/A</v>
      </c>
      <c r="AA216" s="151"/>
      <c r="AB216" s="241"/>
      <c r="AC216" s="206"/>
      <c r="AD216" s="288"/>
      <c r="AE216" s="328"/>
      <c r="AF216" s="291" t="e">
        <f t="shared" si="52"/>
        <v>#N/A</v>
      </c>
      <c r="AG216" s="207" t="e">
        <f t="shared" si="53"/>
        <v>#N/A</v>
      </c>
      <c r="AH216" s="207" t="e">
        <f t="shared" si="50"/>
        <v>#N/A</v>
      </c>
      <c r="AI216" s="207" t="e">
        <f t="shared" si="54"/>
        <v>#N/A</v>
      </c>
      <c r="AJ216" s="207" t="e">
        <f t="shared" si="51"/>
        <v>#N/A</v>
      </c>
      <c r="AK216" s="204"/>
      <c r="AL216" s="355"/>
      <c r="AM216" s="236"/>
      <c r="AN216" s="303"/>
      <c r="AO216" s="236"/>
      <c r="AP216" s="236"/>
      <c r="AQ216" s="303"/>
      <c r="AR216" s="236"/>
      <c r="AS216" s="236"/>
      <c r="AT216" s="303"/>
      <c r="AU216" s="236"/>
      <c r="AV216" s="236"/>
      <c r="AW216" s="303"/>
      <c r="AX216" s="236"/>
      <c r="AY216" s="303"/>
      <c r="AZ216" s="303"/>
      <c r="BA216" s="303"/>
      <c r="BB216" s="151"/>
    </row>
    <row r="217" spans="1:54" hidden="1" x14ac:dyDescent="0.35">
      <c r="E217" s="330">
        <f>COUNTA(E10:E113)</f>
        <v>37</v>
      </c>
    </row>
  </sheetData>
  <sheetProtection formatCells="0" insertRows="0" deleteRows="0"/>
  <protectedRanges>
    <protectedRange sqref="AQ92 AT92 AW92 A5:AF114" name="Rango1"/>
  </protectedRanges>
  <mergeCells count="674">
    <mergeCell ref="AI54:AI56"/>
    <mergeCell ref="AI85:AI86"/>
    <mergeCell ref="BB113:BB114"/>
    <mergeCell ref="BB28:BB29"/>
    <mergeCell ref="BB30:BB36"/>
    <mergeCell ref="BB37:BB39"/>
    <mergeCell ref="BB40:BB43"/>
    <mergeCell ref="BB44:BB48"/>
    <mergeCell ref="BB51:BB53"/>
    <mergeCell ref="BB54:BB56"/>
    <mergeCell ref="BB73:BB76"/>
    <mergeCell ref="BB110:BB112"/>
    <mergeCell ref="BB91:BB93"/>
    <mergeCell ref="BB63:BB65"/>
    <mergeCell ref="BB61:BB62"/>
    <mergeCell ref="BB66:BB67"/>
    <mergeCell ref="BB68:BB72"/>
    <mergeCell ref="BB102:BB103"/>
    <mergeCell ref="BB99:BB101"/>
    <mergeCell ref="BB95:BB98"/>
    <mergeCell ref="BB87:BB90"/>
    <mergeCell ref="BB85:BB86"/>
    <mergeCell ref="BB82:BB84"/>
    <mergeCell ref="BB77:BB80"/>
    <mergeCell ref="O49:O50"/>
    <mergeCell ref="N49:N50"/>
    <mergeCell ref="BB11:BB14"/>
    <mergeCell ref="AE97:AE98"/>
    <mergeCell ref="AC6:AE6"/>
    <mergeCell ref="AI87:AI90"/>
    <mergeCell ref="H87:H90"/>
    <mergeCell ref="K87:K90"/>
    <mergeCell ref="R87:R88"/>
    <mergeCell ref="Q87:Q88"/>
    <mergeCell ref="S87:S88"/>
    <mergeCell ref="T87:T88"/>
    <mergeCell ref="U87:U88"/>
    <mergeCell ref="V87:V88"/>
    <mergeCell ref="W87:W88"/>
    <mergeCell ref="Y87:Y88"/>
    <mergeCell ref="AA87:AA88"/>
    <mergeCell ref="AD87:AD88"/>
    <mergeCell ref="AF87:AF88"/>
    <mergeCell ref="L73:L76"/>
    <mergeCell ref="K54:K56"/>
    <mergeCell ref="K66:K67"/>
    <mergeCell ref="AE68:AE69"/>
    <mergeCell ref="AE87:AE88"/>
    <mergeCell ref="P107:P109"/>
    <mergeCell ref="K110:K112"/>
    <mergeCell ref="L110:L112"/>
    <mergeCell ref="N110:N112"/>
    <mergeCell ref="P110:P112"/>
    <mergeCell ref="K113:K114"/>
    <mergeCell ref="K99:K101"/>
    <mergeCell ref="K102:K103"/>
    <mergeCell ref="G95:G98"/>
    <mergeCell ref="G102:G103"/>
    <mergeCell ref="H99:H101"/>
    <mergeCell ref="H102:H103"/>
    <mergeCell ref="N99:N101"/>
    <mergeCell ref="P99:P101"/>
    <mergeCell ref="AI107:AI109"/>
    <mergeCell ref="AG107:AG108"/>
    <mergeCell ref="AK107:AK109"/>
    <mergeCell ref="AI110:AI112"/>
    <mergeCell ref="AK110:AK112"/>
    <mergeCell ref="AK104:AK106"/>
    <mergeCell ref="AK102:AK103"/>
    <mergeCell ref="AK99:AK101"/>
    <mergeCell ref="AL104:AL106"/>
    <mergeCell ref="AG105:AG106"/>
    <mergeCell ref="AL99:AL101"/>
    <mergeCell ref="AL102:AL103"/>
    <mergeCell ref="AI113:AI114"/>
    <mergeCell ref="AK113:AK114"/>
    <mergeCell ref="AL91:AL93"/>
    <mergeCell ref="AL95:AL98"/>
    <mergeCell ref="E85:E86"/>
    <mergeCell ref="K85:K86"/>
    <mergeCell ref="L85:L86"/>
    <mergeCell ref="N85:N86"/>
    <mergeCell ref="I102:I103"/>
    <mergeCell ref="C95:C98"/>
    <mergeCell ref="C99:C101"/>
    <mergeCell ref="C102:C103"/>
    <mergeCell ref="E95:E98"/>
    <mergeCell ref="E99:E101"/>
    <mergeCell ref="E102:E103"/>
    <mergeCell ref="G99:G101"/>
    <mergeCell ref="K95:K98"/>
    <mergeCell ref="C110:C112"/>
    <mergeCell ref="D110:D112"/>
    <mergeCell ref="E110:E112"/>
    <mergeCell ref="AL107:AL109"/>
    <mergeCell ref="AL110:AL112"/>
    <mergeCell ref="AL113:AL114"/>
    <mergeCell ref="C104:C106"/>
    <mergeCell ref="D104:D106"/>
    <mergeCell ref="E104:E106"/>
    <mergeCell ref="F104:F106"/>
    <mergeCell ref="G104:G106"/>
    <mergeCell ref="H104:H106"/>
    <mergeCell ref="AK87:AK90"/>
    <mergeCell ref="AL87:AL90"/>
    <mergeCell ref="AL85:AL86"/>
    <mergeCell ref="Q95:Q96"/>
    <mergeCell ref="Q97:Q98"/>
    <mergeCell ref="P95:P98"/>
    <mergeCell ref="AA95:AA96"/>
    <mergeCell ref="AB97:AB98"/>
    <mergeCell ref="AA97:AA98"/>
    <mergeCell ref="AF95:AF96"/>
    <mergeCell ref="AK95:AK98"/>
    <mergeCell ref="Y97:Y98"/>
    <mergeCell ref="P85:P86"/>
    <mergeCell ref="AB95:AB96"/>
    <mergeCell ref="G107:G109"/>
    <mergeCell ref="F107:F109"/>
    <mergeCell ref="D107:D109"/>
    <mergeCell ref="C107:C109"/>
    <mergeCell ref="K107:K109"/>
    <mergeCell ref="E113:E114"/>
    <mergeCell ref="K104:K106"/>
    <mergeCell ref="G113:G114"/>
    <mergeCell ref="F113:F114"/>
    <mergeCell ref="N107:N109"/>
    <mergeCell ref="E107:E109"/>
    <mergeCell ref="A104:A106"/>
    <mergeCell ref="B104:B106"/>
    <mergeCell ref="L107:L109"/>
    <mergeCell ref="D113:D114"/>
    <mergeCell ref="F110:F112"/>
    <mergeCell ref="G110:G112"/>
    <mergeCell ref="E91:E93"/>
    <mergeCell ref="A102:A103"/>
    <mergeCell ref="B102:B103"/>
    <mergeCell ref="F99:F101"/>
    <mergeCell ref="F102:F103"/>
    <mergeCell ref="A99:A101"/>
    <mergeCell ref="B99:B101"/>
    <mergeCell ref="C87:C90"/>
    <mergeCell ref="D87:D90"/>
    <mergeCell ref="D99:D101"/>
    <mergeCell ref="D102:D103"/>
    <mergeCell ref="F91:F93"/>
    <mergeCell ref="B107:B109"/>
    <mergeCell ref="A107:A109"/>
    <mergeCell ref="I111:I112"/>
    <mergeCell ref="J111:J112"/>
    <mergeCell ref="A110:A112"/>
    <mergeCell ref="B113:B114"/>
    <mergeCell ref="A113:A114"/>
    <mergeCell ref="C113:C114"/>
    <mergeCell ref="H113:H114"/>
    <mergeCell ref="B110:B112"/>
    <mergeCell ref="H110:H112"/>
    <mergeCell ref="H107:H109"/>
    <mergeCell ref="E82:E84"/>
    <mergeCell ref="F82:F84"/>
    <mergeCell ref="G82:G84"/>
    <mergeCell ref="H82:H84"/>
    <mergeCell ref="K57:K58"/>
    <mergeCell ref="I54:I55"/>
    <mergeCell ref="N57:N58"/>
    <mergeCell ref="L54:L56"/>
    <mergeCell ref="H54:H56"/>
    <mergeCell ref="G57:G58"/>
    <mergeCell ref="G61:G62"/>
    <mergeCell ref="F63:F65"/>
    <mergeCell ref="K77:K80"/>
    <mergeCell ref="E77:E80"/>
    <mergeCell ref="F77:F80"/>
    <mergeCell ref="E73:E76"/>
    <mergeCell ref="F73:F76"/>
    <mergeCell ref="N73:N76"/>
    <mergeCell ref="N82:N84"/>
    <mergeCell ref="N77:N80"/>
    <mergeCell ref="P91:P93"/>
    <mergeCell ref="X95:X96"/>
    <mergeCell ref="G91:G93"/>
    <mergeCell ref="L57:L58"/>
    <mergeCell ref="F54:F56"/>
    <mergeCell ref="F57:F58"/>
    <mergeCell ref="N68:N72"/>
    <mergeCell ref="N59:N60"/>
    <mergeCell ref="N61:N62"/>
    <mergeCell ref="H91:H93"/>
    <mergeCell ref="N95:N98"/>
    <mergeCell ref="P82:P84"/>
    <mergeCell ref="P68:P72"/>
    <mergeCell ref="L63:L65"/>
    <mergeCell ref="E59:E60"/>
    <mergeCell ref="H63:H65"/>
    <mergeCell ref="N63:N65"/>
    <mergeCell ref="P63:P65"/>
    <mergeCell ref="G59:G60"/>
    <mergeCell ref="H61:H62"/>
    <mergeCell ref="L66:L67"/>
    <mergeCell ref="K68:K72"/>
    <mergeCell ref="L68:L72"/>
    <mergeCell ref="K61:K62"/>
    <mergeCell ref="K63:K65"/>
    <mergeCell ref="L59:L60"/>
    <mergeCell ref="K59:K60"/>
    <mergeCell ref="F59:F60"/>
    <mergeCell ref="E61:E62"/>
    <mergeCell ref="L61:L62"/>
    <mergeCell ref="H59:H60"/>
    <mergeCell ref="F61:F62"/>
    <mergeCell ref="F49:F50"/>
    <mergeCell ref="H44:H48"/>
    <mergeCell ref="I47:I48"/>
    <mergeCell ref="I49:I50"/>
    <mergeCell ref="J49:J50"/>
    <mergeCell ref="I44:I45"/>
    <mergeCell ref="J44:J48"/>
    <mergeCell ref="AK77:AK80"/>
    <mergeCell ref="P73:P76"/>
    <mergeCell ref="AI66:AI67"/>
    <mergeCell ref="AI68:AI72"/>
    <mergeCell ref="AI57:AI58"/>
    <mergeCell ref="AI61:AI62"/>
    <mergeCell ref="AK66:AK67"/>
    <mergeCell ref="AK61:AK62"/>
    <mergeCell ref="P54:P56"/>
    <mergeCell ref="P59:P60"/>
    <mergeCell ref="P57:P58"/>
    <mergeCell ref="P61:P62"/>
    <mergeCell ref="P49:P50"/>
    <mergeCell ref="G49:G50"/>
    <mergeCell ref="G44:G48"/>
    <mergeCell ref="H57:H58"/>
    <mergeCell ref="L49:L50"/>
    <mergeCell ref="AJ40:AJ43"/>
    <mergeCell ref="AI37:AI39"/>
    <mergeCell ref="AK57:AK58"/>
    <mergeCell ref="AK44:AK48"/>
    <mergeCell ref="AK37:AK39"/>
    <mergeCell ref="Y95:Y96"/>
    <mergeCell ref="AH68:AH69"/>
    <mergeCell ref="AF68:AF69"/>
    <mergeCell ref="AD68:AD69"/>
    <mergeCell ref="AJ68:AJ72"/>
    <mergeCell ref="AK82:AK84"/>
    <mergeCell ref="AK59:AK60"/>
    <mergeCell ref="AK73:AK76"/>
    <mergeCell ref="AI73:AI76"/>
    <mergeCell ref="AK68:AK72"/>
    <mergeCell ref="AK49:AK50"/>
    <mergeCell ref="AI49:AI50"/>
    <mergeCell ref="AJ49:AJ50"/>
    <mergeCell ref="AI40:AI43"/>
    <mergeCell ref="AK91:AK93"/>
    <mergeCell ref="AE95:AE96"/>
    <mergeCell ref="Z95:Z96"/>
    <mergeCell ref="AG83:AG84"/>
    <mergeCell ref="AI82:AI83"/>
    <mergeCell ref="BA1:BB1"/>
    <mergeCell ref="D1:AZ1"/>
    <mergeCell ref="P40:P43"/>
    <mergeCell ref="P51:P53"/>
    <mergeCell ref="AK51:AK53"/>
    <mergeCell ref="AL51:AL53"/>
    <mergeCell ref="M51:M53"/>
    <mergeCell ref="O51:O53"/>
    <mergeCell ref="D51:D53"/>
    <mergeCell ref="E51:E53"/>
    <mergeCell ref="F51:F53"/>
    <mergeCell ref="G51:G53"/>
    <mergeCell ref="H51:H53"/>
    <mergeCell ref="I52:I53"/>
    <mergeCell ref="K51:K53"/>
    <mergeCell ref="L51:L53"/>
    <mergeCell ref="K40:K43"/>
    <mergeCell ref="AK30:AK36"/>
    <mergeCell ref="AK20:AK21"/>
    <mergeCell ref="AK22:AK23"/>
    <mergeCell ref="AI22:AI23"/>
    <mergeCell ref="AK24:AK27"/>
    <mergeCell ref="N40:N43"/>
    <mergeCell ref="AJ37:AJ39"/>
    <mergeCell ref="M49:M50"/>
    <mergeCell ref="N51:N53"/>
    <mergeCell ref="N54:N56"/>
    <mergeCell ref="N37:N39"/>
    <mergeCell ref="O40:O43"/>
    <mergeCell ref="BB5:BB7"/>
    <mergeCell ref="C11:C14"/>
    <mergeCell ref="D11:D14"/>
    <mergeCell ref="E11:E14"/>
    <mergeCell ref="F11:F14"/>
    <mergeCell ref="G11:G14"/>
    <mergeCell ref="H11:H14"/>
    <mergeCell ref="F44:F48"/>
    <mergeCell ref="M37:M39"/>
    <mergeCell ref="I28:I29"/>
    <mergeCell ref="J41:J42"/>
    <mergeCell ref="I41:I42"/>
    <mergeCell ref="K17:K18"/>
    <mergeCell ref="J17:J18"/>
    <mergeCell ref="I32:I33"/>
    <mergeCell ref="J32:J33"/>
    <mergeCell ref="J28:J29"/>
    <mergeCell ref="G15:G16"/>
    <mergeCell ref="H15:H16"/>
    <mergeCell ref="K49:K50"/>
    <mergeCell ref="K37:K39"/>
    <mergeCell ref="G54:G56"/>
    <mergeCell ref="H37:H39"/>
    <mergeCell ref="L37:L39"/>
    <mergeCell ref="K20:K21"/>
    <mergeCell ref="K22:K23"/>
    <mergeCell ref="K24:K27"/>
    <mergeCell ref="K28:K29"/>
    <mergeCell ref="L44:L48"/>
    <mergeCell ref="H28:H29"/>
    <mergeCell ref="H49:H50"/>
    <mergeCell ref="P44:P48"/>
    <mergeCell ref="M30:M36"/>
    <mergeCell ref="N30:N36"/>
    <mergeCell ref="D28:D29"/>
    <mergeCell ref="D30:D36"/>
    <mergeCell ref="O44:O48"/>
    <mergeCell ref="O30:O36"/>
    <mergeCell ref="O37:O39"/>
    <mergeCell ref="P37:P39"/>
    <mergeCell ref="L30:L36"/>
    <mergeCell ref="L40:L43"/>
    <mergeCell ref="M40:M43"/>
    <mergeCell ref="P30:P36"/>
    <mergeCell ref="G28:G29"/>
    <mergeCell ref="H40:H43"/>
    <mergeCell ref="K30:K36"/>
    <mergeCell ref="K44:K48"/>
    <mergeCell ref="M44:M48"/>
    <mergeCell ref="N44:N48"/>
    <mergeCell ref="D44:D48"/>
    <mergeCell ref="E44:E48"/>
    <mergeCell ref="AX11:AX14"/>
    <mergeCell ref="AG26:AG27"/>
    <mergeCell ref="N17:N18"/>
    <mergeCell ref="P17:P18"/>
    <mergeCell ref="P20:P21"/>
    <mergeCell ref="P22:P23"/>
    <mergeCell ref="P24:P27"/>
    <mergeCell ref="P15:P16"/>
    <mergeCell ref="C15:C16"/>
    <mergeCell ref="D15:D16"/>
    <mergeCell ref="E15:E16"/>
    <mergeCell ref="F22:F23"/>
    <mergeCell ref="H20:H21"/>
    <mergeCell ref="F17:F18"/>
    <mergeCell ref="G17:G18"/>
    <mergeCell ref="G20:G21"/>
    <mergeCell ref="N15:N16"/>
    <mergeCell ref="L17:L18"/>
    <mergeCell ref="L15:L16"/>
    <mergeCell ref="F15:F16"/>
    <mergeCell ref="K15:K16"/>
    <mergeCell ref="G22:G23"/>
    <mergeCell ref="G24:G27"/>
    <mergeCell ref="F20:F21"/>
    <mergeCell ref="F30:F36"/>
    <mergeCell ref="G30:G36"/>
    <mergeCell ref="H17:H18"/>
    <mergeCell ref="H24:H27"/>
    <mergeCell ref="H22:H23"/>
    <mergeCell ref="G40:G43"/>
    <mergeCell ref="G37:G39"/>
    <mergeCell ref="F24:F27"/>
    <mergeCell ref="I17:I18"/>
    <mergeCell ref="H30:H36"/>
    <mergeCell ref="P28:P29"/>
    <mergeCell ref="K11:K14"/>
    <mergeCell ref="P11:P14"/>
    <mergeCell ref="AI20:AI21"/>
    <mergeCell ref="AI24:AI26"/>
    <mergeCell ref="AL28:AL29"/>
    <mergeCell ref="AW22:AW23"/>
    <mergeCell ref="AQ28:AQ29"/>
    <mergeCell ref="AT28:AT29"/>
    <mergeCell ref="AW28:AW29"/>
    <mergeCell ref="AN6:AN7"/>
    <mergeCell ref="AO6:AQ6"/>
    <mergeCell ref="AR6:AT6"/>
    <mergeCell ref="AH6:AH7"/>
    <mergeCell ref="AI11:AI12"/>
    <mergeCell ref="AI17:AI18"/>
    <mergeCell ref="AG6:AG7"/>
    <mergeCell ref="AO11:AO14"/>
    <mergeCell ref="AP11:AP14"/>
    <mergeCell ref="Y6:Z6"/>
    <mergeCell ref="AA6:AB6"/>
    <mergeCell ref="U6:V6"/>
    <mergeCell ref="Y7:Z7"/>
    <mergeCell ref="S6:T6"/>
    <mergeCell ref="Q5:Q7"/>
    <mergeCell ref="W6:X6"/>
    <mergeCell ref="AK28:AK29"/>
    <mergeCell ref="A17:A18"/>
    <mergeCell ref="B17:B18"/>
    <mergeCell ref="C17:C18"/>
    <mergeCell ref="A15:A16"/>
    <mergeCell ref="B15:B16"/>
    <mergeCell ref="D17:D18"/>
    <mergeCell ref="E17:E18"/>
    <mergeCell ref="L6:L7"/>
    <mergeCell ref="J6:J7"/>
    <mergeCell ref="J11:J14"/>
    <mergeCell ref="M6:M7"/>
    <mergeCell ref="O6:O7"/>
    <mergeCell ref="A11:A14"/>
    <mergeCell ref="B11:B14"/>
    <mergeCell ref="I11:I14"/>
    <mergeCell ref="AI6:AI7"/>
    <mergeCell ref="AK6:AK7"/>
    <mergeCell ref="AL6:AL7"/>
    <mergeCell ref="AM6:AM7"/>
    <mergeCell ref="AJ17:AJ18"/>
    <mergeCell ref="AK17:AK18"/>
    <mergeCell ref="AK15:AK16"/>
    <mergeCell ref="AK11:AK14"/>
    <mergeCell ref="AL11:AL14"/>
    <mergeCell ref="AL17:AL18"/>
    <mergeCell ref="AL15:AL16"/>
    <mergeCell ref="A1:C1"/>
    <mergeCell ref="N6:N7"/>
    <mergeCell ref="W3:AK3"/>
    <mergeCell ref="A5:K5"/>
    <mergeCell ref="L5:P5"/>
    <mergeCell ref="R5:AF5"/>
    <mergeCell ref="AG5:AL5"/>
    <mergeCell ref="A6:A7"/>
    <mergeCell ref="W7:X7"/>
    <mergeCell ref="B6:B7"/>
    <mergeCell ref="C6:C7"/>
    <mergeCell ref="P6:P7"/>
    <mergeCell ref="R6:R7"/>
    <mergeCell ref="E6:E7"/>
    <mergeCell ref="G6:G7"/>
    <mergeCell ref="I6:I7"/>
    <mergeCell ref="H6:H7"/>
    <mergeCell ref="K6:K7"/>
    <mergeCell ref="AF6:AF7"/>
    <mergeCell ref="I3:J3"/>
    <mergeCell ref="D3:E3"/>
    <mergeCell ref="D6:D7"/>
    <mergeCell ref="F6:F7"/>
    <mergeCell ref="AJ6:AJ7"/>
    <mergeCell ref="A28:A29"/>
    <mergeCell ref="B28:B29"/>
    <mergeCell ref="C28:C29"/>
    <mergeCell ref="D40:D43"/>
    <mergeCell ref="E40:E43"/>
    <mergeCell ref="F40:F43"/>
    <mergeCell ref="C30:C36"/>
    <mergeCell ref="E37:E39"/>
    <mergeCell ref="C37:C39"/>
    <mergeCell ref="D37:D39"/>
    <mergeCell ref="F37:F39"/>
    <mergeCell ref="F28:F29"/>
    <mergeCell ref="A30:A36"/>
    <mergeCell ref="B30:B36"/>
    <mergeCell ref="E28:E29"/>
    <mergeCell ref="C20:C21"/>
    <mergeCell ref="D20:D21"/>
    <mergeCell ref="A22:A23"/>
    <mergeCell ref="B22:B23"/>
    <mergeCell ref="A24:A27"/>
    <mergeCell ref="B24:B27"/>
    <mergeCell ref="C22:C23"/>
    <mergeCell ref="D22:D23"/>
    <mergeCell ref="E22:E23"/>
    <mergeCell ref="A20:A21"/>
    <mergeCell ref="B20:B21"/>
    <mergeCell ref="E20:E21"/>
    <mergeCell ref="C24:C27"/>
    <mergeCell ref="D24:D27"/>
    <mergeCell ref="E24:E27"/>
    <mergeCell ref="B44:B48"/>
    <mergeCell ref="E30:E36"/>
    <mergeCell ref="A40:A43"/>
    <mergeCell ref="B40:B43"/>
    <mergeCell ref="A54:A56"/>
    <mergeCell ref="B54:B56"/>
    <mergeCell ref="A57:A58"/>
    <mergeCell ref="B57:B58"/>
    <mergeCell ref="C57:C58"/>
    <mergeCell ref="E57:E58"/>
    <mergeCell ref="D57:D58"/>
    <mergeCell ref="A51:A53"/>
    <mergeCell ref="B51:B53"/>
    <mergeCell ref="A49:A50"/>
    <mergeCell ref="A37:A39"/>
    <mergeCell ref="B49:B50"/>
    <mergeCell ref="C49:C50"/>
    <mergeCell ref="A44:A48"/>
    <mergeCell ref="B37:B39"/>
    <mergeCell ref="C40:C43"/>
    <mergeCell ref="D49:D50"/>
    <mergeCell ref="E49:E50"/>
    <mergeCell ref="C51:C53"/>
    <mergeCell ref="C44:C48"/>
    <mergeCell ref="D54:D56"/>
    <mergeCell ref="E54:E56"/>
    <mergeCell ref="B59:B60"/>
    <mergeCell ref="A59:A60"/>
    <mergeCell ref="C59:C60"/>
    <mergeCell ref="C54:C56"/>
    <mergeCell ref="A61:A62"/>
    <mergeCell ref="A63:A65"/>
    <mergeCell ref="C61:C62"/>
    <mergeCell ref="C63:C65"/>
    <mergeCell ref="D63:D65"/>
    <mergeCell ref="D59:D60"/>
    <mergeCell ref="E63:E65"/>
    <mergeCell ref="D68:D72"/>
    <mergeCell ref="E68:E72"/>
    <mergeCell ref="G68:G72"/>
    <mergeCell ref="C68:C72"/>
    <mergeCell ref="D61:D62"/>
    <mergeCell ref="B63:B65"/>
    <mergeCell ref="G63:G65"/>
    <mergeCell ref="J73:J74"/>
    <mergeCell ref="K73:K76"/>
    <mergeCell ref="D73:D76"/>
    <mergeCell ref="H66:H67"/>
    <mergeCell ref="G66:G67"/>
    <mergeCell ref="H68:H72"/>
    <mergeCell ref="B61:B62"/>
    <mergeCell ref="A66:A67"/>
    <mergeCell ref="A73:A76"/>
    <mergeCell ref="B73:B76"/>
    <mergeCell ref="Z97:Z98"/>
    <mergeCell ref="S97:S98"/>
    <mergeCell ref="F95:F98"/>
    <mergeCell ref="D95:D98"/>
    <mergeCell ref="A95:A98"/>
    <mergeCell ref="B95:B98"/>
    <mergeCell ref="T97:T98"/>
    <mergeCell ref="P77:P80"/>
    <mergeCell ref="O77:O80"/>
    <mergeCell ref="A68:A72"/>
    <mergeCell ref="B68:B72"/>
    <mergeCell ref="B66:B67"/>
    <mergeCell ref="F68:F72"/>
    <mergeCell ref="H73:H76"/>
    <mergeCell ref="I73:I74"/>
    <mergeCell ref="C66:C67"/>
    <mergeCell ref="D66:D67"/>
    <mergeCell ref="E66:E67"/>
    <mergeCell ref="F66:F67"/>
    <mergeCell ref="G73:G76"/>
    <mergeCell ref="C73:C76"/>
    <mergeCell ref="A77:A80"/>
    <mergeCell ref="B77:B80"/>
    <mergeCell ref="C77:C80"/>
    <mergeCell ref="D77:D80"/>
    <mergeCell ref="T95:T96"/>
    <mergeCell ref="S95:S96"/>
    <mergeCell ref="W97:W98"/>
    <mergeCell ref="V97:V98"/>
    <mergeCell ref="U97:U98"/>
    <mergeCell ref="A82:A84"/>
    <mergeCell ref="B82:B84"/>
    <mergeCell ref="C82:C84"/>
    <mergeCell ref="D82:D84"/>
    <mergeCell ref="L77:L80"/>
    <mergeCell ref="G77:G80"/>
    <mergeCell ref="I77:I79"/>
    <mergeCell ref="H77:H80"/>
    <mergeCell ref="K82:K84"/>
    <mergeCell ref="L82:L84"/>
    <mergeCell ref="A91:A93"/>
    <mergeCell ref="B91:B93"/>
    <mergeCell ref="C91:C93"/>
    <mergeCell ref="H95:H98"/>
    <mergeCell ref="D91:D93"/>
    <mergeCell ref="B85:B86"/>
    <mergeCell ref="P87:P88"/>
    <mergeCell ref="A85:A86"/>
    <mergeCell ref="A87:A90"/>
    <mergeCell ref="B87:B90"/>
    <mergeCell ref="AF97:AF98"/>
    <mergeCell ref="R97:R98"/>
    <mergeCell ref="AC95:AC96"/>
    <mergeCell ref="AD95:AD96"/>
    <mergeCell ref="AC97:AC98"/>
    <mergeCell ref="AD97:AD98"/>
    <mergeCell ref="W95:W96"/>
    <mergeCell ref="V95:V96"/>
    <mergeCell ref="U95:U96"/>
    <mergeCell ref="R95:R96"/>
    <mergeCell ref="X97:X98"/>
    <mergeCell ref="C85:C86"/>
    <mergeCell ref="D85:D86"/>
    <mergeCell ref="F85:F86"/>
    <mergeCell ref="G85:G86"/>
    <mergeCell ref="H85:H86"/>
    <mergeCell ref="E87:E90"/>
    <mergeCell ref="F87:F90"/>
    <mergeCell ref="G87:G90"/>
    <mergeCell ref="N66:N67"/>
    <mergeCell ref="AL57:AL58"/>
    <mergeCell ref="AG59:AG60"/>
    <mergeCell ref="Q68:Q69"/>
    <mergeCell ref="Z68:Z69"/>
    <mergeCell ref="X68:X69"/>
    <mergeCell ref="V68:V69"/>
    <mergeCell ref="AC68:AC69"/>
    <mergeCell ref="AB68:AB69"/>
    <mergeCell ref="W68:W69"/>
    <mergeCell ref="Y68:Y69"/>
    <mergeCell ref="AA68:AA69"/>
    <mergeCell ref="AG68:AG69"/>
    <mergeCell ref="R68:R69"/>
    <mergeCell ref="P66:P67"/>
    <mergeCell ref="T68:T69"/>
    <mergeCell ref="S68:S69"/>
    <mergeCell ref="U68:U69"/>
    <mergeCell ref="AL68:AL72"/>
    <mergeCell ref="AL61:AL62"/>
    <mergeCell ref="AK63:AK65"/>
    <mergeCell ref="AU11:AU14"/>
    <mergeCell ref="AV11:AV14"/>
    <mergeCell ref="AR11:AR14"/>
    <mergeCell ref="AS11:AS14"/>
    <mergeCell ref="AL24:AL27"/>
    <mergeCell ref="AL22:AL23"/>
    <mergeCell ref="AL20:AL21"/>
    <mergeCell ref="AL30:AL36"/>
    <mergeCell ref="AL37:AL39"/>
    <mergeCell ref="AK40:AK43"/>
    <mergeCell ref="AL40:AL43"/>
    <mergeCell ref="AL44:AL48"/>
    <mergeCell ref="AQ11:AQ14"/>
    <mergeCell ref="AT11:AT14"/>
    <mergeCell ref="AK54:AK56"/>
    <mergeCell ref="AL54:AL56"/>
    <mergeCell ref="AL49:AL50"/>
    <mergeCell ref="BB49:BB50"/>
    <mergeCell ref="BB57:BB58"/>
    <mergeCell ref="BA20:BA21"/>
    <mergeCell ref="BA22:BA23"/>
    <mergeCell ref="BA24:BA27"/>
    <mergeCell ref="AZ20:AZ21"/>
    <mergeCell ref="AZ22:AZ23"/>
    <mergeCell ref="AZ24:AZ27"/>
    <mergeCell ref="AZ28:AZ29"/>
    <mergeCell ref="AM5:BA5"/>
    <mergeCell ref="AX6:AZ6"/>
    <mergeCell ref="AU6:AW6"/>
    <mergeCell ref="AL59:AL60"/>
    <mergeCell ref="BA113:BA114"/>
    <mergeCell ref="BA110:BA112"/>
    <mergeCell ref="BB107:BB109"/>
    <mergeCell ref="BB104:BB106"/>
    <mergeCell ref="BA28:BA29"/>
    <mergeCell ref="BB59:BB60"/>
    <mergeCell ref="BB20:BB21"/>
    <mergeCell ref="BB22:BB23"/>
    <mergeCell ref="BB24:BB27"/>
    <mergeCell ref="BB15:BB16"/>
    <mergeCell ref="BB17:BB18"/>
    <mergeCell ref="AL63:AL65"/>
    <mergeCell ref="AL66:AL67"/>
    <mergeCell ref="AL77:AL80"/>
    <mergeCell ref="AL73:AL76"/>
    <mergeCell ref="BA6:BA7"/>
    <mergeCell ref="BA11:BA14"/>
    <mergeCell ref="AZ11:AZ14"/>
    <mergeCell ref="AW11:AW14"/>
    <mergeCell ref="AY11:AY14"/>
  </mergeCells>
  <phoneticPr fontId="44" type="noConversion"/>
  <conditionalFormatting sqref="H49:H50">
    <cfRule type="cellIs" dxfId="2464" priority="1309" operator="equal">
      <formula>#REF!</formula>
    </cfRule>
  </conditionalFormatting>
  <conditionalFormatting sqref="K205">
    <cfRule type="cellIs" dxfId="2463" priority="3082" operator="equal">
      <formula>#REF!</formula>
    </cfRule>
  </conditionalFormatting>
  <conditionalFormatting sqref="L8:L15 L54 L59 L66 L77 L81:L107 L113:L216">
    <cfRule type="cellIs" dxfId="2462" priority="619" operator="equal">
      <formula>"ALTA"</formula>
    </cfRule>
    <cfRule type="cellIs" dxfId="2461" priority="620" operator="equal">
      <formula>"MUY ALTA"</formula>
    </cfRule>
    <cfRule type="cellIs" dxfId="2460" priority="621" operator="equal">
      <formula>"MEDIA"</formula>
    </cfRule>
  </conditionalFormatting>
  <conditionalFormatting sqref="L8:L15 L54 L59 L66 AG70:AG83 L77 L81:L107 AG85:AG105 AG107 AG109:AG216 L110 L113:L216">
    <cfRule type="cellIs" dxfId="2459" priority="622" operator="equal">
      <formula>"BAJA"</formula>
    </cfRule>
    <cfRule type="cellIs" dxfId="2458" priority="623" operator="equal">
      <formula>"MUY BAJA"</formula>
    </cfRule>
  </conditionalFormatting>
  <conditionalFormatting sqref="L17 L44">
    <cfRule type="cellIs" dxfId="2457" priority="905" operator="equal">
      <formula>"ALTA"</formula>
    </cfRule>
    <cfRule type="cellIs" dxfId="2456" priority="906" operator="equal">
      <formula>"MUY ALTA"</formula>
    </cfRule>
    <cfRule type="cellIs" dxfId="2455" priority="907" operator="equal">
      <formula>"MEDIA"</formula>
    </cfRule>
    <cfRule type="cellIs" dxfId="2454" priority="908" operator="equal">
      <formula>"BAJA"</formula>
    </cfRule>
    <cfRule type="cellIs" dxfId="2453" priority="909" operator="equal">
      <formula>"MUY BAJA"</formula>
    </cfRule>
  </conditionalFormatting>
  <conditionalFormatting sqref="L19:L30 L57 L61 L63 L68 L73 L110">
    <cfRule type="cellIs" dxfId="2452" priority="7533" operator="equal">
      <formula>"ALTA"</formula>
    </cfRule>
    <cfRule type="cellIs" dxfId="2451" priority="7534" operator="equal">
      <formula>"MUY ALTA"</formula>
    </cfRule>
    <cfRule type="cellIs" dxfId="2450" priority="7535" operator="equal">
      <formula>"MEDIA"</formula>
    </cfRule>
  </conditionalFormatting>
  <conditionalFormatting sqref="L19:L30 L57 L61 L63 L68 L73">
    <cfRule type="cellIs" dxfId="2449" priority="7536" operator="equal">
      <formula>"BAJA"</formula>
    </cfRule>
    <cfRule type="cellIs" dxfId="2448" priority="7537" operator="equal">
      <formula>"MUY BAJA"</formula>
    </cfRule>
  </conditionalFormatting>
  <conditionalFormatting sqref="L37 L40 L49 L51">
    <cfRule type="cellIs" dxfId="2447" priority="1352" operator="equal">
      <formula>"ALTA"</formula>
    </cfRule>
    <cfRule type="cellIs" dxfId="2446" priority="1353" operator="equal">
      <formula>"MUY ALTA"</formula>
    </cfRule>
    <cfRule type="cellIs" dxfId="2445" priority="1354" operator="equal">
      <formula>"MEDIA"</formula>
    </cfRule>
    <cfRule type="cellIs" dxfId="2444" priority="1355" operator="equal">
      <formula>"BAJA"</formula>
    </cfRule>
    <cfRule type="cellIs" dxfId="2443" priority="1356" operator="equal">
      <formula>"MUY BAJA"</formula>
    </cfRule>
  </conditionalFormatting>
  <conditionalFormatting sqref="N8:N15 N81:N95 N99 N102:N107 N110 N113:N216">
    <cfRule type="cellIs" dxfId="2442" priority="555" operator="equal">
      <formula>"CATASTRÓFICO (RC-F)"</formula>
    </cfRule>
    <cfRule type="cellIs" dxfId="2441" priority="556" operator="equal">
      <formula>"MAYOR (RC-F)"</formula>
    </cfRule>
    <cfRule type="cellIs" dxfId="2440" priority="557" operator="equal">
      <formula>"MODERADO (RC-F)"</formula>
    </cfRule>
    <cfRule type="cellIs" dxfId="2439" priority="558" operator="equal">
      <formula>"CATASTRÓFICO"</formula>
    </cfRule>
    <cfRule type="cellIs" dxfId="2438" priority="559" operator="equal">
      <formula>"MAYOR"</formula>
    </cfRule>
    <cfRule type="cellIs" dxfId="2437" priority="560" operator="equal">
      <formula>"MODERADO"</formula>
    </cfRule>
    <cfRule type="cellIs" dxfId="2436" priority="561" operator="equal">
      <formula>"MENOR"</formula>
    </cfRule>
    <cfRule type="cellIs" dxfId="2435" priority="562" operator="equal">
      <formula>"LEVE"</formula>
    </cfRule>
    <cfRule type="cellIs" dxfId="2434" priority="563" operator="equal">
      <formula>#REF!</formula>
    </cfRule>
  </conditionalFormatting>
  <conditionalFormatting sqref="N17 N44 N54 N59 N66 N77">
    <cfRule type="cellIs" dxfId="2433" priority="841" operator="equal">
      <formula>"CATASTRÓFICO (RC-F)"</formula>
    </cfRule>
    <cfRule type="cellIs" dxfId="2432" priority="842" operator="equal">
      <formula>"MAYOR (RC-F)"</formula>
    </cfRule>
    <cfRule type="cellIs" dxfId="2431" priority="843" operator="equal">
      <formula>"MODERADO (RC-F)"</formula>
    </cfRule>
    <cfRule type="cellIs" dxfId="2430" priority="844" operator="equal">
      <formula>"CATASTRÓFICO"</formula>
    </cfRule>
    <cfRule type="cellIs" dxfId="2429" priority="845" operator="equal">
      <formula>"MAYOR"</formula>
    </cfRule>
    <cfRule type="cellIs" dxfId="2428" priority="846" operator="equal">
      <formula>"MODERADO"</formula>
    </cfRule>
    <cfRule type="cellIs" dxfId="2427" priority="847" operator="equal">
      <formula>"MENOR"</formula>
    </cfRule>
    <cfRule type="cellIs" dxfId="2426" priority="848" operator="equal">
      <formula>"LEVE"</formula>
    </cfRule>
    <cfRule type="cellIs" dxfId="2425" priority="849" operator="equal">
      <formula>#REF!</formula>
    </cfRule>
  </conditionalFormatting>
  <conditionalFormatting sqref="N19:N30 N37 N40 N49 N51 N57 N61 N63 N68 N73">
    <cfRule type="cellIs" dxfId="2424" priority="1344" operator="equal">
      <formula>"CATASTRÓFICO (RC-F)"</formula>
    </cfRule>
    <cfRule type="cellIs" dxfId="2423" priority="1345" operator="equal">
      <formula>"MAYOR (RC-F)"</formula>
    </cfRule>
    <cfRule type="cellIs" dxfId="2422" priority="1346" operator="equal">
      <formula>"MODERADO (RC-F)"</formula>
    </cfRule>
    <cfRule type="cellIs" dxfId="2421" priority="1347" operator="equal">
      <formula>"CATASTRÓFICO"</formula>
    </cfRule>
    <cfRule type="cellIs" dxfId="2420" priority="1348" operator="equal">
      <formula>"MAYOR"</formula>
    </cfRule>
    <cfRule type="cellIs" dxfId="2419" priority="1349" operator="equal">
      <formula>"MODERADO"</formula>
    </cfRule>
    <cfRule type="cellIs" dxfId="2418" priority="1350" operator="equal">
      <formula>"MENOR"</formula>
    </cfRule>
    <cfRule type="cellIs" dxfId="2417" priority="1351" operator="equal">
      <formula>"LEVE"</formula>
    </cfRule>
    <cfRule type="cellIs" dxfId="2416" priority="1357" operator="equal">
      <formula>#REF!</formula>
    </cfRule>
  </conditionalFormatting>
  <conditionalFormatting sqref="P15">
    <cfRule type="cellIs" dxfId="2415" priority="599" operator="equal">
      <formula>#REF!</formula>
    </cfRule>
    <cfRule type="cellIs" dxfId="2414" priority="600" operator="equal">
      <formula>#REF!</formula>
    </cfRule>
    <cfRule type="cellIs" dxfId="2413" priority="601" operator="equal">
      <formula>#REF!</formula>
    </cfRule>
    <cfRule type="cellIs" dxfId="2412" priority="602" operator="equal">
      <formula>#REF!</formula>
    </cfRule>
    <cfRule type="cellIs" dxfId="2411" priority="603" operator="equal">
      <formula>#REF!</formula>
    </cfRule>
    <cfRule type="cellIs" dxfId="2410" priority="604" operator="equal">
      <formula>#REF!</formula>
    </cfRule>
    <cfRule type="cellIs" dxfId="2409" priority="605" operator="equal">
      <formula>#REF!</formula>
    </cfRule>
    <cfRule type="cellIs" dxfId="2408" priority="606" operator="equal">
      <formula>#REF!</formula>
    </cfRule>
    <cfRule type="cellIs" dxfId="2407" priority="607" operator="equal">
      <formula>#REF!</formula>
    </cfRule>
    <cfRule type="cellIs" dxfId="2406" priority="608" operator="equal">
      <formula>#REF!</formula>
    </cfRule>
    <cfRule type="cellIs" dxfId="2405" priority="609" operator="equal">
      <formula>#REF!</formula>
    </cfRule>
    <cfRule type="cellIs" dxfId="2404" priority="610" operator="equal">
      <formula>#REF!</formula>
    </cfRule>
    <cfRule type="cellIs" dxfId="2403" priority="611" operator="equal">
      <formula>#REF!</formula>
    </cfRule>
    <cfRule type="cellIs" dxfId="2402" priority="612" operator="equal">
      <formula>#REF!</formula>
    </cfRule>
    <cfRule type="cellIs" dxfId="2401" priority="613" operator="equal">
      <formula>#REF!</formula>
    </cfRule>
    <cfRule type="cellIs" dxfId="2400" priority="614" operator="equal">
      <formula>#REF!</formula>
    </cfRule>
    <cfRule type="cellIs" dxfId="2399" priority="615" operator="equal">
      <formula>#REF!</formula>
    </cfRule>
    <cfRule type="cellIs" dxfId="2398" priority="616" operator="equal">
      <formula>#REF!</formula>
    </cfRule>
    <cfRule type="cellIs" dxfId="2397" priority="617" operator="equal">
      <formula>#REF!</formula>
    </cfRule>
    <cfRule type="cellIs" dxfId="2396" priority="618" operator="equal">
      <formula>#REF!</formula>
    </cfRule>
  </conditionalFormatting>
  <conditionalFormatting sqref="P17 P19:P20 P22 P24 P28 P54 P59 P66 P77 P81:P87 P89:P91 P94:P95 P99 P102:P107 P113:P216">
    <cfRule type="cellIs" dxfId="2395" priority="887" operator="equal">
      <formula>#REF!</formula>
    </cfRule>
    <cfRule type="cellIs" dxfId="2394" priority="896" operator="equal">
      <formula>#REF!</formula>
    </cfRule>
  </conditionalFormatting>
  <conditionalFormatting sqref="P17">
    <cfRule type="cellIs" dxfId="2393" priority="832" operator="equal">
      <formula>"EXTREMO (RC/F)"</formula>
    </cfRule>
    <cfRule type="cellIs" dxfId="2392" priority="833" operator="equal">
      <formula>"ALTO (RC/F)"</formula>
    </cfRule>
    <cfRule type="cellIs" dxfId="2391" priority="834" operator="equal">
      <formula>"MODERADO (RC/F)"</formula>
    </cfRule>
    <cfRule type="cellIs" dxfId="2390" priority="835" operator="equal">
      <formula>"EXTREMO"</formula>
    </cfRule>
    <cfRule type="cellIs" dxfId="2389" priority="836" operator="equal">
      <formula>"ALTO"</formula>
    </cfRule>
    <cfRule type="cellIs" dxfId="2388" priority="837" operator="equal">
      <formula>"MODERADO"</formula>
    </cfRule>
    <cfRule type="cellIs" dxfId="2387" priority="838" operator="equal">
      <formula>"BAJO"</formula>
    </cfRule>
    <cfRule type="cellIs" dxfId="2386" priority="839" operator="equal">
      <formula>#REF!</formula>
    </cfRule>
    <cfRule type="cellIs" dxfId="2385" priority="840" operator="equal">
      <formula>#REF!</formula>
    </cfRule>
    <cfRule type="cellIs" dxfId="2384" priority="883" operator="equal">
      <formula>#REF!</formula>
    </cfRule>
    <cfRule type="cellIs" dxfId="2383" priority="884" operator="equal">
      <formula>#REF!</formula>
    </cfRule>
    <cfRule type="cellIs" dxfId="2382" priority="885" operator="equal">
      <formula>#REF!</formula>
    </cfRule>
    <cfRule type="cellIs" dxfId="2381" priority="886" operator="equal">
      <formula>#REF!</formula>
    </cfRule>
    <cfRule type="cellIs" dxfId="2380" priority="888" operator="equal">
      <formula>#REF!</formula>
    </cfRule>
    <cfRule type="cellIs" dxfId="2379" priority="889" operator="equal">
      <formula>#REF!</formula>
    </cfRule>
    <cfRule type="cellIs" dxfId="2378" priority="890" operator="equal">
      <formula>#REF!</formula>
    </cfRule>
    <cfRule type="cellIs" dxfId="2377" priority="891" operator="equal">
      <formula>#REF!</formula>
    </cfRule>
    <cfRule type="cellIs" dxfId="2376" priority="892" operator="equal">
      <formula>#REF!</formula>
    </cfRule>
    <cfRule type="cellIs" dxfId="2375" priority="893" operator="equal">
      <formula>#REF!</formula>
    </cfRule>
    <cfRule type="cellIs" dxfId="2374" priority="894" operator="equal">
      <formula>#REF!</formula>
    </cfRule>
    <cfRule type="cellIs" dxfId="2373" priority="895" operator="equal">
      <formula>#REF!</formula>
    </cfRule>
    <cfRule type="cellIs" dxfId="2372" priority="897" operator="equal">
      <formula>#REF!</formula>
    </cfRule>
    <cfRule type="cellIs" dxfId="2371" priority="898" operator="equal">
      <formula>#REF!</formula>
    </cfRule>
    <cfRule type="cellIs" dxfId="2370" priority="899" operator="equal">
      <formula>#REF!</formula>
    </cfRule>
    <cfRule type="cellIs" dxfId="2369" priority="900" operator="equal">
      <formula>#REF!</formula>
    </cfRule>
    <cfRule type="cellIs" dxfId="2368" priority="901" operator="equal">
      <formula>#REF!</formula>
    </cfRule>
    <cfRule type="cellIs" dxfId="2367" priority="902" operator="equal">
      <formula>#REF!</formula>
    </cfRule>
    <cfRule type="cellIs" dxfId="2366" priority="903" operator="equal">
      <formula>#REF!</formula>
    </cfRule>
    <cfRule type="cellIs" dxfId="2365" priority="904" operator="equal">
      <formula>#REF!</formula>
    </cfRule>
  </conditionalFormatting>
  <conditionalFormatting sqref="P19:P20 P22 P24 P28 P54 P59 P66 P77 P81:P87 P89:P91 P94:P95 P99 P102:P107 P113:P216 P30:Q30 Q31:Q36 P37 P40 P44 P49 P51 P57 P61 P63 P68 P73 P110">
    <cfRule type="cellIs" dxfId="2364" priority="1315" operator="equal">
      <formula>"MODERADO"</formula>
    </cfRule>
  </conditionalFormatting>
  <conditionalFormatting sqref="P19:P20 P22 P24 P28 P54 P59 P66 P77 P81:P87 P94:P95 P99 P102:P107 P30:Q30 Q31:Q36 P37 P40 P44 P49 P51 P57 P61 P63 P68 P73 P110">
    <cfRule type="cellIs" dxfId="2363" priority="1313" operator="equal">
      <formula>"EXTREMO"</formula>
    </cfRule>
    <cfRule type="cellIs" dxfId="2362" priority="1314" operator="equal">
      <formula>"ALTO"</formula>
    </cfRule>
    <cfRule type="cellIs" dxfId="2361" priority="1316" operator="equal">
      <formula>"BAJO"</formula>
    </cfRule>
  </conditionalFormatting>
  <conditionalFormatting sqref="P19:P20 P22 P24 P28 P54 P59 P66 P77 P94:P95 P99 P102:P107 P30:Q30 Q31:Q36 P37 P40 P44 P49 P51 P57 P61 P63 P68 P73 P110">
    <cfRule type="cellIs" dxfId="2360" priority="1310" operator="equal">
      <formula>"EXTREMO (RC/F)"</formula>
    </cfRule>
    <cfRule type="cellIs" dxfId="2359" priority="1311" operator="equal">
      <formula>"ALTO (RC/F)"</formula>
    </cfRule>
    <cfRule type="cellIs" dxfId="2358" priority="1312" operator="equal">
      <formula>"MODERADO (RC/F)"</formula>
    </cfRule>
  </conditionalFormatting>
  <conditionalFormatting sqref="P19:P20 P22 P24 P28 P30:Q30 Q31:Q36 P37 P40 P44 P49 P51 P54 P57 P59 P61 P63 P66 P68 P73 P77 P81:P87 P94:P95 P99 P102:P107 P110 P89:P91 P113:P216 AK44">
    <cfRule type="cellIs" dxfId="2357" priority="1317" operator="equal">
      <formula>#REF!</formula>
    </cfRule>
  </conditionalFormatting>
  <conditionalFormatting sqref="P8:Q8">
    <cfRule type="cellIs" dxfId="2356" priority="7792" operator="equal">
      <formula>#REF!</formula>
    </cfRule>
    <cfRule type="cellIs" dxfId="2355" priority="7793" operator="equal">
      <formula>#REF!</formula>
    </cfRule>
    <cfRule type="cellIs" dxfId="2354" priority="7794" operator="equal">
      <formula>#REF!</formula>
    </cfRule>
    <cfRule type="cellIs" dxfId="2353" priority="7796" operator="equal">
      <formula>#REF!</formula>
    </cfRule>
    <cfRule type="cellIs" dxfId="2352" priority="7799" operator="equal">
      <formula>#REF!</formula>
    </cfRule>
    <cfRule type="cellIs" dxfId="2351" priority="7800" operator="equal">
      <formula>#REF!</formula>
    </cfRule>
    <cfRule type="cellIs" dxfId="2350" priority="7801" operator="equal">
      <formula>#REF!</formula>
    </cfRule>
    <cfRule type="cellIs" dxfId="2349" priority="7804" operator="equal">
      <formula>#REF!</formula>
    </cfRule>
    <cfRule type="cellIs" dxfId="2348" priority="7805" operator="equal">
      <formula>#REF!</formula>
    </cfRule>
    <cfRule type="cellIs" dxfId="2347" priority="7806" operator="equal">
      <formula>#REF!</formula>
    </cfRule>
    <cfRule type="cellIs" dxfId="2346" priority="7808" operator="equal">
      <formula>#REF!</formula>
    </cfRule>
    <cfRule type="cellIs" dxfId="2345" priority="7809" operator="equal">
      <formula>#REF!</formula>
    </cfRule>
    <cfRule type="cellIs" dxfId="2344" priority="7810" operator="equal">
      <formula>#REF!</formula>
    </cfRule>
    <cfRule type="cellIs" dxfId="2343" priority="7811" operator="equal">
      <formula>#REF!</formula>
    </cfRule>
    <cfRule type="cellIs" dxfId="2342" priority="7812" operator="equal">
      <formula>#REF!</formula>
    </cfRule>
    <cfRule type="cellIs" dxfId="2341" priority="7813" operator="equal">
      <formula>#REF!</formula>
    </cfRule>
    <cfRule type="cellIs" dxfId="2340" priority="7814" operator="equal">
      <formula>#REF!</formula>
    </cfRule>
    <cfRule type="cellIs" dxfId="2339" priority="7815" operator="equal">
      <formula>#REF!</formula>
    </cfRule>
    <cfRule type="cellIs" dxfId="2338" priority="7817" operator="equal">
      <formula>#REF!</formula>
    </cfRule>
    <cfRule type="cellIs" dxfId="2337" priority="7818" operator="equal">
      <formula>#REF!</formula>
    </cfRule>
    <cfRule type="cellIs" dxfId="2336" priority="7819" operator="equal">
      <formula>#REF!</formula>
    </cfRule>
    <cfRule type="cellIs" dxfId="2335" priority="7820" operator="equal">
      <formula>#REF!</formula>
    </cfRule>
    <cfRule type="cellIs" dxfId="2334" priority="7822" operator="equal">
      <formula>#REF!</formula>
    </cfRule>
  </conditionalFormatting>
  <conditionalFormatting sqref="P8:Q9 P10:P11 P44 P49 P51 P57 P61 P63 P68 P73 P94:P95 P99 P102:P107 P110">
    <cfRule type="cellIs" dxfId="2333" priority="7514" operator="equal">
      <formula>#REF!</formula>
    </cfRule>
  </conditionalFormatting>
  <conditionalFormatting sqref="P8:Q9 P10:P11 P44 P49 P51 P57 P61 P63 P68 P73 P110 P94:P95 P99 P102:P107">
    <cfRule type="cellIs" dxfId="2332" priority="7502" operator="equal">
      <formula>#REF!</formula>
    </cfRule>
  </conditionalFormatting>
  <conditionalFormatting sqref="P8:Q9 P10:P11">
    <cfRule type="cellIs" dxfId="2331" priority="7488" operator="equal">
      <formula>#REF!</formula>
    </cfRule>
  </conditionalFormatting>
  <conditionalFormatting sqref="P8:Q9 P89:P91 P113:P216 P81:P87 AK44 AK54 AK57 AK59 AK61 AK63 AK66 AK68 AK73 AK77 AK81:AK82 AK85:AK87 AK91 AK94:AK95 AK99 AK102 AK104 AK107 AK110 AK113 AK115:AK116 P44 P54 P59 P66 P77 AK19:AK20 AK22 AK24 AK28">
    <cfRule type="cellIs" dxfId="2330" priority="7489" operator="equal">
      <formula>#REF!</formula>
    </cfRule>
  </conditionalFormatting>
  <conditionalFormatting sqref="P9:Q9 P10:P11 P19:P20 P22 P24 P28 P44 P49 P51 P54 P57 P59 P61 P63 P66 P68 P73 P77 P81:P87 P89:P91 P94:P95 P99 P102:P107 P110 P113:P216">
    <cfRule type="cellIs" dxfId="2329" priority="7507" operator="equal">
      <formula>#REF!</formula>
    </cfRule>
    <cfRule type="cellIs" dxfId="2328" priority="7508" operator="equal">
      <formula>#REF!</formula>
    </cfRule>
    <cfRule type="cellIs" dxfId="2327" priority="7510" operator="equal">
      <formula>#REF!</formula>
    </cfRule>
    <cfRule type="cellIs" dxfId="2326" priority="7511" operator="equal">
      <formula>#REF!</formula>
    </cfRule>
    <cfRule type="cellIs" dxfId="2325" priority="7512" operator="equal">
      <formula>#REF!</formula>
    </cfRule>
    <cfRule type="cellIs" dxfId="2324" priority="7513" operator="equal">
      <formula>#REF!</formula>
    </cfRule>
    <cfRule type="cellIs" dxfId="2323" priority="7516" operator="equal">
      <formula>#REF!</formula>
    </cfRule>
    <cfRule type="cellIs" dxfId="2322" priority="7517" operator="equal">
      <formula>#REF!</formula>
    </cfRule>
    <cfRule type="cellIs" dxfId="2321" priority="7519" operator="equal">
      <formula>#REF!</formula>
    </cfRule>
    <cfRule type="cellIs" dxfId="2320" priority="7520" operator="equal">
      <formula>#REF!</formula>
    </cfRule>
    <cfRule type="cellIs" dxfId="2319" priority="7521" operator="equal">
      <formula>#REF!</formula>
    </cfRule>
    <cfRule type="cellIs" dxfId="2318" priority="7522" operator="equal">
      <formula>#REF!</formula>
    </cfRule>
    <cfRule type="cellIs" dxfId="2317" priority="7524" operator="equal">
      <formula>#REF!</formula>
    </cfRule>
  </conditionalFormatting>
  <conditionalFormatting sqref="P9:Q9 P10:P11 P19:P20 P22 P24 P28 P44 P49 P51 P54 P57 P59 P61 P63 P66 P68 P73 P77 P81:P87 P89:P91 P110 P94:P95 P99 P102:P107">
    <cfRule type="cellIs" dxfId="2316" priority="7506" operator="equal">
      <formula>#REF!</formula>
    </cfRule>
  </conditionalFormatting>
  <conditionalFormatting sqref="P9:Q9 P10:P11 P19:P20 P22 P24 P28 P44 P49 P51 P57 P61 P63 P68 P73 P110 P113:P216 P89:P91">
    <cfRule type="cellIs" dxfId="2315" priority="7501" operator="equal">
      <formula>#REF!</formula>
    </cfRule>
  </conditionalFormatting>
  <conditionalFormatting sqref="P9:Q9 P10:P11 P19:P20 P22 P24 P28 P44 P49 P51 P57 P61 P63 P68 P73 P110 P113:P216">
    <cfRule type="cellIs" dxfId="2314" priority="7498" operator="equal">
      <formula>#REF!</formula>
    </cfRule>
  </conditionalFormatting>
  <conditionalFormatting sqref="P9:Q9 P10:P11 P19:P20 P22 P24 P28 P44 P49 P51 P57 P68 P110 P113:P216 P61 P63 P73">
    <cfRule type="cellIs" dxfId="2313" priority="7496" operator="equal">
      <formula>#REF!</formula>
    </cfRule>
  </conditionalFormatting>
  <conditionalFormatting sqref="P9:Q9 P10:P11 P44 P49 P51 P57 P61 P63 P68 P73 P94:P95 P99 P102:P107 P110 P19:P20 P22 P24 P28 P54 P59 P66 P77 P81:P87 P89:P91 P113:P216">
    <cfRule type="cellIs" dxfId="2312" priority="7515" operator="equal">
      <formula>#REF!</formula>
    </cfRule>
  </conditionalFormatting>
  <conditionalFormatting sqref="P9:Q9 P10:P11 P44 P49 P51 P57 P61 P63 P68 P73 P110 P19:P20 P22 P24 P28 P89:P91 AK44 P54 P59 P66 P77 P81:P87">
    <cfRule type="cellIs" dxfId="2311" priority="7503" operator="equal">
      <formula>#REF!</formula>
    </cfRule>
  </conditionalFormatting>
  <conditionalFormatting sqref="P9:Q9 P10:P11 P49 P51 P44 P113:P216 P19:P20 P22 P24 P28 P57 P68 P110">
    <cfRule type="cellIs" dxfId="2310" priority="7495" operator="equal">
      <formula>#REF!</formula>
    </cfRule>
  </conditionalFormatting>
  <conditionalFormatting sqref="P9:Q9 P10:P11 P49 P51 P61 P63 P73">
    <cfRule type="cellIs" dxfId="2309" priority="7492" operator="equal">
      <formula>#REF!</formula>
    </cfRule>
  </conditionalFormatting>
  <conditionalFormatting sqref="P9:Q9 P10:P11 P49 P51">
    <cfRule type="cellIs" dxfId="2308" priority="7494" operator="equal">
      <formula>#REF!</formula>
    </cfRule>
  </conditionalFormatting>
  <conditionalFormatting sqref="P15:Q15">
    <cfRule type="cellIs" dxfId="2307" priority="520" operator="equal">
      <formula>"EXTREMO (RC/F)"</formula>
    </cfRule>
    <cfRule type="cellIs" dxfId="2306" priority="521" operator="equal">
      <formula>"ALTO (RC/F)"</formula>
    </cfRule>
    <cfRule type="cellIs" dxfId="2305" priority="522" operator="equal">
      <formula>"MODERADO (RC/F)"</formula>
    </cfRule>
    <cfRule type="cellIs" dxfId="2304" priority="523" operator="equal">
      <formula>"EXTREMO"</formula>
    </cfRule>
    <cfRule type="cellIs" dxfId="2303" priority="524" operator="equal">
      <formula>"ALTO"</formula>
    </cfRule>
    <cfRule type="cellIs" dxfId="2302" priority="525" operator="equal">
      <formula>"MODERADO"</formula>
    </cfRule>
    <cfRule type="cellIs" dxfId="2301" priority="526" operator="equal">
      <formula>"BAJO"</formula>
    </cfRule>
    <cfRule type="cellIs" dxfId="2300" priority="527" operator="equal">
      <formula>#REF!</formula>
    </cfRule>
    <cfRule type="cellIs" dxfId="2299" priority="533" operator="equal">
      <formula>#REF!</formula>
    </cfRule>
    <cfRule type="cellIs" dxfId="2298" priority="535" operator="equal">
      <formula>#REF!</formula>
    </cfRule>
    <cfRule type="cellIs" dxfId="2297" priority="544" operator="equal">
      <formula>#REF!</formula>
    </cfRule>
    <cfRule type="cellIs" dxfId="2296" priority="547" operator="equal">
      <formula>#REF!</formula>
    </cfRule>
  </conditionalFormatting>
  <conditionalFormatting sqref="P30:Q30 Q31:Q36 P37 P40 P19:P20 P22 P24 P28 P49 P51 P57 P61 P63 P68 P73 P110">
    <cfRule type="cellIs" dxfId="2295" priority="1324" operator="equal">
      <formula>#REF!</formula>
    </cfRule>
  </conditionalFormatting>
  <conditionalFormatting sqref="P30:Q30 Q31:Q36 P37 P40">
    <cfRule type="cellIs" dxfId="2294" priority="1318" operator="equal">
      <formula>#REF!</formula>
    </cfRule>
    <cfRule type="cellIs" dxfId="2293" priority="1320" operator="equal">
      <formula>#REF!</formula>
    </cfRule>
    <cfRule type="cellIs" dxfId="2292" priority="1321" operator="equal">
      <formula>#REF!</formula>
    </cfRule>
    <cfRule type="cellIs" dxfId="2291" priority="1322" operator="equal">
      <formula>#REF!</formula>
    </cfRule>
    <cfRule type="cellIs" dxfId="2290" priority="1323" operator="equal">
      <formula>#REF!</formula>
    </cfRule>
    <cfRule type="cellIs" dxfId="2289" priority="1325" operator="equal">
      <formula>#REF!</formula>
    </cfRule>
    <cfRule type="cellIs" dxfId="2288" priority="1326" operator="equal">
      <formula>#REF!</formula>
    </cfRule>
    <cfRule type="cellIs" dxfId="2287" priority="1327" operator="equal">
      <formula>#REF!</formula>
    </cfRule>
    <cfRule type="cellIs" dxfId="2286" priority="1328" operator="equal">
      <formula>#REF!</formula>
    </cfRule>
    <cfRule type="cellIs" dxfId="2285" priority="1329" operator="equal">
      <formula>#REF!</formula>
    </cfRule>
    <cfRule type="cellIs" dxfId="2284" priority="1330" operator="equal">
      <formula>#REF!</formula>
    </cfRule>
    <cfRule type="cellIs" dxfId="2283" priority="1331" operator="equal">
      <formula>#REF!</formula>
    </cfRule>
    <cfRule type="cellIs" dxfId="2282" priority="1332" operator="equal">
      <formula>#REF!</formula>
    </cfRule>
    <cfRule type="cellIs" dxfId="2281" priority="1333" operator="equal">
      <formula>#REF!</formula>
    </cfRule>
    <cfRule type="cellIs" dxfId="2280" priority="1334" operator="equal">
      <formula>#REF!</formula>
    </cfRule>
    <cfRule type="cellIs" dxfId="2279" priority="1335" operator="equal">
      <formula>#REF!</formula>
    </cfRule>
    <cfRule type="cellIs" dxfId="2278" priority="1336" operator="equal">
      <formula>#REF!</formula>
    </cfRule>
    <cfRule type="cellIs" dxfId="2277" priority="1337" operator="equal">
      <formula>#REF!</formula>
    </cfRule>
    <cfRule type="cellIs" dxfId="2276" priority="1338" operator="equal">
      <formula>#REF!</formula>
    </cfRule>
    <cfRule type="cellIs" dxfId="2275" priority="1339" operator="equal">
      <formula>#REF!</formula>
    </cfRule>
    <cfRule type="cellIs" dxfId="2274" priority="1340" operator="equal">
      <formula>#REF!</formula>
    </cfRule>
    <cfRule type="cellIs" dxfId="2273" priority="1341" operator="equal">
      <formula>#REF!</formula>
    </cfRule>
    <cfRule type="cellIs" dxfId="2272" priority="1342" operator="equal">
      <formula>#REF!</formula>
    </cfRule>
    <cfRule type="cellIs" dxfId="2271" priority="1343" operator="equal">
      <formula>#REF!</formula>
    </cfRule>
  </conditionalFormatting>
  <conditionalFormatting sqref="Q15">
    <cfRule type="cellIs" dxfId="2270" priority="528" operator="equal">
      <formula>#REF!</formula>
    </cfRule>
    <cfRule type="cellIs" dxfId="2269" priority="529" operator="equal">
      <formula>#REF!</formula>
    </cfRule>
    <cfRule type="cellIs" dxfId="2268" priority="530" operator="equal">
      <formula>#REF!</formula>
    </cfRule>
    <cfRule type="cellIs" dxfId="2267" priority="531" operator="equal">
      <formula>#REF!</formula>
    </cfRule>
    <cfRule type="cellIs" dxfId="2266" priority="532" operator="equal">
      <formula>#REF!</formula>
    </cfRule>
    <cfRule type="cellIs" dxfId="2265" priority="534" operator="equal">
      <formula>#REF!</formula>
    </cfRule>
    <cfRule type="cellIs" dxfId="2264" priority="536" operator="equal">
      <formula>#REF!</formula>
    </cfRule>
    <cfRule type="cellIs" dxfId="2263" priority="537" operator="equal">
      <formula>#REF!</formula>
    </cfRule>
    <cfRule type="cellIs" dxfId="2262" priority="538" operator="equal">
      <formula>#REF!</formula>
    </cfRule>
    <cfRule type="cellIs" dxfId="2261" priority="539" operator="equal">
      <formula>#REF!</formula>
    </cfRule>
    <cfRule type="cellIs" dxfId="2260" priority="540" operator="equal">
      <formula>#REF!</formula>
    </cfRule>
    <cfRule type="cellIs" dxfId="2259" priority="541" operator="equal">
      <formula>#REF!</formula>
    </cfRule>
    <cfRule type="cellIs" dxfId="2258" priority="542" operator="equal">
      <formula>#REF!</formula>
    </cfRule>
    <cfRule type="cellIs" dxfId="2257" priority="543" operator="equal">
      <formula>#REF!</formula>
    </cfRule>
    <cfRule type="cellIs" dxfId="2256" priority="545" operator="equal">
      <formula>#REF!</formula>
    </cfRule>
    <cfRule type="cellIs" dxfId="2255" priority="546" operator="equal">
      <formula>#REF!</formula>
    </cfRule>
    <cfRule type="cellIs" dxfId="2254" priority="548" operator="equal">
      <formula>#REF!</formula>
    </cfRule>
    <cfRule type="cellIs" dxfId="2253" priority="549" operator="equal">
      <formula>#REF!</formula>
    </cfRule>
    <cfRule type="cellIs" dxfId="2252" priority="550" operator="equal">
      <formula>#REF!</formula>
    </cfRule>
    <cfRule type="cellIs" dxfId="2251" priority="551" operator="equal">
      <formula>#REF!</formula>
    </cfRule>
    <cfRule type="cellIs" dxfId="2250" priority="552" operator="equal">
      <formula>#REF!</formula>
    </cfRule>
  </conditionalFormatting>
  <conditionalFormatting sqref="Q17:Q29 Q61:Q67">
    <cfRule type="cellIs" dxfId="2249" priority="1144" operator="equal">
      <formula>"EXTREMO (RC/F)"</formula>
    </cfRule>
    <cfRule type="cellIs" dxfId="2248" priority="1145" operator="equal">
      <formula>"ALTO (RC/F)"</formula>
    </cfRule>
    <cfRule type="cellIs" dxfId="2247" priority="1146" operator="equal">
      <formula>"MODERADO (RC/F)"</formula>
    </cfRule>
    <cfRule type="cellIs" dxfId="2246" priority="1147" operator="equal">
      <formula>"EXTREMO"</formula>
    </cfRule>
    <cfRule type="cellIs" dxfId="2245" priority="1148" operator="equal">
      <formula>"ALTO"</formula>
    </cfRule>
    <cfRule type="cellIs" dxfId="2244" priority="1149" operator="equal">
      <formula>"MODERADO"</formula>
    </cfRule>
    <cfRule type="cellIs" dxfId="2243" priority="1150" operator="equal">
      <formula>"BAJO"</formula>
    </cfRule>
    <cfRule type="cellIs" dxfId="2242" priority="1151" operator="equal">
      <formula>#REF!</formula>
    </cfRule>
    <cfRule type="cellIs" dxfId="2241" priority="1152" operator="equal">
      <formula>#REF!</formula>
    </cfRule>
    <cfRule type="cellIs" dxfId="2240" priority="1153" operator="equal">
      <formula>#REF!</formula>
    </cfRule>
    <cfRule type="cellIs" dxfId="2239" priority="1154" operator="equal">
      <formula>#REF!</formula>
    </cfRule>
    <cfRule type="cellIs" dxfId="2238" priority="1155" operator="equal">
      <formula>#REF!</formula>
    </cfRule>
    <cfRule type="cellIs" dxfId="2237" priority="1156" operator="equal">
      <formula>#REF!</formula>
    </cfRule>
    <cfRule type="cellIs" dxfId="2236" priority="1157" operator="equal">
      <formula>#REF!</formula>
    </cfRule>
    <cfRule type="cellIs" dxfId="2235" priority="1158" operator="equal">
      <formula>#REF!</formula>
    </cfRule>
    <cfRule type="cellIs" dxfId="2234" priority="1159" operator="equal">
      <formula>#REF!</formula>
    </cfRule>
    <cfRule type="cellIs" dxfId="2233" priority="1160" operator="equal">
      <formula>#REF!</formula>
    </cfRule>
    <cfRule type="cellIs" dxfId="2232" priority="1161" operator="equal">
      <formula>#REF!</formula>
    </cfRule>
    <cfRule type="cellIs" dxfId="2231" priority="1162" operator="equal">
      <formula>#REF!</formula>
    </cfRule>
    <cfRule type="cellIs" dxfId="2230" priority="1163" operator="equal">
      <formula>#REF!</formula>
    </cfRule>
    <cfRule type="cellIs" dxfId="2229" priority="1164" operator="equal">
      <formula>#REF!</formula>
    </cfRule>
    <cfRule type="cellIs" dxfId="2228" priority="1165" operator="equal">
      <formula>#REF!</formula>
    </cfRule>
    <cfRule type="cellIs" dxfId="2227" priority="1166" operator="equal">
      <formula>#REF!</formula>
    </cfRule>
    <cfRule type="cellIs" dxfId="2226" priority="1167" operator="equal">
      <formula>#REF!</formula>
    </cfRule>
    <cfRule type="cellIs" dxfId="2225" priority="1168" operator="equal">
      <formula>#REF!</formula>
    </cfRule>
    <cfRule type="cellIs" dxfId="2224" priority="1169" operator="equal">
      <formula>#REF!</formula>
    </cfRule>
    <cfRule type="cellIs" dxfId="2223" priority="1170" operator="equal">
      <formula>#REF!</formula>
    </cfRule>
    <cfRule type="cellIs" dxfId="2222" priority="1171" operator="equal">
      <formula>#REF!</formula>
    </cfRule>
    <cfRule type="cellIs" dxfId="2221" priority="1172" operator="equal">
      <formula>#REF!</formula>
    </cfRule>
    <cfRule type="cellIs" dxfId="2220" priority="1173" operator="equal">
      <formula>#REF!</formula>
    </cfRule>
    <cfRule type="cellIs" dxfId="2219" priority="1174" operator="equal">
      <formula>#REF!</formula>
    </cfRule>
    <cfRule type="cellIs" dxfId="2218" priority="1175" operator="equal">
      <formula>#REF!</formula>
    </cfRule>
    <cfRule type="cellIs" dxfId="2217" priority="1176" operator="equal">
      <formula>#REF!</formula>
    </cfRule>
  </conditionalFormatting>
  <conditionalFormatting sqref="Q44:Q48">
    <cfRule type="cellIs" dxfId="2216" priority="7338" operator="equal">
      <formula>#REF!</formula>
    </cfRule>
    <cfRule type="cellIs" dxfId="2215" priority="7339" operator="equal">
      <formula>#REF!</formula>
    </cfRule>
    <cfRule type="cellIs" dxfId="2214" priority="7340" operator="equal">
      <formula>#REF!</formula>
    </cfRule>
    <cfRule type="cellIs" dxfId="2213" priority="7342" operator="equal">
      <formula>#REF!</formula>
    </cfRule>
    <cfRule type="cellIs" dxfId="2212" priority="7345" operator="equal">
      <formula>#REF!</formula>
    </cfRule>
    <cfRule type="cellIs" dxfId="2211" priority="7346" operator="equal">
      <formula>#REF!</formula>
    </cfRule>
    <cfRule type="cellIs" dxfId="2210" priority="7347" operator="equal">
      <formula>#REF!</formula>
    </cfRule>
    <cfRule type="cellIs" dxfId="2209" priority="7350" operator="equal">
      <formula>#REF!</formula>
    </cfRule>
    <cfRule type="cellIs" dxfId="2208" priority="7351" operator="equal">
      <formula>#REF!</formula>
    </cfRule>
    <cfRule type="cellIs" dxfId="2207" priority="7352" operator="equal">
      <formula>#REF!</formula>
    </cfRule>
    <cfRule type="cellIs" dxfId="2206" priority="7354" operator="equal">
      <formula>#REF!</formula>
    </cfRule>
    <cfRule type="cellIs" dxfId="2205" priority="7355" operator="equal">
      <formula>#REF!</formula>
    </cfRule>
    <cfRule type="cellIs" dxfId="2204" priority="7356" operator="equal">
      <formula>#REF!</formula>
    </cfRule>
    <cfRule type="cellIs" dxfId="2203" priority="7357" operator="equal">
      <formula>#REF!</formula>
    </cfRule>
    <cfRule type="cellIs" dxfId="2202" priority="7358" operator="equal">
      <formula>#REF!</formula>
    </cfRule>
    <cfRule type="cellIs" dxfId="2201" priority="7359" operator="equal">
      <formula>#REF!</formula>
    </cfRule>
    <cfRule type="cellIs" dxfId="2200" priority="7360" operator="equal">
      <formula>#REF!</formula>
    </cfRule>
    <cfRule type="cellIs" dxfId="2199" priority="7361" operator="equal">
      <formula>#REF!</formula>
    </cfRule>
    <cfRule type="cellIs" dxfId="2198" priority="7363" operator="equal">
      <formula>#REF!</formula>
    </cfRule>
    <cfRule type="cellIs" dxfId="2197" priority="7364" operator="equal">
      <formula>#REF!</formula>
    </cfRule>
    <cfRule type="cellIs" dxfId="2196" priority="7365" operator="equal">
      <formula>#REF!</formula>
    </cfRule>
    <cfRule type="cellIs" dxfId="2195" priority="7366" operator="equal">
      <formula>#REF!</formula>
    </cfRule>
    <cfRule type="cellIs" dxfId="2194" priority="7368" operator="equal">
      <formula>#REF!</formula>
    </cfRule>
  </conditionalFormatting>
  <conditionalFormatting sqref="Q44:Q50 Q99:Q101">
    <cfRule type="cellIs" dxfId="2193" priority="2647" operator="equal">
      <formula>#REF!</formula>
    </cfRule>
    <cfRule type="cellIs" dxfId="2192" priority="7058" operator="equal">
      <formula>#REF!</formula>
    </cfRule>
    <cfRule type="cellIs" dxfId="2191" priority="7070" operator="equal">
      <formula>#REF!</formula>
    </cfRule>
  </conditionalFormatting>
  <conditionalFormatting sqref="Q49:Q50 AK49 AK51">
    <cfRule type="cellIs" dxfId="2190" priority="2649" operator="equal">
      <formula>#REF!</formula>
    </cfRule>
  </conditionalFormatting>
  <conditionalFormatting sqref="Q49:Q50">
    <cfRule type="cellIs" dxfId="2189" priority="2662" operator="equal">
      <formula>#REF!</formula>
    </cfRule>
    <cfRule type="cellIs" dxfId="2188" priority="2674" operator="equal">
      <formula>#REF!</formula>
    </cfRule>
    <cfRule type="cellIs" dxfId="2187" priority="7050" operator="equal">
      <formula>#REF!</formula>
    </cfRule>
    <cfRule type="cellIs" dxfId="2186" priority="7051" operator="equal">
      <formula>#REF!</formula>
    </cfRule>
    <cfRule type="cellIs" dxfId="2185" priority="7052" operator="equal">
      <formula>#REF!</formula>
    </cfRule>
    <cfRule type="cellIs" dxfId="2184" priority="7054" operator="equal">
      <formula>#REF!</formula>
    </cfRule>
    <cfRule type="cellIs" dxfId="2183" priority="7057" operator="equal">
      <formula>#REF!</formula>
    </cfRule>
    <cfRule type="cellIs" dxfId="2182" priority="7059" operator="equal">
      <formula>#REF!</formula>
    </cfRule>
    <cfRule type="cellIs" dxfId="2181" priority="7062" operator="equal">
      <formula>#REF!</formula>
    </cfRule>
    <cfRule type="cellIs" dxfId="2180" priority="7063" operator="equal">
      <formula>#REF!</formula>
    </cfRule>
    <cfRule type="cellIs" dxfId="2179" priority="7064" operator="equal">
      <formula>#REF!</formula>
    </cfRule>
    <cfRule type="cellIs" dxfId="2178" priority="7066" operator="equal">
      <formula>#REF!</formula>
    </cfRule>
    <cfRule type="cellIs" dxfId="2177" priority="7067" operator="equal">
      <formula>#REF!</formula>
    </cfRule>
    <cfRule type="cellIs" dxfId="2176" priority="7068" operator="equal">
      <formula>#REF!</formula>
    </cfRule>
    <cfRule type="cellIs" dxfId="2175" priority="7069" operator="equal">
      <formula>#REF!</formula>
    </cfRule>
    <cfRule type="cellIs" dxfId="2174" priority="7071" operator="equal">
      <formula>#REF!</formula>
    </cfRule>
    <cfRule type="cellIs" dxfId="2173" priority="7072" operator="equal">
      <formula>#REF!</formula>
    </cfRule>
    <cfRule type="cellIs" dxfId="2172" priority="7073" operator="equal">
      <formula>#REF!</formula>
    </cfRule>
    <cfRule type="cellIs" dxfId="2171" priority="7075" operator="equal">
      <formula>#REF!</formula>
    </cfRule>
    <cfRule type="cellIs" dxfId="2170" priority="7076" operator="equal">
      <formula>#REF!</formula>
    </cfRule>
    <cfRule type="cellIs" dxfId="2169" priority="7077" operator="equal">
      <formula>#REF!</formula>
    </cfRule>
    <cfRule type="cellIs" dxfId="2168" priority="7078" operator="equal">
      <formula>#REF!</formula>
    </cfRule>
    <cfRule type="cellIs" dxfId="2167" priority="7080" operator="equal">
      <formula>#REF!</formula>
    </cfRule>
  </conditionalFormatting>
  <conditionalFormatting sqref="Q50">
    <cfRule type="cellIs" dxfId="2166" priority="2652" operator="equal">
      <formula>#REF!</formula>
    </cfRule>
    <cfRule type="cellIs" dxfId="2165" priority="2654" operator="equal">
      <formula>#REF!</formula>
    </cfRule>
    <cfRule type="cellIs" dxfId="2164" priority="2655" operator="equal">
      <formula>#REF!</formula>
    </cfRule>
    <cfRule type="cellIs" dxfId="2163" priority="2656" operator="equal">
      <formula>#REF!</formula>
    </cfRule>
    <cfRule type="cellIs" dxfId="2162" priority="2658" operator="equal">
      <formula>#REF!</formula>
    </cfRule>
    <cfRule type="cellIs" dxfId="2161" priority="2661" operator="equal">
      <formula>#REF!</formula>
    </cfRule>
    <cfRule type="cellIs" dxfId="2160" priority="2663" operator="equal">
      <formula>#REF!</formula>
    </cfRule>
    <cfRule type="cellIs" dxfId="2159" priority="2666" operator="equal">
      <formula>#REF!</formula>
    </cfRule>
    <cfRule type="cellIs" dxfId="2158" priority="2667" operator="equal">
      <formula>#REF!</formula>
    </cfRule>
    <cfRule type="cellIs" dxfId="2157" priority="2668" operator="equal">
      <formula>#REF!</formula>
    </cfRule>
    <cfRule type="cellIs" dxfId="2156" priority="2670" operator="equal">
      <formula>#REF!</formula>
    </cfRule>
    <cfRule type="cellIs" dxfId="2155" priority="2671" operator="equal">
      <formula>#REF!</formula>
    </cfRule>
    <cfRule type="cellIs" dxfId="2154" priority="2672" operator="equal">
      <formula>#REF!</formula>
    </cfRule>
    <cfRule type="cellIs" dxfId="2153" priority="2673" operator="equal">
      <formula>#REF!</formula>
    </cfRule>
    <cfRule type="cellIs" dxfId="2152" priority="2675" operator="equal">
      <formula>#REF!</formula>
    </cfRule>
    <cfRule type="cellIs" dxfId="2151" priority="2676" operator="equal">
      <formula>#REF!</formula>
    </cfRule>
    <cfRule type="cellIs" dxfId="2150" priority="2677" operator="equal">
      <formula>#REF!</formula>
    </cfRule>
    <cfRule type="cellIs" dxfId="2149" priority="2679" operator="equal">
      <formula>#REF!</formula>
    </cfRule>
    <cfRule type="cellIs" dxfId="2148" priority="2680" operator="equal">
      <formula>#REF!</formula>
    </cfRule>
    <cfRule type="cellIs" dxfId="2147" priority="2681" operator="equal">
      <formula>#REF!</formula>
    </cfRule>
    <cfRule type="cellIs" dxfId="2146" priority="2682" operator="equal">
      <formula>#REF!</formula>
    </cfRule>
    <cfRule type="cellIs" dxfId="2145" priority="2684" operator="equal">
      <formula>#REF!</formula>
    </cfRule>
  </conditionalFormatting>
  <conditionalFormatting sqref="Q99:Q101 Q44:Q50">
    <cfRule type="cellIs" dxfId="2144" priority="2627" operator="equal">
      <formula>"EXTREMO (RC/F)"</formula>
    </cfRule>
    <cfRule type="cellIs" dxfId="2143" priority="2628" operator="equal">
      <formula>"ALTO (RC/F)"</formula>
    </cfRule>
    <cfRule type="cellIs" dxfId="2142" priority="2629" operator="equal">
      <formula>"MODERADO (RC/F)"</formula>
    </cfRule>
    <cfRule type="cellIs" dxfId="2141" priority="2630" operator="equal">
      <formula>"EXTREMO"</formula>
    </cfRule>
    <cfRule type="cellIs" dxfId="2140" priority="2631" operator="equal">
      <formula>"ALTO"</formula>
    </cfRule>
    <cfRule type="cellIs" dxfId="2139" priority="2632" operator="equal">
      <formula>"MODERADO"</formula>
    </cfRule>
    <cfRule type="cellIs" dxfId="2138" priority="2633" operator="equal">
      <formula>"BAJO"</formula>
    </cfRule>
  </conditionalFormatting>
  <conditionalFormatting sqref="Q99:Q101">
    <cfRule type="cellIs" dxfId="2137" priority="2376" operator="equal">
      <formula>#REF!</formula>
    </cfRule>
    <cfRule type="cellIs" dxfId="2136" priority="2377" operator="equal">
      <formula>#REF!</formula>
    </cfRule>
    <cfRule type="cellIs" dxfId="2135" priority="2378" operator="equal">
      <formula>#REF!</formula>
    </cfRule>
    <cfRule type="cellIs" dxfId="2134" priority="2380" operator="equal">
      <formula>#REF!</formula>
    </cfRule>
    <cfRule type="cellIs" dxfId="2133" priority="2383" operator="equal">
      <formula>#REF!</formula>
    </cfRule>
    <cfRule type="cellIs" dxfId="2132" priority="2384" operator="equal">
      <formula>#REF!</formula>
    </cfRule>
    <cfRule type="cellIs" dxfId="2131" priority="2385" operator="equal">
      <formula>#REF!</formula>
    </cfRule>
    <cfRule type="cellIs" dxfId="2130" priority="2388" operator="equal">
      <formula>#REF!</formula>
    </cfRule>
    <cfRule type="cellIs" dxfId="2129" priority="2389" operator="equal">
      <formula>#REF!</formula>
    </cfRule>
    <cfRule type="cellIs" dxfId="2128" priority="2390" operator="equal">
      <formula>#REF!</formula>
    </cfRule>
    <cfRule type="cellIs" dxfId="2127" priority="2392" operator="equal">
      <formula>#REF!</formula>
    </cfRule>
    <cfRule type="cellIs" dxfId="2126" priority="2393" operator="equal">
      <formula>#REF!</formula>
    </cfRule>
    <cfRule type="cellIs" dxfId="2125" priority="2394" operator="equal">
      <formula>#REF!</formula>
    </cfRule>
    <cfRule type="cellIs" dxfId="2124" priority="2395" operator="equal">
      <formula>#REF!</formula>
    </cfRule>
    <cfRule type="cellIs" dxfId="2123" priority="2396" operator="equal">
      <formula>#REF!</formula>
    </cfRule>
    <cfRule type="cellIs" dxfId="2122" priority="2397" operator="equal">
      <formula>#REF!</formula>
    </cfRule>
    <cfRule type="cellIs" dxfId="2121" priority="2398" operator="equal">
      <formula>#REF!</formula>
    </cfRule>
    <cfRule type="cellIs" dxfId="2120" priority="2399" operator="equal">
      <formula>#REF!</formula>
    </cfRule>
    <cfRule type="cellIs" dxfId="2119" priority="2401" operator="equal">
      <formula>#REF!</formula>
    </cfRule>
    <cfRule type="cellIs" dxfId="2118" priority="2402" operator="equal">
      <formula>#REF!</formula>
    </cfRule>
    <cfRule type="cellIs" dxfId="2117" priority="2403" operator="equal">
      <formula>#REF!</formula>
    </cfRule>
    <cfRule type="cellIs" dxfId="2116" priority="2404" operator="equal">
      <formula>#REF!</formula>
    </cfRule>
    <cfRule type="cellIs" dxfId="2115" priority="2406" operator="equal">
      <formula>#REF!</formula>
    </cfRule>
  </conditionalFormatting>
  <conditionalFormatting sqref="Q116:Q121 AK117:AK121">
    <cfRule type="cellIs" dxfId="2114" priority="6851" operator="equal">
      <formula>"EXTREMO (RC/F)"</formula>
    </cfRule>
    <cfRule type="cellIs" dxfId="2113" priority="6852" operator="equal">
      <formula>"ALTO (RC/F)"</formula>
    </cfRule>
    <cfRule type="cellIs" dxfId="2112" priority="6853" operator="equal">
      <formula>"MODERADO (RC/F)"</formula>
    </cfRule>
    <cfRule type="cellIs" dxfId="2111" priority="6854" operator="equal">
      <formula>"EXTREMO"</formula>
    </cfRule>
    <cfRule type="cellIs" dxfId="2110" priority="6855" operator="equal">
      <formula>"ALTO"</formula>
    </cfRule>
    <cfRule type="cellIs" dxfId="2109" priority="6856" operator="equal">
      <formula>"MODERADO"</formula>
    </cfRule>
    <cfRule type="cellIs" dxfId="2108" priority="6857" operator="equal">
      <formula>"BAJO"</formula>
    </cfRule>
    <cfRule type="cellIs" dxfId="2107" priority="6873" operator="equal">
      <formula>#REF!</formula>
    </cfRule>
    <cfRule type="cellIs" dxfId="2106" priority="6876" operator="equal">
      <formula>#REF!</formula>
    </cfRule>
    <cfRule type="cellIs" dxfId="2105" priority="6878" operator="equal">
      <formula>#REF!</formula>
    </cfRule>
    <cfRule type="cellIs" dxfId="2104" priority="6879" operator="equal">
      <formula>#REF!</formula>
    </cfRule>
    <cfRule type="cellIs" dxfId="2103" priority="6880" operator="equal">
      <formula>#REF!</formula>
    </cfRule>
    <cfRule type="cellIs" dxfId="2102" priority="6882" operator="equal">
      <formula>#REF!</formula>
    </cfRule>
    <cfRule type="cellIs" dxfId="2101" priority="6885" operator="equal">
      <formula>#REF!</formula>
    </cfRule>
    <cfRule type="cellIs" dxfId="2100" priority="6886" operator="equal">
      <formula>#REF!</formula>
    </cfRule>
    <cfRule type="cellIs" dxfId="2099" priority="6887" operator="equal">
      <formula>#REF!</formula>
    </cfRule>
    <cfRule type="cellIs" dxfId="2098" priority="6890" operator="equal">
      <formula>#REF!</formula>
    </cfRule>
    <cfRule type="cellIs" dxfId="2097" priority="6891" operator="equal">
      <formula>#REF!</formula>
    </cfRule>
    <cfRule type="cellIs" dxfId="2096" priority="6892" operator="equal">
      <formula>#REF!</formula>
    </cfRule>
    <cfRule type="cellIs" dxfId="2095" priority="6894" operator="equal">
      <formula>#REF!</formula>
    </cfRule>
    <cfRule type="cellIs" dxfId="2094" priority="6895" operator="equal">
      <formula>#REF!</formula>
    </cfRule>
    <cfRule type="cellIs" dxfId="2093" priority="6896" operator="equal">
      <formula>#REF!</formula>
    </cfRule>
    <cfRule type="cellIs" dxfId="2092" priority="6897" operator="equal">
      <formula>#REF!</formula>
    </cfRule>
    <cfRule type="cellIs" dxfId="2091" priority="6899" operator="equal">
      <formula>#REF!</formula>
    </cfRule>
    <cfRule type="cellIs" dxfId="2090" priority="6900" operator="equal">
      <formula>#REF!</formula>
    </cfRule>
    <cfRule type="cellIs" dxfId="2089" priority="6901" operator="equal">
      <formula>#REF!</formula>
    </cfRule>
    <cfRule type="cellIs" dxfId="2088" priority="6903" operator="equal">
      <formula>#REF!</formula>
    </cfRule>
    <cfRule type="cellIs" dxfId="2087" priority="6904" operator="equal">
      <formula>#REF!</formula>
    </cfRule>
    <cfRule type="cellIs" dxfId="2086" priority="6905" operator="equal">
      <formula>#REF!</formula>
    </cfRule>
    <cfRule type="cellIs" dxfId="2085" priority="6906" operator="equal">
      <formula>#REF!</formula>
    </cfRule>
    <cfRule type="cellIs" dxfId="2084" priority="6908" operator="equal">
      <formula>#REF!</formula>
    </cfRule>
  </conditionalFormatting>
  <conditionalFormatting sqref="Q123 AK123">
    <cfRule type="cellIs" dxfId="2083" priority="6810" operator="equal">
      <formula>#REF!</formula>
    </cfRule>
    <cfRule type="cellIs" dxfId="2082" priority="6811" operator="equal">
      <formula>#REF!</formula>
    </cfRule>
    <cfRule type="cellIs" dxfId="2081" priority="6812" operator="equal">
      <formula>#REF!</formula>
    </cfRule>
    <cfRule type="cellIs" dxfId="2080" priority="6814" operator="equal">
      <formula>#REF!</formula>
    </cfRule>
    <cfRule type="cellIs" dxfId="2079" priority="6817" operator="equal">
      <formula>#REF!</formula>
    </cfRule>
    <cfRule type="cellIs" dxfId="2078" priority="6818" operator="equal">
      <formula>#REF!</formula>
    </cfRule>
    <cfRule type="cellIs" dxfId="2077" priority="6819" operator="equal">
      <formula>#REF!</formula>
    </cfRule>
    <cfRule type="cellIs" dxfId="2076" priority="6822" operator="equal">
      <formula>#REF!</formula>
    </cfRule>
    <cfRule type="cellIs" dxfId="2075" priority="6823" operator="equal">
      <formula>#REF!</formula>
    </cfRule>
    <cfRule type="cellIs" dxfId="2074" priority="6824" operator="equal">
      <formula>#REF!</formula>
    </cfRule>
    <cfRule type="cellIs" dxfId="2073" priority="6826" operator="equal">
      <formula>#REF!</formula>
    </cfRule>
    <cfRule type="cellIs" dxfId="2072" priority="6827" operator="equal">
      <formula>#REF!</formula>
    </cfRule>
    <cfRule type="cellIs" dxfId="2071" priority="6828" operator="equal">
      <formula>#REF!</formula>
    </cfRule>
    <cfRule type="cellIs" dxfId="2070" priority="6829" operator="equal">
      <formula>#REF!</formula>
    </cfRule>
    <cfRule type="cellIs" dxfId="2069" priority="6830" operator="equal">
      <formula>#REF!</formula>
    </cfRule>
    <cfRule type="cellIs" dxfId="2068" priority="6831" operator="equal">
      <formula>#REF!</formula>
    </cfRule>
    <cfRule type="cellIs" dxfId="2067" priority="6832" operator="equal">
      <formula>#REF!</formula>
    </cfRule>
    <cfRule type="cellIs" dxfId="2066" priority="6833" operator="equal">
      <formula>#REF!</formula>
    </cfRule>
    <cfRule type="cellIs" dxfId="2065" priority="6835" operator="equal">
      <formula>#REF!</formula>
    </cfRule>
    <cfRule type="cellIs" dxfId="2064" priority="6836" operator="equal">
      <formula>#REF!</formula>
    </cfRule>
    <cfRule type="cellIs" dxfId="2063" priority="6837" operator="equal">
      <formula>#REF!</formula>
    </cfRule>
    <cfRule type="cellIs" dxfId="2062" priority="6838" operator="equal">
      <formula>#REF!</formula>
    </cfRule>
    <cfRule type="cellIs" dxfId="2061" priority="6840" operator="equal">
      <formula>#REF!</formula>
    </cfRule>
  </conditionalFormatting>
  <conditionalFormatting sqref="Q123:Q124 Q126">
    <cfRule type="cellIs" dxfId="2060" priority="5811" operator="equal">
      <formula>#REF!</formula>
    </cfRule>
    <cfRule type="cellIs" dxfId="2059" priority="5823" operator="equal">
      <formula>#REF!</formula>
    </cfRule>
  </conditionalFormatting>
  <conditionalFormatting sqref="Q123:Q124">
    <cfRule type="cellIs" dxfId="2058" priority="5776" operator="equal">
      <formula>"EXTREMO (RC/F)"</formula>
    </cfRule>
    <cfRule type="cellIs" dxfId="2057" priority="5777" operator="equal">
      <formula>"ALTO (RC/F)"</formula>
    </cfRule>
    <cfRule type="cellIs" dxfId="2056" priority="5778" operator="equal">
      <formula>"MODERADO (RC/F)"</formula>
    </cfRule>
    <cfRule type="cellIs" dxfId="2055" priority="5779" operator="equal">
      <formula>"EXTREMO"</formula>
    </cfRule>
    <cfRule type="cellIs" dxfId="2054" priority="5780" operator="equal">
      <formula>"ALTO"</formula>
    </cfRule>
    <cfRule type="cellIs" dxfId="2053" priority="5781" operator="equal">
      <formula>"MODERADO"</formula>
    </cfRule>
    <cfRule type="cellIs" dxfId="2052" priority="5782" operator="equal">
      <formula>"BAJO"</formula>
    </cfRule>
    <cfRule type="cellIs" dxfId="2051" priority="5796" operator="equal">
      <formula>#REF!</formula>
    </cfRule>
    <cfRule type="cellIs" dxfId="2050" priority="5798" operator="equal">
      <formula>#REF!</formula>
    </cfRule>
  </conditionalFormatting>
  <conditionalFormatting sqref="Q124 Q126">
    <cfRule type="cellIs" dxfId="2049" priority="5803" operator="equal">
      <formula>#REF!</formula>
    </cfRule>
    <cfRule type="cellIs" dxfId="2048" priority="5804" operator="equal">
      <formula>#REF!</formula>
    </cfRule>
    <cfRule type="cellIs" dxfId="2047" priority="5805" operator="equal">
      <formula>#REF!</formula>
    </cfRule>
    <cfRule type="cellIs" dxfId="2046" priority="5807" operator="equal">
      <formula>#REF!</formula>
    </cfRule>
    <cfRule type="cellIs" dxfId="2045" priority="5810" operator="equal">
      <formula>#REF!</formula>
    </cfRule>
    <cfRule type="cellIs" dxfId="2044" priority="5812" operator="equal">
      <formula>#REF!</formula>
    </cfRule>
    <cfRule type="cellIs" dxfId="2043" priority="5815" operator="equal">
      <formula>#REF!</formula>
    </cfRule>
    <cfRule type="cellIs" dxfId="2042" priority="5816" operator="equal">
      <formula>#REF!</formula>
    </cfRule>
    <cfRule type="cellIs" dxfId="2041" priority="5817" operator="equal">
      <formula>#REF!</formula>
    </cfRule>
    <cfRule type="cellIs" dxfId="2040" priority="5819" operator="equal">
      <formula>#REF!</formula>
    </cfRule>
    <cfRule type="cellIs" dxfId="2039" priority="5820" operator="equal">
      <formula>#REF!</formula>
    </cfRule>
    <cfRule type="cellIs" dxfId="2038" priority="5821" operator="equal">
      <formula>#REF!</formula>
    </cfRule>
    <cfRule type="cellIs" dxfId="2037" priority="5822" operator="equal">
      <formula>#REF!</formula>
    </cfRule>
    <cfRule type="cellIs" dxfId="2036" priority="5824" operator="equal">
      <formula>#REF!</formula>
    </cfRule>
    <cfRule type="cellIs" dxfId="2035" priority="5825" operator="equal">
      <formula>#REF!</formula>
    </cfRule>
    <cfRule type="cellIs" dxfId="2034" priority="5826" operator="equal">
      <formula>#REF!</formula>
    </cfRule>
    <cfRule type="cellIs" dxfId="2033" priority="5828" operator="equal">
      <formula>#REF!</formula>
    </cfRule>
    <cfRule type="cellIs" dxfId="2032" priority="5829" operator="equal">
      <formula>#REF!</formula>
    </cfRule>
    <cfRule type="cellIs" dxfId="2031" priority="5830" operator="equal">
      <formula>#REF!</formula>
    </cfRule>
    <cfRule type="cellIs" dxfId="2030" priority="5831" operator="equal">
      <formula>#REF!</formula>
    </cfRule>
    <cfRule type="cellIs" dxfId="2029" priority="5833" operator="equal">
      <formula>#REF!</formula>
    </cfRule>
  </conditionalFormatting>
  <conditionalFormatting sqref="Q124">
    <cfRule type="cellIs" dxfId="2028" priority="5801" operator="equal">
      <formula>#REF!</formula>
    </cfRule>
  </conditionalFormatting>
  <conditionalFormatting sqref="Q126:Q127">
    <cfRule type="cellIs" dxfId="2027" priority="5567" operator="equal">
      <formula>"EXTREMO (RC/F)"</formula>
    </cfRule>
    <cfRule type="cellIs" dxfId="2026" priority="5568" operator="equal">
      <formula>"ALTO (RC/F)"</formula>
    </cfRule>
    <cfRule type="cellIs" dxfId="2025" priority="5569" operator="equal">
      <formula>"MODERADO (RC/F)"</formula>
    </cfRule>
    <cfRule type="cellIs" dxfId="2024" priority="5570" operator="equal">
      <formula>"EXTREMO"</formula>
    </cfRule>
    <cfRule type="cellIs" dxfId="2023" priority="5571" operator="equal">
      <formula>"ALTO"</formula>
    </cfRule>
    <cfRule type="cellIs" dxfId="2022" priority="5572" operator="equal">
      <formula>"MODERADO"</formula>
    </cfRule>
    <cfRule type="cellIs" dxfId="2021" priority="5573" operator="equal">
      <formula>"BAJO"</formula>
    </cfRule>
    <cfRule type="cellIs" dxfId="2020" priority="5574" operator="equal">
      <formula>#REF!</formula>
    </cfRule>
    <cfRule type="cellIs" dxfId="2019" priority="5575" operator="equal">
      <formula>#REF!</formula>
    </cfRule>
    <cfRule type="cellIs" dxfId="2018" priority="5588" operator="equal">
      <formula>#REF!</formula>
    </cfRule>
    <cfRule type="cellIs" dxfId="2017" priority="5600" operator="equal">
      <formula>#REF!</formula>
    </cfRule>
  </conditionalFormatting>
  <conditionalFormatting sqref="Q127">
    <cfRule type="cellIs" dxfId="2016" priority="5578" operator="equal">
      <formula>#REF!</formula>
    </cfRule>
    <cfRule type="cellIs" dxfId="2015" priority="5580" operator="equal">
      <formula>#REF!</formula>
    </cfRule>
    <cfRule type="cellIs" dxfId="2014" priority="5581" operator="equal">
      <formula>#REF!</formula>
    </cfRule>
    <cfRule type="cellIs" dxfId="2013" priority="5582" operator="equal">
      <formula>#REF!</formula>
    </cfRule>
    <cfRule type="cellIs" dxfId="2012" priority="5584" operator="equal">
      <formula>#REF!</formula>
    </cfRule>
    <cfRule type="cellIs" dxfId="2011" priority="5587" operator="equal">
      <formula>#REF!</formula>
    </cfRule>
    <cfRule type="cellIs" dxfId="2010" priority="5589" operator="equal">
      <formula>#REF!</formula>
    </cfRule>
    <cfRule type="cellIs" dxfId="2009" priority="5592" operator="equal">
      <formula>#REF!</formula>
    </cfRule>
    <cfRule type="cellIs" dxfId="2008" priority="5593" operator="equal">
      <formula>#REF!</formula>
    </cfRule>
    <cfRule type="cellIs" dxfId="2007" priority="5594" operator="equal">
      <formula>#REF!</formula>
    </cfRule>
    <cfRule type="cellIs" dxfId="2006" priority="5596" operator="equal">
      <formula>#REF!</formula>
    </cfRule>
    <cfRule type="cellIs" dxfId="2005" priority="5597" operator="equal">
      <formula>#REF!</formula>
    </cfRule>
    <cfRule type="cellIs" dxfId="2004" priority="5598" operator="equal">
      <formula>#REF!</formula>
    </cfRule>
    <cfRule type="cellIs" dxfId="2003" priority="5599" operator="equal">
      <formula>#REF!</formula>
    </cfRule>
    <cfRule type="cellIs" dxfId="2002" priority="5601" operator="equal">
      <formula>#REF!</formula>
    </cfRule>
    <cfRule type="cellIs" dxfId="2001" priority="5602" operator="equal">
      <formula>#REF!</formula>
    </cfRule>
    <cfRule type="cellIs" dxfId="2000" priority="5603" operator="equal">
      <formula>#REF!</formula>
    </cfRule>
    <cfRule type="cellIs" dxfId="1999" priority="5605" operator="equal">
      <formula>#REF!</formula>
    </cfRule>
    <cfRule type="cellIs" dxfId="1998" priority="5606" operator="equal">
      <formula>#REF!</formula>
    </cfRule>
    <cfRule type="cellIs" dxfId="1997" priority="5607" operator="equal">
      <formula>#REF!</formula>
    </cfRule>
    <cfRule type="cellIs" dxfId="1996" priority="5608" operator="equal">
      <formula>#REF!</formula>
    </cfRule>
    <cfRule type="cellIs" dxfId="1995" priority="5610" operator="equal">
      <formula>#REF!</formula>
    </cfRule>
  </conditionalFormatting>
  <conditionalFormatting sqref="Q129">
    <cfRule type="cellIs" dxfId="1994" priority="5661" operator="equal">
      <formula>"EXTREMO (RC/F)"</formula>
    </cfRule>
    <cfRule type="cellIs" dxfId="1993" priority="5662" operator="equal">
      <formula>"ALTO (RC/F)"</formula>
    </cfRule>
    <cfRule type="cellIs" dxfId="1992" priority="5663" operator="equal">
      <formula>"MODERADO (RC/F)"</formula>
    </cfRule>
    <cfRule type="cellIs" dxfId="1991" priority="5664" operator="equal">
      <formula>"EXTREMO"</formula>
    </cfRule>
    <cfRule type="cellIs" dxfId="1990" priority="5665" operator="equal">
      <formula>"ALTO"</formula>
    </cfRule>
    <cfRule type="cellIs" dxfId="1989" priority="5666" operator="equal">
      <formula>"MODERADO"</formula>
    </cfRule>
    <cfRule type="cellIs" dxfId="1988" priority="5667" operator="equal">
      <formula>"BAJO"</formula>
    </cfRule>
    <cfRule type="cellIs" dxfId="1987" priority="5681" operator="equal">
      <formula>#REF!</formula>
    </cfRule>
    <cfRule type="cellIs" dxfId="1986" priority="5683" operator="equal">
      <formula>#REF!</formula>
    </cfRule>
    <cfRule type="cellIs" dxfId="1985" priority="5686" operator="equal">
      <formula>#REF!</formula>
    </cfRule>
    <cfRule type="cellIs" dxfId="1984" priority="5688" operator="equal">
      <formula>#REF!</formula>
    </cfRule>
    <cfRule type="cellIs" dxfId="1983" priority="5689" operator="equal">
      <formula>#REF!</formula>
    </cfRule>
    <cfRule type="cellIs" dxfId="1982" priority="5690" operator="equal">
      <formula>#REF!</formula>
    </cfRule>
    <cfRule type="cellIs" dxfId="1981" priority="5692" operator="equal">
      <formula>#REF!</formula>
    </cfRule>
    <cfRule type="cellIs" dxfId="1980" priority="5695" operator="equal">
      <formula>#REF!</formula>
    </cfRule>
    <cfRule type="cellIs" dxfId="1979" priority="5696" operator="equal">
      <formula>#REF!</formula>
    </cfRule>
    <cfRule type="cellIs" dxfId="1978" priority="5697" operator="equal">
      <formula>#REF!</formula>
    </cfRule>
    <cfRule type="cellIs" dxfId="1977" priority="5700" operator="equal">
      <formula>#REF!</formula>
    </cfRule>
    <cfRule type="cellIs" dxfId="1976" priority="5701" operator="equal">
      <formula>#REF!</formula>
    </cfRule>
    <cfRule type="cellIs" dxfId="1975" priority="5702" operator="equal">
      <formula>#REF!</formula>
    </cfRule>
    <cfRule type="cellIs" dxfId="1974" priority="5704" operator="equal">
      <formula>#REF!</formula>
    </cfRule>
    <cfRule type="cellIs" dxfId="1973" priority="5705" operator="equal">
      <formula>#REF!</formula>
    </cfRule>
    <cfRule type="cellIs" dxfId="1972" priority="5706" operator="equal">
      <formula>#REF!</formula>
    </cfRule>
    <cfRule type="cellIs" dxfId="1971" priority="5707" operator="equal">
      <formula>#REF!</formula>
    </cfRule>
    <cfRule type="cellIs" dxfId="1970" priority="5708" operator="equal">
      <formula>#REF!</formula>
    </cfRule>
    <cfRule type="cellIs" dxfId="1969" priority="5709" operator="equal">
      <formula>#REF!</formula>
    </cfRule>
    <cfRule type="cellIs" dxfId="1968" priority="5710" operator="equal">
      <formula>#REF!</formula>
    </cfRule>
    <cfRule type="cellIs" dxfId="1967" priority="5711" operator="equal">
      <formula>#REF!</formula>
    </cfRule>
    <cfRule type="cellIs" dxfId="1966" priority="5713" operator="equal">
      <formula>#REF!</formula>
    </cfRule>
    <cfRule type="cellIs" dxfId="1965" priority="5714" operator="equal">
      <formula>#REF!</formula>
    </cfRule>
    <cfRule type="cellIs" dxfId="1964" priority="5715" operator="equal">
      <formula>#REF!</formula>
    </cfRule>
    <cfRule type="cellIs" dxfId="1963" priority="5716" operator="equal">
      <formula>#REF!</formula>
    </cfRule>
    <cfRule type="cellIs" dxfId="1962" priority="5718" operator="equal">
      <formula>#REF!</formula>
    </cfRule>
  </conditionalFormatting>
  <conditionalFormatting sqref="Q131">
    <cfRule type="cellIs" dxfId="1961" priority="5509" operator="equal">
      <formula>"EXTREMO (RC/F)"</formula>
    </cfRule>
    <cfRule type="cellIs" dxfId="1960" priority="5510" operator="equal">
      <formula>"ALTO (RC/F)"</formula>
    </cfRule>
    <cfRule type="cellIs" dxfId="1959" priority="5511" operator="equal">
      <formula>"MODERADO (RC/F)"</formula>
    </cfRule>
    <cfRule type="cellIs" dxfId="1958" priority="5512" operator="equal">
      <formula>"EXTREMO"</formula>
    </cfRule>
    <cfRule type="cellIs" dxfId="1957" priority="5513" operator="equal">
      <formula>"ALTO"</formula>
    </cfRule>
    <cfRule type="cellIs" dxfId="1956" priority="5514" operator="equal">
      <formula>"MODERADO"</formula>
    </cfRule>
    <cfRule type="cellIs" dxfId="1955" priority="5515" operator="equal">
      <formula>"BAJO"</formula>
    </cfRule>
    <cfRule type="cellIs" dxfId="1954" priority="5529" operator="equal">
      <formula>#REF!</formula>
    </cfRule>
    <cfRule type="cellIs" dxfId="1953" priority="5531" operator="equal">
      <formula>#REF!</formula>
    </cfRule>
    <cfRule type="cellIs" dxfId="1952" priority="5534" operator="equal">
      <formula>#REF!</formula>
    </cfRule>
    <cfRule type="cellIs" dxfId="1951" priority="5536" operator="equal">
      <formula>#REF!</formula>
    </cfRule>
    <cfRule type="cellIs" dxfId="1950" priority="5537" operator="equal">
      <formula>#REF!</formula>
    </cfRule>
    <cfRule type="cellIs" dxfId="1949" priority="5538" operator="equal">
      <formula>#REF!</formula>
    </cfRule>
    <cfRule type="cellIs" dxfId="1948" priority="5540" operator="equal">
      <formula>#REF!</formula>
    </cfRule>
    <cfRule type="cellIs" dxfId="1947" priority="5543" operator="equal">
      <formula>#REF!</formula>
    </cfRule>
    <cfRule type="cellIs" dxfId="1946" priority="5544" operator="equal">
      <formula>#REF!</formula>
    </cfRule>
    <cfRule type="cellIs" dxfId="1945" priority="5545" operator="equal">
      <formula>#REF!</formula>
    </cfRule>
    <cfRule type="cellIs" dxfId="1944" priority="5548" operator="equal">
      <formula>#REF!</formula>
    </cfRule>
    <cfRule type="cellIs" dxfId="1943" priority="5549" operator="equal">
      <formula>#REF!</formula>
    </cfRule>
    <cfRule type="cellIs" dxfId="1942" priority="5550" operator="equal">
      <formula>#REF!</formula>
    </cfRule>
    <cfRule type="cellIs" dxfId="1941" priority="5552" operator="equal">
      <formula>#REF!</formula>
    </cfRule>
    <cfRule type="cellIs" dxfId="1940" priority="5553" operator="equal">
      <formula>#REF!</formula>
    </cfRule>
    <cfRule type="cellIs" dxfId="1939" priority="5554" operator="equal">
      <formula>#REF!</formula>
    </cfRule>
    <cfRule type="cellIs" dxfId="1938" priority="5555" operator="equal">
      <formula>#REF!</formula>
    </cfRule>
    <cfRule type="cellIs" dxfId="1937" priority="5556" operator="equal">
      <formula>#REF!</formula>
    </cfRule>
    <cfRule type="cellIs" dxfId="1936" priority="5557" operator="equal">
      <formula>#REF!</formula>
    </cfRule>
    <cfRule type="cellIs" dxfId="1935" priority="5558" operator="equal">
      <formula>#REF!</formula>
    </cfRule>
    <cfRule type="cellIs" dxfId="1934" priority="5559" operator="equal">
      <formula>#REF!</formula>
    </cfRule>
    <cfRule type="cellIs" dxfId="1933" priority="5561" operator="equal">
      <formula>#REF!</formula>
    </cfRule>
    <cfRule type="cellIs" dxfId="1932" priority="5562" operator="equal">
      <formula>#REF!</formula>
    </cfRule>
    <cfRule type="cellIs" dxfId="1931" priority="5563" operator="equal">
      <formula>#REF!</formula>
    </cfRule>
    <cfRule type="cellIs" dxfId="1930" priority="5564" operator="equal">
      <formula>#REF!</formula>
    </cfRule>
    <cfRule type="cellIs" dxfId="1929" priority="5566" operator="equal">
      <formula>#REF!</formula>
    </cfRule>
  </conditionalFormatting>
  <conditionalFormatting sqref="Q137">
    <cfRule type="cellIs" dxfId="1928" priority="5397" operator="equal">
      <formula>"EXTREMO (RC/F)"</formula>
    </cfRule>
    <cfRule type="cellIs" dxfId="1927" priority="5398" operator="equal">
      <formula>"ALTO (RC/F)"</formula>
    </cfRule>
    <cfRule type="cellIs" dxfId="1926" priority="5399" operator="equal">
      <formula>"MODERADO (RC/F)"</formula>
    </cfRule>
    <cfRule type="cellIs" dxfId="1925" priority="5400" operator="equal">
      <formula>"EXTREMO"</formula>
    </cfRule>
    <cfRule type="cellIs" dxfId="1924" priority="5401" operator="equal">
      <formula>"ALTO"</formula>
    </cfRule>
    <cfRule type="cellIs" dxfId="1923" priority="5402" operator="equal">
      <formula>"MODERADO"</formula>
    </cfRule>
    <cfRule type="cellIs" dxfId="1922" priority="5403" operator="equal">
      <formula>"BAJO"</formula>
    </cfRule>
    <cfRule type="cellIs" dxfId="1921" priority="5417" operator="equal">
      <formula>#REF!</formula>
    </cfRule>
    <cfRule type="cellIs" dxfId="1920" priority="5419" operator="equal">
      <formula>#REF!</formula>
    </cfRule>
    <cfRule type="cellIs" dxfId="1919" priority="5422" operator="equal">
      <formula>#REF!</formula>
    </cfRule>
    <cfRule type="cellIs" dxfId="1918" priority="5424" operator="equal">
      <formula>#REF!</formula>
    </cfRule>
    <cfRule type="cellIs" dxfId="1917" priority="5425" operator="equal">
      <formula>#REF!</formula>
    </cfRule>
    <cfRule type="cellIs" dxfId="1916" priority="5426" operator="equal">
      <formula>#REF!</formula>
    </cfRule>
    <cfRule type="cellIs" dxfId="1915" priority="5428" operator="equal">
      <formula>#REF!</formula>
    </cfRule>
    <cfRule type="cellIs" dxfId="1914" priority="5431" operator="equal">
      <formula>#REF!</formula>
    </cfRule>
    <cfRule type="cellIs" dxfId="1913" priority="5432" operator="equal">
      <formula>#REF!</formula>
    </cfRule>
    <cfRule type="cellIs" dxfId="1912" priority="5433" operator="equal">
      <formula>#REF!</formula>
    </cfRule>
    <cfRule type="cellIs" dxfId="1911" priority="5436" operator="equal">
      <formula>#REF!</formula>
    </cfRule>
    <cfRule type="cellIs" dxfId="1910" priority="5437" operator="equal">
      <formula>#REF!</formula>
    </cfRule>
    <cfRule type="cellIs" dxfId="1909" priority="5438" operator="equal">
      <formula>#REF!</formula>
    </cfRule>
    <cfRule type="cellIs" dxfId="1908" priority="5440" operator="equal">
      <formula>#REF!</formula>
    </cfRule>
    <cfRule type="cellIs" dxfId="1907" priority="5441" operator="equal">
      <formula>#REF!</formula>
    </cfRule>
    <cfRule type="cellIs" dxfId="1906" priority="5442" operator="equal">
      <formula>#REF!</formula>
    </cfRule>
    <cfRule type="cellIs" dxfId="1905" priority="5443" operator="equal">
      <formula>#REF!</formula>
    </cfRule>
    <cfRule type="cellIs" dxfId="1904" priority="5444" operator="equal">
      <formula>#REF!</formula>
    </cfRule>
    <cfRule type="cellIs" dxfId="1903" priority="5445" operator="equal">
      <formula>#REF!</formula>
    </cfRule>
    <cfRule type="cellIs" dxfId="1902" priority="5446" operator="equal">
      <formula>#REF!</formula>
    </cfRule>
    <cfRule type="cellIs" dxfId="1901" priority="5447" operator="equal">
      <formula>#REF!</formula>
    </cfRule>
    <cfRule type="cellIs" dxfId="1900" priority="5449" operator="equal">
      <formula>#REF!</formula>
    </cfRule>
    <cfRule type="cellIs" dxfId="1899" priority="5450" operator="equal">
      <formula>#REF!</formula>
    </cfRule>
    <cfRule type="cellIs" dxfId="1898" priority="5451" operator="equal">
      <formula>#REF!</formula>
    </cfRule>
    <cfRule type="cellIs" dxfId="1897" priority="5452" operator="equal">
      <formula>#REF!</formula>
    </cfRule>
    <cfRule type="cellIs" dxfId="1896" priority="5454" operator="equal">
      <formula>#REF!</formula>
    </cfRule>
  </conditionalFormatting>
  <conditionalFormatting sqref="Q144:Q145">
    <cfRule type="cellIs" dxfId="1895" priority="5281" operator="equal">
      <formula>"EXTREMO (RC/F)"</formula>
    </cfRule>
    <cfRule type="cellIs" dxfId="1894" priority="5282" operator="equal">
      <formula>"ALTO (RC/F)"</formula>
    </cfRule>
    <cfRule type="cellIs" dxfId="1893" priority="5283" operator="equal">
      <formula>"MODERADO (RC/F)"</formula>
    </cfRule>
    <cfRule type="cellIs" dxfId="1892" priority="5284" operator="equal">
      <formula>"EXTREMO"</formula>
    </cfRule>
    <cfRule type="cellIs" dxfId="1891" priority="5285" operator="equal">
      <formula>"ALTO"</formula>
    </cfRule>
    <cfRule type="cellIs" dxfId="1890" priority="5286" operator="equal">
      <formula>"MODERADO"</formula>
    </cfRule>
    <cfRule type="cellIs" dxfId="1889" priority="5287" operator="equal">
      <formula>"BAJO"</formula>
    </cfRule>
    <cfRule type="cellIs" dxfId="1888" priority="5288" operator="equal">
      <formula>#REF!</formula>
    </cfRule>
    <cfRule type="cellIs" dxfId="1887" priority="5289" operator="equal">
      <formula>#REF!</formula>
    </cfRule>
    <cfRule type="cellIs" dxfId="1886" priority="5292" operator="equal">
      <formula>#REF!</formula>
    </cfRule>
    <cfRule type="cellIs" dxfId="1885" priority="5294" operator="equal">
      <formula>#REF!</formula>
    </cfRule>
    <cfRule type="cellIs" dxfId="1884" priority="5295" operator="equal">
      <formula>#REF!</formula>
    </cfRule>
    <cfRule type="cellIs" dxfId="1883" priority="5296" operator="equal">
      <formula>#REF!</formula>
    </cfRule>
    <cfRule type="cellIs" dxfId="1882" priority="5298" operator="equal">
      <formula>#REF!</formula>
    </cfRule>
    <cfRule type="cellIs" dxfId="1881" priority="5301" operator="equal">
      <formula>#REF!</formula>
    </cfRule>
    <cfRule type="cellIs" dxfId="1880" priority="5302" operator="equal">
      <formula>#REF!</formula>
    </cfRule>
    <cfRule type="cellIs" dxfId="1879" priority="5303" operator="equal">
      <formula>#REF!</formula>
    </cfRule>
    <cfRule type="cellIs" dxfId="1878" priority="5306" operator="equal">
      <formula>#REF!</formula>
    </cfRule>
    <cfRule type="cellIs" dxfId="1877" priority="5307" operator="equal">
      <formula>#REF!</formula>
    </cfRule>
    <cfRule type="cellIs" dxfId="1876" priority="5308" operator="equal">
      <formula>#REF!</formula>
    </cfRule>
    <cfRule type="cellIs" dxfId="1875" priority="5310" operator="equal">
      <formula>#REF!</formula>
    </cfRule>
    <cfRule type="cellIs" dxfId="1874" priority="5311" operator="equal">
      <formula>#REF!</formula>
    </cfRule>
    <cfRule type="cellIs" dxfId="1873" priority="5312" operator="equal">
      <formula>#REF!</formula>
    </cfRule>
    <cfRule type="cellIs" dxfId="1872" priority="5313" operator="equal">
      <formula>#REF!</formula>
    </cfRule>
    <cfRule type="cellIs" dxfId="1871" priority="5314" operator="equal">
      <formula>#REF!</formula>
    </cfRule>
    <cfRule type="cellIs" dxfId="1870" priority="5315" operator="equal">
      <formula>#REF!</formula>
    </cfRule>
    <cfRule type="cellIs" dxfId="1869" priority="5316" operator="equal">
      <formula>#REF!</formula>
    </cfRule>
    <cfRule type="cellIs" dxfId="1868" priority="5317" operator="equal">
      <formula>#REF!</formula>
    </cfRule>
    <cfRule type="cellIs" dxfId="1867" priority="5319" operator="equal">
      <formula>#REF!</formula>
    </cfRule>
    <cfRule type="cellIs" dxfId="1866" priority="5320" operator="equal">
      <formula>#REF!</formula>
    </cfRule>
    <cfRule type="cellIs" dxfId="1865" priority="5321" operator="equal">
      <formula>#REF!</formula>
    </cfRule>
    <cfRule type="cellIs" dxfId="1864" priority="5322" operator="equal">
      <formula>#REF!</formula>
    </cfRule>
    <cfRule type="cellIs" dxfId="1863" priority="5324" operator="equal">
      <formula>#REF!</formula>
    </cfRule>
  </conditionalFormatting>
  <conditionalFormatting sqref="Q149">
    <cfRule type="cellIs" dxfId="1862" priority="5164" operator="equal">
      <formula>"EXTREMO (RC/F)"</formula>
    </cfRule>
    <cfRule type="cellIs" dxfId="1861" priority="5165" operator="equal">
      <formula>"ALTO (RC/F)"</formula>
    </cfRule>
    <cfRule type="cellIs" dxfId="1860" priority="5166" operator="equal">
      <formula>"MODERADO (RC/F)"</formula>
    </cfRule>
    <cfRule type="cellIs" dxfId="1859" priority="5167" operator="equal">
      <formula>"EXTREMO"</formula>
    </cfRule>
    <cfRule type="cellIs" dxfId="1858" priority="5168" operator="equal">
      <formula>"ALTO"</formula>
    </cfRule>
    <cfRule type="cellIs" dxfId="1857" priority="5169" operator="equal">
      <formula>"MODERADO"</formula>
    </cfRule>
    <cfRule type="cellIs" dxfId="1856" priority="5170" operator="equal">
      <formula>"BAJO"</formula>
    </cfRule>
    <cfRule type="cellIs" dxfId="1855" priority="5171" operator="equal">
      <formula>#REF!</formula>
    </cfRule>
    <cfRule type="cellIs" dxfId="1854" priority="5172" operator="equal">
      <formula>#REF!</formula>
    </cfRule>
    <cfRule type="cellIs" dxfId="1853" priority="5175" operator="equal">
      <formula>#REF!</formula>
    </cfRule>
    <cfRule type="cellIs" dxfId="1852" priority="5177" operator="equal">
      <formula>#REF!</formula>
    </cfRule>
    <cfRule type="cellIs" dxfId="1851" priority="5178" operator="equal">
      <formula>#REF!</formula>
    </cfRule>
    <cfRule type="cellIs" dxfId="1850" priority="5179" operator="equal">
      <formula>#REF!</formula>
    </cfRule>
    <cfRule type="cellIs" dxfId="1849" priority="5181" operator="equal">
      <formula>#REF!</formula>
    </cfRule>
    <cfRule type="cellIs" dxfId="1848" priority="5184" operator="equal">
      <formula>#REF!</formula>
    </cfRule>
    <cfRule type="cellIs" dxfId="1847" priority="5185" operator="equal">
      <formula>#REF!</formula>
    </cfRule>
    <cfRule type="cellIs" dxfId="1846" priority="5186" operator="equal">
      <formula>#REF!</formula>
    </cfRule>
    <cfRule type="cellIs" dxfId="1845" priority="5189" operator="equal">
      <formula>#REF!</formula>
    </cfRule>
    <cfRule type="cellIs" dxfId="1844" priority="5190" operator="equal">
      <formula>#REF!</formula>
    </cfRule>
    <cfRule type="cellIs" dxfId="1843" priority="5191" operator="equal">
      <formula>#REF!</formula>
    </cfRule>
    <cfRule type="cellIs" dxfId="1842" priority="5193" operator="equal">
      <formula>#REF!</formula>
    </cfRule>
    <cfRule type="cellIs" dxfId="1841" priority="5194" operator="equal">
      <formula>#REF!</formula>
    </cfRule>
    <cfRule type="cellIs" dxfId="1840" priority="5195" operator="equal">
      <formula>#REF!</formula>
    </cfRule>
    <cfRule type="cellIs" dxfId="1839" priority="5196" operator="equal">
      <formula>#REF!</formula>
    </cfRule>
    <cfRule type="cellIs" dxfId="1838" priority="5197" operator="equal">
      <formula>#REF!</formula>
    </cfRule>
    <cfRule type="cellIs" dxfId="1837" priority="5198" operator="equal">
      <formula>#REF!</formula>
    </cfRule>
    <cfRule type="cellIs" dxfId="1836" priority="5199" operator="equal">
      <formula>#REF!</formula>
    </cfRule>
    <cfRule type="cellIs" dxfId="1835" priority="5200" operator="equal">
      <formula>#REF!</formula>
    </cfRule>
    <cfRule type="cellIs" dxfId="1834" priority="5202" operator="equal">
      <formula>#REF!</formula>
    </cfRule>
    <cfRule type="cellIs" dxfId="1833" priority="5203" operator="equal">
      <formula>#REF!</formula>
    </cfRule>
    <cfRule type="cellIs" dxfId="1832" priority="5204" operator="equal">
      <formula>#REF!</formula>
    </cfRule>
    <cfRule type="cellIs" dxfId="1831" priority="5205" operator="equal">
      <formula>#REF!</formula>
    </cfRule>
    <cfRule type="cellIs" dxfId="1830" priority="5207" operator="equal">
      <formula>#REF!</formula>
    </cfRule>
  </conditionalFormatting>
  <conditionalFormatting sqref="Q151">
    <cfRule type="cellIs" dxfId="1829" priority="5052" operator="equal">
      <formula>"EXTREMO (RC/F)"</formula>
    </cfRule>
    <cfRule type="cellIs" dxfId="1828" priority="5053" operator="equal">
      <formula>"ALTO (RC/F)"</formula>
    </cfRule>
    <cfRule type="cellIs" dxfId="1827" priority="5054" operator="equal">
      <formula>"MODERADO (RC/F)"</formula>
    </cfRule>
    <cfRule type="cellIs" dxfId="1826" priority="5055" operator="equal">
      <formula>"EXTREMO"</formula>
    </cfRule>
    <cfRule type="cellIs" dxfId="1825" priority="5056" operator="equal">
      <formula>"ALTO"</formula>
    </cfRule>
    <cfRule type="cellIs" dxfId="1824" priority="5057" operator="equal">
      <formula>"MODERADO"</formula>
    </cfRule>
    <cfRule type="cellIs" dxfId="1823" priority="5058" operator="equal">
      <formula>"BAJO"</formula>
    </cfRule>
    <cfRule type="cellIs" dxfId="1822" priority="5059" operator="equal">
      <formula>#REF!</formula>
    </cfRule>
    <cfRule type="cellIs" dxfId="1821" priority="5060" operator="equal">
      <formula>#REF!</formula>
    </cfRule>
    <cfRule type="cellIs" dxfId="1820" priority="5063" operator="equal">
      <formula>#REF!</formula>
    </cfRule>
    <cfRule type="cellIs" dxfId="1819" priority="5065" operator="equal">
      <formula>#REF!</formula>
    </cfRule>
    <cfRule type="cellIs" dxfId="1818" priority="5066" operator="equal">
      <formula>#REF!</formula>
    </cfRule>
    <cfRule type="cellIs" dxfId="1817" priority="5067" operator="equal">
      <formula>#REF!</formula>
    </cfRule>
    <cfRule type="cellIs" dxfId="1816" priority="5069" operator="equal">
      <formula>#REF!</formula>
    </cfRule>
    <cfRule type="cellIs" dxfId="1815" priority="5072" operator="equal">
      <formula>#REF!</formula>
    </cfRule>
    <cfRule type="cellIs" dxfId="1814" priority="5073" operator="equal">
      <formula>#REF!</formula>
    </cfRule>
    <cfRule type="cellIs" dxfId="1813" priority="5074" operator="equal">
      <formula>#REF!</formula>
    </cfRule>
    <cfRule type="cellIs" dxfId="1812" priority="5077" operator="equal">
      <formula>#REF!</formula>
    </cfRule>
    <cfRule type="cellIs" dxfId="1811" priority="5078" operator="equal">
      <formula>#REF!</formula>
    </cfRule>
    <cfRule type="cellIs" dxfId="1810" priority="5079" operator="equal">
      <formula>#REF!</formula>
    </cfRule>
    <cfRule type="cellIs" dxfId="1809" priority="5081" operator="equal">
      <formula>#REF!</formula>
    </cfRule>
    <cfRule type="cellIs" dxfId="1808" priority="5082" operator="equal">
      <formula>#REF!</formula>
    </cfRule>
    <cfRule type="cellIs" dxfId="1807" priority="5083" operator="equal">
      <formula>#REF!</formula>
    </cfRule>
    <cfRule type="cellIs" dxfId="1806" priority="5084" operator="equal">
      <formula>#REF!</formula>
    </cfRule>
    <cfRule type="cellIs" dxfId="1805" priority="5085" operator="equal">
      <formula>#REF!</formula>
    </cfRule>
    <cfRule type="cellIs" dxfId="1804" priority="5086" operator="equal">
      <formula>#REF!</formula>
    </cfRule>
    <cfRule type="cellIs" dxfId="1803" priority="5087" operator="equal">
      <formula>#REF!</formula>
    </cfRule>
    <cfRule type="cellIs" dxfId="1802" priority="5088" operator="equal">
      <formula>#REF!</formula>
    </cfRule>
    <cfRule type="cellIs" dxfId="1801" priority="5090" operator="equal">
      <formula>#REF!</formula>
    </cfRule>
    <cfRule type="cellIs" dxfId="1800" priority="5091" operator="equal">
      <formula>#REF!</formula>
    </cfRule>
    <cfRule type="cellIs" dxfId="1799" priority="5092" operator="equal">
      <formula>#REF!</formula>
    </cfRule>
    <cfRule type="cellIs" dxfId="1798" priority="5093" operator="equal">
      <formula>#REF!</formula>
    </cfRule>
    <cfRule type="cellIs" dxfId="1797" priority="5095" operator="equal">
      <formula>#REF!</formula>
    </cfRule>
  </conditionalFormatting>
  <conditionalFormatting sqref="Q154 AK154 Q168 Q163">
    <cfRule type="cellIs" dxfId="1796" priority="4962" operator="equal">
      <formula>"EXTREMO (RC/F)"</formula>
    </cfRule>
    <cfRule type="cellIs" dxfId="1795" priority="4963" operator="equal">
      <formula>"ALTO (RC/F)"</formula>
    </cfRule>
    <cfRule type="cellIs" dxfId="1794" priority="4964" operator="equal">
      <formula>"MODERADO (RC/F)"</formula>
    </cfRule>
    <cfRule type="cellIs" dxfId="1793" priority="4965" operator="equal">
      <formula>"EXTREMO"</formula>
    </cfRule>
    <cfRule type="cellIs" dxfId="1792" priority="4966" operator="equal">
      <formula>"ALTO"</formula>
    </cfRule>
    <cfRule type="cellIs" dxfId="1791" priority="4967" operator="equal">
      <formula>"MODERADO"</formula>
    </cfRule>
    <cfRule type="cellIs" dxfId="1790" priority="4968" operator="equal">
      <formula>"BAJO"</formula>
    </cfRule>
  </conditionalFormatting>
  <conditionalFormatting sqref="Q154">
    <cfRule type="cellIs" dxfId="1789" priority="4924" operator="equal">
      <formula>#REF!</formula>
    </cfRule>
    <cfRule type="cellIs" dxfId="1788" priority="4926" operator="equal">
      <formula>#REF!</formula>
    </cfRule>
    <cfRule type="cellIs" dxfId="1787" priority="4929" operator="equal">
      <formula>#REF!</formula>
    </cfRule>
    <cfRule type="cellIs" dxfId="1786" priority="4931" operator="equal">
      <formula>#REF!</formula>
    </cfRule>
    <cfRule type="cellIs" dxfId="1785" priority="4932" operator="equal">
      <formula>#REF!</formula>
    </cfRule>
    <cfRule type="cellIs" dxfId="1784" priority="4933" operator="equal">
      <formula>#REF!</formula>
    </cfRule>
    <cfRule type="cellIs" dxfId="1783" priority="4935" operator="equal">
      <formula>#REF!</formula>
    </cfRule>
    <cfRule type="cellIs" dxfId="1782" priority="4938" operator="equal">
      <formula>#REF!</formula>
    </cfRule>
    <cfRule type="cellIs" dxfId="1781" priority="4939" operator="equal">
      <formula>#REF!</formula>
    </cfRule>
    <cfRule type="cellIs" dxfId="1780" priority="4940" operator="equal">
      <formula>#REF!</formula>
    </cfRule>
    <cfRule type="cellIs" dxfId="1779" priority="4943" operator="equal">
      <formula>#REF!</formula>
    </cfRule>
    <cfRule type="cellIs" dxfId="1778" priority="4944" operator="equal">
      <formula>#REF!</formula>
    </cfRule>
    <cfRule type="cellIs" dxfId="1777" priority="4945" operator="equal">
      <formula>#REF!</formula>
    </cfRule>
    <cfRule type="cellIs" dxfId="1776" priority="4947" operator="equal">
      <formula>#REF!</formula>
    </cfRule>
    <cfRule type="cellIs" dxfId="1775" priority="4948" operator="equal">
      <formula>#REF!</formula>
    </cfRule>
    <cfRule type="cellIs" dxfId="1774" priority="4949" operator="equal">
      <formula>#REF!</formula>
    </cfRule>
    <cfRule type="cellIs" dxfId="1773" priority="4950" operator="equal">
      <formula>#REF!</formula>
    </cfRule>
    <cfRule type="cellIs" dxfId="1772" priority="4951" operator="equal">
      <formula>#REF!</formula>
    </cfRule>
    <cfRule type="cellIs" dxfId="1771" priority="4952" operator="equal">
      <formula>#REF!</formula>
    </cfRule>
    <cfRule type="cellIs" dxfId="1770" priority="4953" operator="equal">
      <formula>#REF!</formula>
    </cfRule>
    <cfRule type="cellIs" dxfId="1769" priority="4954" operator="equal">
      <formula>#REF!</formula>
    </cfRule>
    <cfRule type="cellIs" dxfId="1768" priority="4956" operator="equal">
      <formula>#REF!</formula>
    </cfRule>
    <cfRule type="cellIs" dxfId="1767" priority="4957" operator="equal">
      <formula>#REF!</formula>
    </cfRule>
    <cfRule type="cellIs" dxfId="1766" priority="4958" operator="equal">
      <formula>#REF!</formula>
    </cfRule>
    <cfRule type="cellIs" dxfId="1765" priority="4959" operator="equal">
      <formula>#REF!</formula>
    </cfRule>
    <cfRule type="cellIs" dxfId="1764" priority="4961" operator="equal">
      <formula>#REF!</formula>
    </cfRule>
  </conditionalFormatting>
  <conditionalFormatting sqref="Q163">
    <cfRule type="cellIs" dxfId="1763" priority="4679" operator="equal">
      <formula>#REF!</formula>
    </cfRule>
    <cfRule type="cellIs" dxfId="1762" priority="4680" operator="equal">
      <formula>#REF!</formula>
    </cfRule>
    <cfRule type="cellIs" dxfId="1761" priority="4683" operator="equal">
      <formula>#REF!</formula>
    </cfRule>
    <cfRule type="cellIs" dxfId="1760" priority="4685" operator="equal">
      <formula>#REF!</formula>
    </cfRule>
    <cfRule type="cellIs" dxfId="1759" priority="4686" operator="equal">
      <formula>#REF!</formula>
    </cfRule>
    <cfRule type="cellIs" dxfId="1758" priority="4687" operator="equal">
      <formula>#REF!</formula>
    </cfRule>
    <cfRule type="cellIs" dxfId="1757" priority="4689" operator="equal">
      <formula>#REF!</formula>
    </cfRule>
    <cfRule type="cellIs" dxfId="1756" priority="4692" operator="equal">
      <formula>#REF!</formula>
    </cfRule>
    <cfRule type="cellIs" dxfId="1755" priority="4693" operator="equal">
      <formula>#REF!</formula>
    </cfRule>
    <cfRule type="cellIs" dxfId="1754" priority="4694" operator="equal">
      <formula>#REF!</formula>
    </cfRule>
    <cfRule type="cellIs" dxfId="1753" priority="4697" operator="equal">
      <formula>#REF!</formula>
    </cfRule>
    <cfRule type="cellIs" dxfId="1752" priority="4698" operator="equal">
      <formula>#REF!</formula>
    </cfRule>
    <cfRule type="cellIs" dxfId="1751" priority="4699" operator="equal">
      <formula>#REF!</formula>
    </cfRule>
    <cfRule type="cellIs" dxfId="1750" priority="4701" operator="equal">
      <formula>#REF!</formula>
    </cfRule>
    <cfRule type="cellIs" dxfId="1749" priority="4702" operator="equal">
      <formula>#REF!</formula>
    </cfRule>
    <cfRule type="cellIs" dxfId="1748" priority="4703" operator="equal">
      <formula>#REF!</formula>
    </cfRule>
    <cfRule type="cellIs" dxfId="1747" priority="4704" operator="equal">
      <formula>#REF!</formula>
    </cfRule>
    <cfRule type="cellIs" dxfId="1746" priority="4705" operator="equal">
      <formula>#REF!</formula>
    </cfRule>
    <cfRule type="cellIs" dxfId="1745" priority="4706" operator="equal">
      <formula>#REF!</formula>
    </cfRule>
    <cfRule type="cellIs" dxfId="1744" priority="4707" operator="equal">
      <formula>#REF!</formula>
    </cfRule>
    <cfRule type="cellIs" dxfId="1743" priority="4708" operator="equal">
      <formula>#REF!</formula>
    </cfRule>
    <cfRule type="cellIs" dxfId="1742" priority="4710" operator="equal">
      <formula>#REF!</formula>
    </cfRule>
    <cfRule type="cellIs" dxfId="1741" priority="4711" operator="equal">
      <formula>#REF!</formula>
    </cfRule>
    <cfRule type="cellIs" dxfId="1740" priority="4712" operator="equal">
      <formula>#REF!</formula>
    </cfRule>
    <cfRule type="cellIs" dxfId="1739" priority="4713" operator="equal">
      <formula>#REF!</formula>
    </cfRule>
    <cfRule type="cellIs" dxfId="1738" priority="4715" operator="equal">
      <formula>#REF!</formula>
    </cfRule>
  </conditionalFormatting>
  <conditionalFormatting sqref="Q178">
    <cfRule type="cellIs" dxfId="1737" priority="4839" operator="equal">
      <formula>#REF!</formula>
    </cfRule>
    <cfRule type="cellIs" dxfId="1736" priority="4841" operator="equal">
      <formula>#REF!</formula>
    </cfRule>
    <cfRule type="cellIs" dxfId="1735" priority="4844" operator="equal">
      <formula>#REF!</formula>
    </cfRule>
    <cfRule type="cellIs" dxfId="1734" priority="4846" operator="equal">
      <formula>#REF!</formula>
    </cfRule>
    <cfRule type="cellIs" dxfId="1733" priority="4847" operator="equal">
      <formula>#REF!</formula>
    </cfRule>
    <cfRule type="cellIs" dxfId="1732" priority="4848" operator="equal">
      <formula>#REF!</formula>
    </cfRule>
    <cfRule type="cellIs" dxfId="1731" priority="4850" operator="equal">
      <formula>#REF!</formula>
    </cfRule>
    <cfRule type="cellIs" dxfId="1730" priority="4853" operator="equal">
      <formula>#REF!</formula>
    </cfRule>
    <cfRule type="cellIs" dxfId="1729" priority="4854" operator="equal">
      <formula>#REF!</formula>
    </cfRule>
    <cfRule type="cellIs" dxfId="1728" priority="4855" operator="equal">
      <formula>#REF!</formula>
    </cfRule>
    <cfRule type="cellIs" dxfId="1727" priority="4858" operator="equal">
      <formula>#REF!</formula>
    </cfRule>
    <cfRule type="cellIs" dxfId="1726" priority="4859" operator="equal">
      <formula>#REF!</formula>
    </cfRule>
    <cfRule type="cellIs" dxfId="1725" priority="4860" operator="equal">
      <formula>#REF!</formula>
    </cfRule>
    <cfRule type="cellIs" dxfId="1724" priority="4862" operator="equal">
      <formula>#REF!</formula>
    </cfRule>
    <cfRule type="cellIs" dxfId="1723" priority="4863" operator="equal">
      <formula>#REF!</formula>
    </cfRule>
    <cfRule type="cellIs" dxfId="1722" priority="4864" operator="equal">
      <formula>#REF!</formula>
    </cfRule>
    <cfRule type="cellIs" dxfId="1721" priority="4865" operator="equal">
      <formula>#REF!</formula>
    </cfRule>
    <cfRule type="cellIs" dxfId="1720" priority="4866" operator="equal">
      <formula>#REF!</formula>
    </cfRule>
    <cfRule type="cellIs" dxfId="1719" priority="4867" operator="equal">
      <formula>#REF!</formula>
    </cfRule>
    <cfRule type="cellIs" dxfId="1718" priority="4868" operator="equal">
      <formula>#REF!</formula>
    </cfRule>
    <cfRule type="cellIs" dxfId="1717" priority="4869" operator="equal">
      <formula>#REF!</formula>
    </cfRule>
    <cfRule type="cellIs" dxfId="1716" priority="4871" operator="equal">
      <formula>#REF!</formula>
    </cfRule>
    <cfRule type="cellIs" dxfId="1715" priority="4872" operator="equal">
      <formula>#REF!</formula>
    </cfRule>
    <cfRule type="cellIs" dxfId="1714" priority="4873" operator="equal">
      <formula>#REF!</formula>
    </cfRule>
    <cfRule type="cellIs" dxfId="1713" priority="4874" operator="equal">
      <formula>#REF!</formula>
    </cfRule>
    <cfRule type="cellIs" dxfId="1712" priority="4876" operator="equal">
      <formula>#REF!</formula>
    </cfRule>
  </conditionalFormatting>
  <conditionalFormatting sqref="Q183">
    <cfRule type="cellIs" dxfId="1711" priority="4547" operator="equal">
      <formula>"EXTREMO (RC/F)"</formula>
    </cfRule>
    <cfRule type="cellIs" dxfId="1710" priority="4548" operator="equal">
      <formula>"ALTO (RC/F)"</formula>
    </cfRule>
    <cfRule type="cellIs" dxfId="1709" priority="4549" operator="equal">
      <formula>"MODERADO (RC/F)"</formula>
    </cfRule>
    <cfRule type="cellIs" dxfId="1708" priority="4550" operator="equal">
      <formula>"EXTREMO"</formula>
    </cfRule>
    <cfRule type="cellIs" dxfId="1707" priority="4551" operator="equal">
      <formula>"ALTO"</formula>
    </cfRule>
    <cfRule type="cellIs" dxfId="1706" priority="4552" operator="equal">
      <formula>"MODERADO"</formula>
    </cfRule>
    <cfRule type="cellIs" dxfId="1705" priority="4553" operator="equal">
      <formula>"BAJO"</formula>
    </cfRule>
    <cfRule type="cellIs" dxfId="1704" priority="4567" operator="equal">
      <formula>#REF!</formula>
    </cfRule>
    <cfRule type="cellIs" dxfId="1703" priority="4569" operator="equal">
      <formula>#REF!</formula>
    </cfRule>
    <cfRule type="cellIs" dxfId="1702" priority="4572" operator="equal">
      <formula>#REF!</formula>
    </cfRule>
    <cfRule type="cellIs" dxfId="1701" priority="4574" operator="equal">
      <formula>#REF!</formula>
    </cfRule>
    <cfRule type="cellIs" dxfId="1700" priority="4575" operator="equal">
      <formula>#REF!</formula>
    </cfRule>
    <cfRule type="cellIs" dxfId="1699" priority="4576" operator="equal">
      <formula>#REF!</formula>
    </cfRule>
    <cfRule type="cellIs" dxfId="1698" priority="4578" operator="equal">
      <formula>#REF!</formula>
    </cfRule>
    <cfRule type="cellIs" dxfId="1697" priority="4581" operator="equal">
      <formula>#REF!</formula>
    </cfRule>
    <cfRule type="cellIs" dxfId="1696" priority="4582" operator="equal">
      <formula>#REF!</formula>
    </cfRule>
    <cfRule type="cellIs" dxfId="1695" priority="4583" operator="equal">
      <formula>#REF!</formula>
    </cfRule>
    <cfRule type="cellIs" dxfId="1694" priority="4586" operator="equal">
      <formula>#REF!</formula>
    </cfRule>
    <cfRule type="cellIs" dxfId="1693" priority="4587" operator="equal">
      <formula>#REF!</formula>
    </cfRule>
    <cfRule type="cellIs" dxfId="1692" priority="4588" operator="equal">
      <formula>#REF!</formula>
    </cfRule>
    <cfRule type="cellIs" dxfId="1691" priority="4590" operator="equal">
      <formula>#REF!</formula>
    </cfRule>
    <cfRule type="cellIs" dxfId="1690" priority="4591" operator="equal">
      <formula>#REF!</formula>
    </cfRule>
    <cfRule type="cellIs" dxfId="1689" priority="4592" operator="equal">
      <formula>#REF!</formula>
    </cfRule>
    <cfRule type="cellIs" dxfId="1688" priority="4593" operator="equal">
      <formula>#REF!</formula>
    </cfRule>
    <cfRule type="cellIs" dxfId="1687" priority="4594" operator="equal">
      <formula>#REF!</formula>
    </cfRule>
    <cfRule type="cellIs" dxfId="1686" priority="4595" operator="equal">
      <formula>#REF!</formula>
    </cfRule>
    <cfRule type="cellIs" dxfId="1685" priority="4596" operator="equal">
      <formula>#REF!</formula>
    </cfRule>
    <cfRule type="cellIs" dxfId="1684" priority="4597" operator="equal">
      <formula>#REF!</formula>
    </cfRule>
    <cfRule type="cellIs" dxfId="1683" priority="4599" operator="equal">
      <formula>#REF!</formula>
    </cfRule>
    <cfRule type="cellIs" dxfId="1682" priority="4600" operator="equal">
      <formula>#REF!</formula>
    </cfRule>
    <cfRule type="cellIs" dxfId="1681" priority="4601" operator="equal">
      <formula>#REF!</formula>
    </cfRule>
    <cfRule type="cellIs" dxfId="1680" priority="4602" operator="equal">
      <formula>#REF!</formula>
    </cfRule>
    <cfRule type="cellIs" dxfId="1679" priority="4604" operator="equal">
      <formula>#REF!</formula>
    </cfRule>
  </conditionalFormatting>
  <conditionalFormatting sqref="Q185">
    <cfRule type="cellIs" dxfId="1678" priority="2037" operator="equal">
      <formula>#REF!</formula>
    </cfRule>
    <cfRule type="cellIs" dxfId="1677" priority="2039" operator="equal">
      <formula>#REF!</formula>
    </cfRule>
    <cfRule type="cellIs" dxfId="1676" priority="2042" operator="equal">
      <formula>#REF!</formula>
    </cfRule>
    <cfRule type="cellIs" dxfId="1675" priority="2044" operator="equal">
      <formula>#REF!</formula>
    </cfRule>
    <cfRule type="cellIs" dxfId="1674" priority="2045" operator="equal">
      <formula>#REF!</formula>
    </cfRule>
    <cfRule type="cellIs" dxfId="1673" priority="2046" operator="equal">
      <formula>#REF!</formula>
    </cfRule>
    <cfRule type="cellIs" dxfId="1672" priority="2048" operator="equal">
      <formula>#REF!</formula>
    </cfRule>
    <cfRule type="cellIs" dxfId="1671" priority="2051" operator="equal">
      <formula>#REF!</formula>
    </cfRule>
    <cfRule type="cellIs" dxfId="1670" priority="2052" operator="equal">
      <formula>#REF!</formula>
    </cfRule>
    <cfRule type="cellIs" dxfId="1669" priority="2053" operator="equal">
      <formula>#REF!</formula>
    </cfRule>
    <cfRule type="cellIs" dxfId="1668" priority="2056" operator="equal">
      <formula>#REF!</formula>
    </cfRule>
    <cfRule type="cellIs" dxfId="1667" priority="2057" operator="equal">
      <formula>#REF!</formula>
    </cfRule>
    <cfRule type="cellIs" dxfId="1666" priority="2058" operator="equal">
      <formula>#REF!</formula>
    </cfRule>
    <cfRule type="cellIs" dxfId="1665" priority="2060" operator="equal">
      <formula>#REF!</formula>
    </cfRule>
    <cfRule type="cellIs" dxfId="1664" priority="2061" operator="equal">
      <formula>#REF!</formula>
    </cfRule>
    <cfRule type="cellIs" dxfId="1663" priority="2062" operator="equal">
      <formula>#REF!</formula>
    </cfRule>
    <cfRule type="cellIs" dxfId="1662" priority="2063" operator="equal">
      <formula>#REF!</formula>
    </cfRule>
    <cfRule type="cellIs" dxfId="1661" priority="2064" operator="equal">
      <formula>#REF!</formula>
    </cfRule>
    <cfRule type="cellIs" dxfId="1660" priority="2065" operator="equal">
      <formula>#REF!</formula>
    </cfRule>
    <cfRule type="cellIs" dxfId="1659" priority="2066" operator="equal">
      <formula>#REF!</formula>
    </cfRule>
    <cfRule type="cellIs" dxfId="1658" priority="2067" operator="equal">
      <formula>#REF!</formula>
    </cfRule>
    <cfRule type="cellIs" dxfId="1657" priority="2069" operator="equal">
      <formula>#REF!</formula>
    </cfRule>
    <cfRule type="cellIs" dxfId="1656" priority="2070" operator="equal">
      <formula>#REF!</formula>
    </cfRule>
    <cfRule type="cellIs" dxfId="1655" priority="2071" operator="equal">
      <formula>#REF!</formula>
    </cfRule>
    <cfRule type="cellIs" dxfId="1654" priority="2072" operator="equal">
      <formula>#REF!</formula>
    </cfRule>
    <cfRule type="cellIs" dxfId="1653" priority="2074" operator="equal">
      <formula>#REF!</formula>
    </cfRule>
  </conditionalFormatting>
  <conditionalFormatting sqref="Q187 Q193 Q195 Q198 Q200 Q212:Q213 AK212:AK213">
    <cfRule type="cellIs" dxfId="1652" priority="3627" operator="equal">
      <formula>#REF!</formula>
    </cfRule>
    <cfRule type="cellIs" dxfId="1651" priority="3628" operator="equal">
      <formula>#REF!</formula>
    </cfRule>
    <cfRule type="cellIs" dxfId="1650" priority="3630" operator="equal">
      <formula>#REF!</formula>
    </cfRule>
    <cfRule type="cellIs" dxfId="1649" priority="3633" operator="equal">
      <formula>#REF!</formula>
    </cfRule>
    <cfRule type="cellIs" dxfId="1648" priority="3634" operator="equal">
      <formula>#REF!</formula>
    </cfRule>
    <cfRule type="cellIs" dxfId="1647" priority="3635" operator="equal">
      <formula>#REF!</formula>
    </cfRule>
    <cfRule type="cellIs" dxfId="1646" priority="3638" operator="equal">
      <formula>#REF!</formula>
    </cfRule>
    <cfRule type="cellIs" dxfId="1645" priority="3639" operator="equal">
      <formula>#REF!</formula>
    </cfRule>
    <cfRule type="cellIs" dxfId="1644" priority="3640" operator="equal">
      <formula>#REF!</formula>
    </cfRule>
    <cfRule type="cellIs" dxfId="1643" priority="3642" operator="equal">
      <formula>#REF!</formula>
    </cfRule>
    <cfRule type="cellIs" dxfId="1642" priority="3643" operator="equal">
      <formula>#REF!</formula>
    </cfRule>
    <cfRule type="cellIs" dxfId="1641" priority="3644" operator="equal">
      <formula>#REF!</formula>
    </cfRule>
    <cfRule type="cellIs" dxfId="1640" priority="3645" operator="equal">
      <formula>#REF!</formula>
    </cfRule>
    <cfRule type="cellIs" dxfId="1639" priority="3646" operator="equal">
      <formula>#REF!</formula>
    </cfRule>
    <cfRule type="cellIs" dxfId="1638" priority="3647" operator="equal">
      <formula>#REF!</formula>
    </cfRule>
    <cfRule type="cellIs" dxfId="1637" priority="3648" operator="equal">
      <formula>#REF!</formula>
    </cfRule>
    <cfRule type="cellIs" dxfId="1636" priority="3649" operator="equal">
      <formula>#REF!</formula>
    </cfRule>
    <cfRule type="cellIs" dxfId="1635" priority="3651" operator="equal">
      <formula>#REF!</formula>
    </cfRule>
    <cfRule type="cellIs" dxfId="1634" priority="3652" operator="equal">
      <formula>#REF!</formula>
    </cfRule>
    <cfRule type="cellIs" dxfId="1633" priority="3653" operator="equal">
      <formula>#REF!</formula>
    </cfRule>
    <cfRule type="cellIs" dxfId="1632" priority="3654" operator="equal">
      <formula>#REF!</formula>
    </cfRule>
    <cfRule type="cellIs" dxfId="1631" priority="3656" operator="equal">
      <formula>#REF!</formula>
    </cfRule>
  </conditionalFormatting>
  <conditionalFormatting sqref="Q187 Q193 Q198 AK212:AK213 Q200 Q212:Q213 Q195">
    <cfRule type="cellIs" dxfId="1630" priority="3626" operator="equal">
      <formula>#REF!</formula>
    </cfRule>
  </conditionalFormatting>
  <conditionalFormatting sqref="Q187 Q193 Q198 AK212:AK213">
    <cfRule type="cellIs" dxfId="1629" priority="3618" operator="equal">
      <formula>#REF!</formula>
    </cfRule>
    <cfRule type="cellIs" dxfId="1628" priority="3621" operator="equal">
      <formula>#REF!</formula>
    </cfRule>
    <cfRule type="cellIs" dxfId="1627" priority="3624" operator="equal">
      <formula>#REF!</formula>
    </cfRule>
  </conditionalFormatting>
  <conditionalFormatting sqref="Q195:Q196">
    <cfRule type="cellIs" dxfId="1626" priority="3154" operator="equal">
      <formula>#REF!</formula>
    </cfRule>
    <cfRule type="cellIs" dxfId="1625" priority="3169" operator="equal">
      <formula>#REF!</formula>
    </cfRule>
    <cfRule type="cellIs" dxfId="1624" priority="3181" operator="equal">
      <formula>#REF!</formula>
    </cfRule>
  </conditionalFormatting>
  <conditionalFormatting sqref="Q196">
    <cfRule type="cellIs" dxfId="1623" priority="3156" operator="equal">
      <formula>#REF!</formula>
    </cfRule>
    <cfRule type="cellIs" dxfId="1622" priority="3159" operator="equal">
      <formula>#REF!</formula>
    </cfRule>
    <cfRule type="cellIs" dxfId="1621" priority="3161" operator="equal">
      <formula>#REF!</formula>
    </cfRule>
    <cfRule type="cellIs" dxfId="1620" priority="3162" operator="equal">
      <formula>#REF!</formula>
    </cfRule>
    <cfRule type="cellIs" dxfId="1619" priority="3163" operator="equal">
      <formula>#REF!</formula>
    </cfRule>
    <cfRule type="cellIs" dxfId="1618" priority="3165" operator="equal">
      <formula>#REF!</formula>
    </cfRule>
    <cfRule type="cellIs" dxfId="1617" priority="3168" operator="equal">
      <formula>#REF!</formula>
    </cfRule>
    <cfRule type="cellIs" dxfId="1616" priority="3170" operator="equal">
      <formula>#REF!</formula>
    </cfRule>
    <cfRule type="cellIs" dxfId="1615" priority="3173" operator="equal">
      <formula>#REF!</formula>
    </cfRule>
    <cfRule type="cellIs" dxfId="1614" priority="3174" operator="equal">
      <formula>#REF!</formula>
    </cfRule>
    <cfRule type="cellIs" dxfId="1613" priority="3175" operator="equal">
      <formula>#REF!</formula>
    </cfRule>
    <cfRule type="cellIs" dxfId="1612" priority="3177" operator="equal">
      <formula>#REF!</formula>
    </cfRule>
    <cfRule type="cellIs" dxfId="1611" priority="3178" operator="equal">
      <formula>#REF!</formula>
    </cfRule>
    <cfRule type="cellIs" dxfId="1610" priority="3179" operator="equal">
      <formula>#REF!</formula>
    </cfRule>
    <cfRule type="cellIs" dxfId="1609" priority="3180" operator="equal">
      <formula>#REF!</formula>
    </cfRule>
    <cfRule type="cellIs" dxfId="1608" priority="3182" operator="equal">
      <formula>#REF!</formula>
    </cfRule>
    <cfRule type="cellIs" dxfId="1607" priority="3183" operator="equal">
      <formula>#REF!</formula>
    </cfRule>
    <cfRule type="cellIs" dxfId="1606" priority="3184" operator="equal">
      <formula>#REF!</formula>
    </cfRule>
    <cfRule type="cellIs" dxfId="1605" priority="3186" operator="equal">
      <formula>#REF!</formula>
    </cfRule>
    <cfRule type="cellIs" dxfId="1604" priority="3187" operator="equal">
      <formula>#REF!</formula>
    </cfRule>
    <cfRule type="cellIs" dxfId="1603" priority="3188" operator="equal">
      <formula>#REF!</formula>
    </cfRule>
    <cfRule type="cellIs" dxfId="1602" priority="3189" operator="equal">
      <formula>#REF!</formula>
    </cfRule>
    <cfRule type="cellIs" dxfId="1601" priority="3191" operator="equal">
      <formula>#REF!</formula>
    </cfRule>
  </conditionalFormatting>
  <conditionalFormatting sqref="Q200:Q201">
    <cfRule type="cellIs" dxfId="1600" priority="3428" operator="equal">
      <formula>"EXTREMO (RC/F)"</formula>
    </cfRule>
    <cfRule type="cellIs" dxfId="1599" priority="3429" operator="equal">
      <formula>"ALTO (RC/F)"</formula>
    </cfRule>
    <cfRule type="cellIs" dxfId="1598" priority="3430" operator="equal">
      <formula>"MODERADO (RC/F)"</formula>
    </cfRule>
    <cfRule type="cellIs" dxfId="1597" priority="3431" operator="equal">
      <formula>"EXTREMO"</formula>
    </cfRule>
    <cfRule type="cellIs" dxfId="1596" priority="3432" operator="equal">
      <formula>"ALTO"</formula>
    </cfRule>
    <cfRule type="cellIs" dxfId="1595" priority="3433" operator="equal">
      <formula>"MODERADO"</formula>
    </cfRule>
    <cfRule type="cellIs" dxfId="1594" priority="3434" operator="equal">
      <formula>"BAJO"</formula>
    </cfRule>
    <cfRule type="cellIs" dxfId="1593" priority="3435" operator="equal">
      <formula>#REF!</formula>
    </cfRule>
    <cfRule type="cellIs" dxfId="1592" priority="3445" operator="equal">
      <formula>#REF!</formula>
    </cfRule>
    <cfRule type="cellIs" dxfId="1591" priority="3449" operator="equal">
      <formula>#REF!</formula>
    </cfRule>
    <cfRule type="cellIs" dxfId="1590" priority="3458" operator="equal">
      <formula>#REF!</formula>
    </cfRule>
  </conditionalFormatting>
  <conditionalFormatting sqref="Q201">
    <cfRule type="cellIs" dxfId="1589" priority="3436" operator="equal">
      <formula>#REF!</formula>
    </cfRule>
    <cfRule type="cellIs" dxfId="1588" priority="3439" operator="equal">
      <formula>#REF!</formula>
    </cfRule>
    <cfRule type="cellIs" dxfId="1587" priority="3441" operator="equal">
      <formula>#REF!</formula>
    </cfRule>
    <cfRule type="cellIs" dxfId="1586" priority="3442" operator="equal">
      <formula>#REF!</formula>
    </cfRule>
    <cfRule type="cellIs" dxfId="1585" priority="3443" operator="equal">
      <formula>#REF!</formula>
    </cfRule>
    <cfRule type="cellIs" dxfId="1584" priority="3448" operator="equal">
      <formula>#REF!</formula>
    </cfRule>
    <cfRule type="cellIs" dxfId="1583" priority="3450" operator="equal">
      <formula>#REF!</formula>
    </cfRule>
    <cfRule type="cellIs" dxfId="1582" priority="3453" operator="equal">
      <formula>#REF!</formula>
    </cfRule>
    <cfRule type="cellIs" dxfId="1581" priority="3454" operator="equal">
      <formula>#REF!</formula>
    </cfRule>
    <cfRule type="cellIs" dxfId="1580" priority="3455" operator="equal">
      <formula>#REF!</formula>
    </cfRule>
    <cfRule type="cellIs" dxfId="1579" priority="3457" operator="equal">
      <formula>#REF!</formula>
    </cfRule>
    <cfRule type="cellIs" dxfId="1578" priority="3459" operator="equal">
      <formula>#REF!</formula>
    </cfRule>
    <cfRule type="cellIs" dxfId="1577" priority="3460" operator="equal">
      <formula>#REF!</formula>
    </cfRule>
    <cfRule type="cellIs" dxfId="1576" priority="3461" operator="equal">
      <formula>#REF!</formula>
    </cfRule>
    <cfRule type="cellIs" dxfId="1575" priority="3462" operator="equal">
      <formula>#REF!</formula>
    </cfRule>
    <cfRule type="cellIs" dxfId="1574" priority="3463" operator="equal">
      <formula>#REF!</formula>
    </cfRule>
    <cfRule type="cellIs" dxfId="1573" priority="3464" operator="equal">
      <formula>#REF!</formula>
    </cfRule>
    <cfRule type="cellIs" dxfId="1572" priority="3466" operator="equal">
      <formula>#REF!</formula>
    </cfRule>
    <cfRule type="cellIs" dxfId="1571" priority="3467" operator="equal">
      <formula>#REF!</formula>
    </cfRule>
    <cfRule type="cellIs" dxfId="1570" priority="3468" operator="equal">
      <formula>#REF!</formula>
    </cfRule>
    <cfRule type="cellIs" dxfId="1569" priority="3469" operator="equal">
      <formula>#REF!</formula>
    </cfRule>
    <cfRule type="cellIs" dxfId="1568" priority="3471" operator="equal">
      <formula>#REF!</formula>
    </cfRule>
  </conditionalFormatting>
  <conditionalFormatting sqref="Q204:Q205 AK204:AK205 AK201">
    <cfRule type="cellIs" dxfId="1567" priority="3491" operator="equal">
      <formula>#REF!</formula>
    </cfRule>
    <cfRule type="cellIs" dxfId="1566" priority="3492" operator="equal">
      <formula>#REF!</formula>
    </cfRule>
  </conditionalFormatting>
  <conditionalFormatting sqref="Q205">
    <cfRule type="cellIs" dxfId="1565" priority="3259" operator="equal">
      <formula>#REF!</formula>
    </cfRule>
    <cfRule type="cellIs" dxfId="1564" priority="3261" operator="equal">
      <formula>#REF!</formula>
    </cfRule>
    <cfRule type="cellIs" dxfId="1563" priority="3264" operator="equal">
      <formula>#REF!</formula>
    </cfRule>
    <cfRule type="cellIs" dxfId="1562" priority="3266" operator="equal">
      <formula>#REF!</formula>
    </cfRule>
    <cfRule type="cellIs" dxfId="1561" priority="3267" operator="equal">
      <formula>#REF!</formula>
    </cfRule>
    <cfRule type="cellIs" dxfId="1560" priority="3268" operator="equal">
      <formula>#REF!</formula>
    </cfRule>
    <cfRule type="cellIs" dxfId="1559" priority="3270" operator="equal">
      <formula>#REF!</formula>
    </cfRule>
    <cfRule type="cellIs" dxfId="1558" priority="3273" operator="equal">
      <formula>#REF!</formula>
    </cfRule>
    <cfRule type="cellIs" dxfId="1557" priority="3274" operator="equal">
      <formula>#REF!</formula>
    </cfRule>
    <cfRule type="cellIs" dxfId="1556" priority="3275" operator="equal">
      <formula>#REF!</formula>
    </cfRule>
    <cfRule type="cellIs" dxfId="1555" priority="3278" operator="equal">
      <formula>#REF!</formula>
    </cfRule>
    <cfRule type="cellIs" dxfId="1554" priority="3279" operator="equal">
      <formula>#REF!</formula>
    </cfRule>
    <cfRule type="cellIs" dxfId="1553" priority="3280" operator="equal">
      <formula>#REF!</formula>
    </cfRule>
    <cfRule type="cellIs" dxfId="1552" priority="3282" operator="equal">
      <formula>#REF!</formula>
    </cfRule>
    <cfRule type="cellIs" dxfId="1551" priority="3283" operator="equal">
      <formula>#REF!</formula>
    </cfRule>
    <cfRule type="cellIs" dxfId="1550" priority="3284" operator="equal">
      <formula>#REF!</formula>
    </cfRule>
    <cfRule type="cellIs" dxfId="1549" priority="3285" operator="equal">
      <formula>#REF!</formula>
    </cfRule>
    <cfRule type="cellIs" dxfId="1548" priority="3286" operator="equal">
      <formula>#REF!</formula>
    </cfRule>
    <cfRule type="cellIs" dxfId="1547" priority="3287" operator="equal">
      <formula>#REF!</formula>
    </cfRule>
    <cfRule type="cellIs" dxfId="1546" priority="3288" operator="equal">
      <formula>#REF!</formula>
    </cfRule>
    <cfRule type="cellIs" dxfId="1545" priority="3289" operator="equal">
      <formula>#REF!</formula>
    </cfRule>
    <cfRule type="cellIs" dxfId="1544" priority="3291" operator="equal">
      <formula>#REF!</formula>
    </cfRule>
    <cfRule type="cellIs" dxfId="1543" priority="3292" operator="equal">
      <formula>#REF!</formula>
    </cfRule>
    <cfRule type="cellIs" dxfId="1542" priority="3293" operator="equal">
      <formula>#REF!</formula>
    </cfRule>
    <cfRule type="cellIs" dxfId="1541" priority="3294" operator="equal">
      <formula>#REF!</formula>
    </cfRule>
    <cfRule type="cellIs" dxfId="1540" priority="3296" operator="equal">
      <formula>#REF!</formula>
    </cfRule>
  </conditionalFormatting>
  <conditionalFormatting sqref="Q209">
    <cfRule type="cellIs" dxfId="1539" priority="3034" operator="equal">
      <formula>#REF!</formula>
    </cfRule>
    <cfRule type="cellIs" dxfId="1538" priority="3036" operator="equal">
      <formula>#REF!</formula>
    </cfRule>
    <cfRule type="cellIs" dxfId="1537" priority="3039" operator="equal">
      <formula>#REF!</formula>
    </cfRule>
    <cfRule type="cellIs" dxfId="1536" priority="3041" operator="equal">
      <formula>#REF!</formula>
    </cfRule>
    <cfRule type="cellIs" dxfId="1535" priority="3042" operator="equal">
      <formula>#REF!</formula>
    </cfRule>
    <cfRule type="cellIs" dxfId="1534" priority="3043" operator="equal">
      <formula>#REF!</formula>
    </cfRule>
    <cfRule type="cellIs" dxfId="1533" priority="3045" operator="equal">
      <formula>#REF!</formula>
    </cfRule>
    <cfRule type="cellIs" dxfId="1532" priority="3048" operator="equal">
      <formula>#REF!</formula>
    </cfRule>
    <cfRule type="cellIs" dxfId="1531" priority="3049" operator="equal">
      <formula>#REF!</formula>
    </cfRule>
    <cfRule type="cellIs" dxfId="1530" priority="3050" operator="equal">
      <formula>#REF!</formula>
    </cfRule>
    <cfRule type="cellIs" dxfId="1529" priority="3053" operator="equal">
      <formula>#REF!</formula>
    </cfRule>
    <cfRule type="cellIs" dxfId="1528" priority="3054" operator="equal">
      <formula>#REF!</formula>
    </cfRule>
    <cfRule type="cellIs" dxfId="1527" priority="3055" operator="equal">
      <formula>#REF!</formula>
    </cfRule>
    <cfRule type="cellIs" dxfId="1526" priority="3057" operator="equal">
      <formula>#REF!</formula>
    </cfRule>
    <cfRule type="cellIs" dxfId="1525" priority="3058" operator="equal">
      <formula>#REF!</formula>
    </cfRule>
    <cfRule type="cellIs" dxfId="1524" priority="3059" operator="equal">
      <formula>#REF!</formula>
    </cfRule>
    <cfRule type="cellIs" dxfId="1523" priority="3060" operator="equal">
      <formula>#REF!</formula>
    </cfRule>
    <cfRule type="cellIs" dxfId="1522" priority="3061" operator="equal">
      <formula>#REF!</formula>
    </cfRule>
    <cfRule type="cellIs" dxfId="1521" priority="3062" operator="equal">
      <formula>#REF!</formula>
    </cfRule>
    <cfRule type="cellIs" dxfId="1520" priority="3063" operator="equal">
      <formula>#REF!</formula>
    </cfRule>
    <cfRule type="cellIs" dxfId="1519" priority="3064" operator="equal">
      <formula>#REF!</formula>
    </cfRule>
    <cfRule type="cellIs" dxfId="1518" priority="3066" operator="equal">
      <formula>#REF!</formula>
    </cfRule>
    <cfRule type="cellIs" dxfId="1517" priority="3067" operator="equal">
      <formula>#REF!</formula>
    </cfRule>
    <cfRule type="cellIs" dxfId="1516" priority="3068" operator="equal">
      <formula>#REF!</formula>
    </cfRule>
    <cfRule type="cellIs" dxfId="1515" priority="3069" operator="equal">
      <formula>#REF!</formula>
    </cfRule>
    <cfRule type="cellIs" dxfId="1514" priority="3071" operator="equal">
      <formula>#REF!</formula>
    </cfRule>
  </conditionalFormatting>
  <conditionalFormatting sqref="Q212:Q215 AK30">
    <cfRule type="cellIs" dxfId="1513" priority="3374" operator="equal">
      <formula>#REF!</formula>
    </cfRule>
    <cfRule type="cellIs" dxfId="1512" priority="3376" operator="equal">
      <formula>#REF!</formula>
    </cfRule>
    <cfRule type="cellIs" dxfId="1511" priority="3401" operator="equal">
      <formula>#REF!</formula>
    </cfRule>
  </conditionalFormatting>
  <conditionalFormatting sqref="Q212:Q215">
    <cfRule type="cellIs" dxfId="1510" priority="3389" operator="equal">
      <formula>#REF!</formula>
    </cfRule>
  </conditionalFormatting>
  <conditionalFormatting sqref="Q214:Q215">
    <cfRule type="cellIs" dxfId="1509" priority="3379" operator="equal">
      <formula>#REF!</formula>
    </cfRule>
    <cfRule type="cellIs" dxfId="1508" priority="3381" operator="equal">
      <formula>#REF!</formula>
    </cfRule>
    <cfRule type="cellIs" dxfId="1507" priority="3382" operator="equal">
      <formula>#REF!</formula>
    </cfRule>
    <cfRule type="cellIs" dxfId="1506" priority="3383" operator="equal">
      <formula>#REF!</formula>
    </cfRule>
    <cfRule type="cellIs" dxfId="1505" priority="3385" operator="equal">
      <formula>#REF!</formula>
    </cfRule>
    <cfRule type="cellIs" dxfId="1504" priority="3388" operator="equal">
      <formula>#REF!</formula>
    </cfRule>
    <cfRule type="cellIs" dxfId="1503" priority="3390" operator="equal">
      <formula>#REF!</formula>
    </cfRule>
    <cfRule type="cellIs" dxfId="1502" priority="3393" operator="equal">
      <formula>#REF!</formula>
    </cfRule>
    <cfRule type="cellIs" dxfId="1501" priority="3394" operator="equal">
      <formula>#REF!</formula>
    </cfRule>
    <cfRule type="cellIs" dxfId="1500" priority="3395" operator="equal">
      <formula>#REF!</formula>
    </cfRule>
    <cfRule type="cellIs" dxfId="1499" priority="3397" operator="equal">
      <formula>#REF!</formula>
    </cfRule>
    <cfRule type="cellIs" dxfId="1498" priority="3398" operator="equal">
      <formula>#REF!</formula>
    </cfRule>
    <cfRule type="cellIs" dxfId="1497" priority="3399" operator="equal">
      <formula>#REF!</formula>
    </cfRule>
    <cfRule type="cellIs" dxfId="1496" priority="3400" operator="equal">
      <formula>#REF!</formula>
    </cfRule>
    <cfRule type="cellIs" dxfId="1495" priority="3402" operator="equal">
      <formula>#REF!</formula>
    </cfRule>
    <cfRule type="cellIs" dxfId="1494" priority="3403" operator="equal">
      <formula>#REF!</formula>
    </cfRule>
    <cfRule type="cellIs" dxfId="1493" priority="3404" operator="equal">
      <formula>#REF!</formula>
    </cfRule>
    <cfRule type="cellIs" dxfId="1492" priority="3406" operator="equal">
      <formula>#REF!</formula>
    </cfRule>
    <cfRule type="cellIs" dxfId="1491" priority="3407" operator="equal">
      <formula>#REF!</formula>
    </cfRule>
    <cfRule type="cellIs" dxfId="1490" priority="3408" operator="equal">
      <formula>#REF!</formula>
    </cfRule>
    <cfRule type="cellIs" dxfId="1489" priority="3409" operator="equal">
      <formula>#REF!</formula>
    </cfRule>
    <cfRule type="cellIs" dxfId="1488" priority="3411" operator="equal">
      <formula>#REF!</formula>
    </cfRule>
  </conditionalFormatting>
  <conditionalFormatting sqref="R51:R53">
    <cfRule type="cellIs" dxfId="1487" priority="1243" operator="equal">
      <formula>"EXTREMO (RC/F)"</formula>
    </cfRule>
    <cfRule type="cellIs" dxfId="1486" priority="1244" operator="equal">
      <formula>"ALTO (RC/F)"</formula>
    </cfRule>
    <cfRule type="cellIs" dxfId="1485" priority="1245" operator="equal">
      <formula>"MODERADO (RC/F)"</formula>
    </cfRule>
    <cfRule type="cellIs" dxfId="1484" priority="1246" operator="equal">
      <formula>"EXTREMO"</formula>
    </cfRule>
    <cfRule type="cellIs" dxfId="1483" priority="1247" operator="equal">
      <formula>"FUERTE"</formula>
    </cfRule>
    <cfRule type="cellIs" dxfId="1482" priority="1248" operator="equal">
      <formula>"MODERADO"</formula>
    </cfRule>
    <cfRule type="cellIs" dxfId="1481" priority="1249" operator="equal">
      <formula>"DEBIL"</formula>
    </cfRule>
    <cfRule type="cellIs" dxfId="1480" priority="1250" operator="equal">
      <formula>#REF!</formula>
    </cfRule>
    <cfRule type="cellIs" dxfId="1479" priority="1251" operator="equal">
      <formula>#REF!</formula>
    </cfRule>
    <cfRule type="cellIs" dxfId="1478" priority="1252" operator="equal">
      <formula>#REF!</formula>
    </cfRule>
    <cfRule type="cellIs" dxfId="1477" priority="1253" operator="equal">
      <formula>#REF!</formula>
    </cfRule>
    <cfRule type="cellIs" dxfId="1476" priority="1254" operator="equal">
      <formula>#REF!</formula>
    </cfRule>
    <cfRule type="cellIs" dxfId="1475" priority="1255" operator="equal">
      <formula>#REF!</formula>
    </cfRule>
    <cfRule type="cellIs" dxfId="1474" priority="1256" operator="equal">
      <formula>#REF!</formula>
    </cfRule>
    <cfRule type="cellIs" dxfId="1473" priority="1257" operator="equal">
      <formula>#REF!</formula>
    </cfRule>
    <cfRule type="cellIs" dxfId="1472" priority="1258" operator="equal">
      <formula>#REF!</formula>
    </cfRule>
    <cfRule type="cellIs" dxfId="1471" priority="1259" operator="equal">
      <formula>#REF!</formula>
    </cfRule>
    <cfRule type="cellIs" dxfId="1470" priority="1260" operator="equal">
      <formula>#REF!</formula>
    </cfRule>
    <cfRule type="cellIs" dxfId="1469" priority="1261" operator="equal">
      <formula>#REF!</formula>
    </cfRule>
    <cfRule type="cellIs" dxfId="1468" priority="1262" operator="equal">
      <formula>#REF!</formula>
    </cfRule>
    <cfRule type="cellIs" dxfId="1467" priority="1263" operator="equal">
      <formula>#REF!</formula>
    </cfRule>
    <cfRule type="cellIs" dxfId="1466" priority="1264" operator="equal">
      <formula>#REF!</formula>
    </cfRule>
    <cfRule type="cellIs" dxfId="1465" priority="1265" operator="equal">
      <formula>#REF!</formula>
    </cfRule>
    <cfRule type="cellIs" dxfId="1464" priority="1266" operator="equal">
      <formula>#REF!</formula>
    </cfRule>
    <cfRule type="cellIs" dxfId="1463" priority="1267" operator="equal">
      <formula>#REF!</formula>
    </cfRule>
    <cfRule type="cellIs" dxfId="1462" priority="1268" operator="equal">
      <formula>#REF!</formula>
    </cfRule>
    <cfRule type="cellIs" dxfId="1461" priority="1269" operator="equal">
      <formula>#REF!</formula>
    </cfRule>
    <cfRule type="cellIs" dxfId="1460" priority="1270" operator="equal">
      <formula>#REF!</formula>
    </cfRule>
    <cfRule type="cellIs" dxfId="1459" priority="1271" operator="equal">
      <formula>#REF!</formula>
    </cfRule>
    <cfRule type="cellIs" dxfId="1458" priority="1272" operator="equal">
      <formula>#REF!</formula>
    </cfRule>
    <cfRule type="cellIs" dxfId="1457" priority="1273" operator="equal">
      <formula>#REF!</formula>
    </cfRule>
    <cfRule type="cellIs" dxfId="1456" priority="1274" operator="equal">
      <formula>#REF!</formula>
    </cfRule>
    <cfRule type="cellIs" dxfId="1455" priority="1275" operator="equal">
      <formula>#REF!</formula>
    </cfRule>
  </conditionalFormatting>
  <conditionalFormatting sqref="AD13">
    <cfRule type="cellIs" dxfId="1454" priority="733" operator="equal">
      <formula>"EXTREMO (RC/F)"</formula>
    </cfRule>
    <cfRule type="cellIs" dxfId="1453" priority="734" operator="equal">
      <formula>"ALTO (RC/F)"</formula>
    </cfRule>
    <cfRule type="cellIs" dxfId="1452" priority="735" operator="equal">
      <formula>"MODERADO (RC/F)"</formula>
    </cfRule>
    <cfRule type="cellIs" dxfId="1451" priority="736" operator="equal">
      <formula>"EXTREMO"</formula>
    </cfRule>
    <cfRule type="cellIs" dxfId="1450" priority="737" operator="equal">
      <formula>"FUERTE"</formula>
    </cfRule>
    <cfRule type="cellIs" dxfId="1449" priority="738" operator="equal">
      <formula>"MODERADO"</formula>
    </cfRule>
    <cfRule type="cellIs" dxfId="1448" priority="739" operator="equal">
      <formula>"DEBIL"</formula>
    </cfRule>
    <cfRule type="cellIs" dxfId="1447" priority="740" operator="equal">
      <formula>#REF!</formula>
    </cfRule>
    <cfRule type="cellIs" dxfId="1446" priority="741" operator="equal">
      <formula>#REF!</formula>
    </cfRule>
    <cfRule type="cellIs" dxfId="1445" priority="742" operator="equal">
      <formula>#REF!</formula>
    </cfRule>
    <cfRule type="cellIs" dxfId="1444" priority="743" operator="equal">
      <formula>#REF!</formula>
    </cfRule>
    <cfRule type="cellIs" dxfId="1443" priority="744" operator="equal">
      <formula>#REF!</formula>
    </cfRule>
    <cfRule type="cellIs" dxfId="1442" priority="745" operator="equal">
      <formula>#REF!</formula>
    </cfRule>
    <cfRule type="cellIs" dxfId="1441" priority="746" operator="equal">
      <formula>#REF!</formula>
    </cfRule>
    <cfRule type="cellIs" dxfId="1440" priority="747" operator="equal">
      <formula>#REF!</formula>
    </cfRule>
    <cfRule type="cellIs" dxfId="1439" priority="748" operator="equal">
      <formula>#REF!</formula>
    </cfRule>
    <cfRule type="cellIs" dxfId="1438" priority="749" operator="equal">
      <formula>#REF!</formula>
    </cfRule>
    <cfRule type="cellIs" dxfId="1437" priority="750" operator="equal">
      <formula>#REF!</formula>
    </cfRule>
    <cfRule type="cellIs" dxfId="1436" priority="751" operator="equal">
      <formula>#REF!</formula>
    </cfRule>
    <cfRule type="cellIs" dxfId="1435" priority="752" operator="equal">
      <formula>#REF!</formula>
    </cfRule>
    <cfRule type="cellIs" dxfId="1434" priority="753" operator="equal">
      <formula>#REF!</formula>
    </cfRule>
    <cfRule type="cellIs" dxfId="1433" priority="754" operator="equal">
      <formula>#REF!</formula>
    </cfRule>
    <cfRule type="cellIs" dxfId="1432" priority="755" operator="equal">
      <formula>#REF!</formula>
    </cfRule>
    <cfRule type="cellIs" dxfId="1431" priority="756" operator="equal">
      <formula>#REF!</formula>
    </cfRule>
    <cfRule type="cellIs" dxfId="1430" priority="757" operator="equal">
      <formula>#REF!</formula>
    </cfRule>
    <cfRule type="cellIs" dxfId="1429" priority="758" operator="equal">
      <formula>#REF!</formula>
    </cfRule>
    <cfRule type="cellIs" dxfId="1428" priority="759" operator="equal">
      <formula>#REF!</formula>
    </cfRule>
    <cfRule type="cellIs" dxfId="1427" priority="760" operator="equal">
      <formula>#REF!</formula>
    </cfRule>
    <cfRule type="cellIs" dxfId="1426" priority="761" operator="equal">
      <formula>#REF!</formula>
    </cfRule>
    <cfRule type="cellIs" dxfId="1425" priority="762" operator="equal">
      <formula>#REF!</formula>
    </cfRule>
    <cfRule type="cellIs" dxfId="1424" priority="763" operator="equal">
      <formula>#REF!</formula>
    </cfRule>
    <cfRule type="cellIs" dxfId="1423" priority="764" operator="equal">
      <formula>#REF!</formula>
    </cfRule>
    <cfRule type="cellIs" dxfId="1422" priority="765" operator="equal">
      <formula>#REF!</formula>
    </cfRule>
  </conditionalFormatting>
  <conditionalFormatting sqref="AD15">
    <cfRule type="cellIs" dxfId="1421" priority="491" operator="equal">
      <formula>"FUERTE"</formula>
    </cfRule>
    <cfRule type="cellIs" dxfId="1420" priority="492" operator="equal">
      <formula>"MODERADO"</formula>
    </cfRule>
    <cfRule type="cellIs" dxfId="1419" priority="493" operator="equal">
      <formula>"DEBIL"</formula>
    </cfRule>
    <cfRule type="cellIs" dxfId="1418" priority="494" operator="equal">
      <formula>#REF!</formula>
    </cfRule>
    <cfRule type="cellIs" dxfId="1417" priority="495" operator="equal">
      <formula>#REF!</formula>
    </cfRule>
    <cfRule type="cellIs" dxfId="1416" priority="496" operator="equal">
      <formula>#REF!</formula>
    </cfRule>
    <cfRule type="cellIs" dxfId="1415" priority="497" operator="equal">
      <formula>#REF!</formula>
    </cfRule>
    <cfRule type="cellIs" dxfId="1414" priority="498" operator="equal">
      <formula>#REF!</formula>
    </cfRule>
    <cfRule type="cellIs" dxfId="1413" priority="499" operator="equal">
      <formula>#REF!</formula>
    </cfRule>
    <cfRule type="cellIs" dxfId="1412" priority="500" operator="equal">
      <formula>#REF!</formula>
    </cfRule>
    <cfRule type="cellIs" dxfId="1411" priority="501" operator="equal">
      <formula>#REF!</formula>
    </cfRule>
    <cfRule type="cellIs" dxfId="1410" priority="502" operator="equal">
      <formula>#REF!</formula>
    </cfRule>
    <cfRule type="cellIs" dxfId="1409" priority="503" operator="equal">
      <formula>#REF!</formula>
    </cfRule>
    <cfRule type="cellIs" dxfId="1408" priority="504" operator="equal">
      <formula>#REF!</formula>
    </cfRule>
    <cfRule type="cellIs" dxfId="1407" priority="505" operator="equal">
      <formula>#REF!</formula>
    </cfRule>
    <cfRule type="cellIs" dxfId="1406" priority="506" operator="equal">
      <formula>#REF!</formula>
    </cfRule>
    <cfRule type="cellIs" dxfId="1405" priority="507" operator="equal">
      <formula>#REF!</formula>
    </cfRule>
    <cfRule type="cellIs" dxfId="1404" priority="508" operator="equal">
      <formula>#REF!</formula>
    </cfRule>
    <cfRule type="cellIs" dxfId="1403" priority="509" operator="equal">
      <formula>#REF!</formula>
    </cfRule>
    <cfRule type="cellIs" dxfId="1402" priority="510" operator="equal">
      <formula>#REF!</formula>
    </cfRule>
    <cfRule type="cellIs" dxfId="1401" priority="511" operator="equal">
      <formula>#REF!</formula>
    </cfRule>
    <cfRule type="cellIs" dxfId="1400" priority="512" operator="equal">
      <formula>#REF!</formula>
    </cfRule>
    <cfRule type="cellIs" dxfId="1399" priority="513" operator="equal">
      <formula>#REF!</formula>
    </cfRule>
    <cfRule type="cellIs" dxfId="1398" priority="514" operator="equal">
      <formula>#REF!</formula>
    </cfRule>
    <cfRule type="cellIs" dxfId="1397" priority="515" operator="equal">
      <formula>#REF!</formula>
    </cfRule>
    <cfRule type="cellIs" dxfId="1396" priority="516" operator="equal">
      <formula>#REF!</formula>
    </cfRule>
    <cfRule type="cellIs" dxfId="1395" priority="517" operator="equal">
      <formula>#REF!</formula>
    </cfRule>
    <cfRule type="cellIs" dxfId="1394" priority="518" operator="equal">
      <formula>#REF!</formula>
    </cfRule>
    <cfRule type="cellIs" dxfId="1393" priority="519" operator="equal">
      <formula>#REF!</formula>
    </cfRule>
  </conditionalFormatting>
  <conditionalFormatting sqref="AD51:AD53">
    <cfRule type="cellIs" dxfId="1392" priority="1111" operator="equal">
      <formula>"EXTREMO (RC/F)"</formula>
    </cfRule>
    <cfRule type="cellIs" dxfId="1391" priority="1112" operator="equal">
      <formula>"ALTO (RC/F)"</formula>
    </cfRule>
    <cfRule type="cellIs" dxfId="1390" priority="1113" operator="equal">
      <formula>"MODERADO (RC/F)"</formula>
    </cfRule>
    <cfRule type="cellIs" dxfId="1389" priority="1114" operator="equal">
      <formula>"EXTREMO"</formula>
    </cfRule>
    <cfRule type="cellIs" dxfId="1388" priority="1115" operator="equal">
      <formula>"FUERTE"</formula>
    </cfRule>
    <cfRule type="cellIs" dxfId="1387" priority="1116" operator="equal">
      <formula>"MODERADO"</formula>
    </cfRule>
    <cfRule type="cellIs" dxfId="1386" priority="1117" operator="equal">
      <formula>"DEBIL"</formula>
    </cfRule>
    <cfRule type="cellIs" dxfId="1385" priority="1118" operator="equal">
      <formula>#REF!</formula>
    </cfRule>
    <cfRule type="cellIs" dxfId="1384" priority="1119" operator="equal">
      <formula>#REF!</formula>
    </cfRule>
    <cfRule type="cellIs" dxfId="1383" priority="1219" operator="equal">
      <formula>#REF!</formula>
    </cfRule>
    <cfRule type="cellIs" dxfId="1382" priority="1220" operator="equal">
      <formula>#REF!</formula>
    </cfRule>
    <cfRule type="cellIs" dxfId="1381" priority="1221" operator="equal">
      <formula>#REF!</formula>
    </cfRule>
    <cfRule type="cellIs" dxfId="1380" priority="1222" operator="equal">
      <formula>#REF!</formula>
    </cfRule>
    <cfRule type="cellIs" dxfId="1379" priority="1223" operator="equal">
      <formula>#REF!</formula>
    </cfRule>
    <cfRule type="cellIs" dxfId="1378" priority="1224" operator="equal">
      <formula>#REF!</formula>
    </cfRule>
    <cfRule type="cellIs" dxfId="1377" priority="1225" operator="equal">
      <formula>#REF!</formula>
    </cfRule>
    <cfRule type="cellIs" dxfId="1376" priority="1226" operator="equal">
      <formula>#REF!</formula>
    </cfRule>
    <cfRule type="cellIs" dxfId="1375" priority="1227" operator="equal">
      <formula>#REF!</formula>
    </cfRule>
    <cfRule type="cellIs" dxfId="1374" priority="1228" operator="equal">
      <formula>#REF!</formula>
    </cfRule>
    <cfRule type="cellIs" dxfId="1373" priority="1229" operator="equal">
      <formula>#REF!</formula>
    </cfRule>
    <cfRule type="cellIs" dxfId="1372" priority="1230" operator="equal">
      <formula>#REF!</formula>
    </cfRule>
    <cfRule type="cellIs" dxfId="1371" priority="1231" operator="equal">
      <formula>#REF!</formula>
    </cfRule>
    <cfRule type="cellIs" dxfId="1370" priority="1232" operator="equal">
      <formula>#REF!</formula>
    </cfRule>
    <cfRule type="cellIs" dxfId="1369" priority="1233" operator="equal">
      <formula>#REF!</formula>
    </cfRule>
    <cfRule type="cellIs" dxfId="1368" priority="1234" operator="equal">
      <formula>#REF!</formula>
    </cfRule>
    <cfRule type="cellIs" dxfId="1367" priority="1235" operator="equal">
      <formula>#REF!</formula>
    </cfRule>
    <cfRule type="cellIs" dxfId="1366" priority="1236" operator="equal">
      <formula>#REF!</formula>
    </cfRule>
    <cfRule type="cellIs" dxfId="1365" priority="1237" operator="equal">
      <formula>#REF!</formula>
    </cfRule>
    <cfRule type="cellIs" dxfId="1364" priority="1238" operator="equal">
      <formula>#REF!</formula>
    </cfRule>
    <cfRule type="cellIs" dxfId="1363" priority="1239" operator="equal">
      <formula>#REF!</formula>
    </cfRule>
    <cfRule type="cellIs" dxfId="1362" priority="1240" operator="equal">
      <formula>#REF!</formula>
    </cfRule>
    <cfRule type="cellIs" dxfId="1361" priority="1241" operator="equal">
      <formula>#REF!</formula>
    </cfRule>
    <cfRule type="cellIs" dxfId="1360" priority="1242" operator="equal">
      <formula>#REF!</formula>
    </cfRule>
  </conditionalFormatting>
  <conditionalFormatting sqref="AD57:AD58">
    <cfRule type="cellIs" dxfId="1359" priority="1078" operator="equal">
      <formula>"EXTREMO (RC/F)"</formula>
    </cfRule>
    <cfRule type="cellIs" dxfId="1358" priority="1079" operator="equal">
      <formula>"ALTO (RC/F)"</formula>
    </cfRule>
    <cfRule type="cellIs" dxfId="1357" priority="1080" operator="equal">
      <formula>"MODERADO (RC/F)"</formula>
    </cfRule>
    <cfRule type="cellIs" dxfId="1356" priority="1081" operator="equal">
      <formula>"EXTREMO"</formula>
    </cfRule>
    <cfRule type="cellIs" dxfId="1355" priority="1082" operator="equal">
      <formula>"FUERTE"</formula>
    </cfRule>
    <cfRule type="cellIs" dxfId="1354" priority="1083" operator="equal">
      <formula>"MODERADO"</formula>
    </cfRule>
    <cfRule type="cellIs" dxfId="1353" priority="1084" operator="equal">
      <formula>"DEBIL"</formula>
    </cfRule>
    <cfRule type="cellIs" dxfId="1352" priority="1085" operator="equal">
      <formula>#REF!</formula>
    </cfRule>
    <cfRule type="cellIs" dxfId="1351" priority="1086" operator="equal">
      <formula>#REF!</formula>
    </cfRule>
    <cfRule type="cellIs" dxfId="1350" priority="1087" operator="equal">
      <formula>#REF!</formula>
    </cfRule>
    <cfRule type="cellIs" dxfId="1349" priority="1088" operator="equal">
      <formula>#REF!</formula>
    </cfRule>
    <cfRule type="cellIs" dxfId="1348" priority="1089" operator="equal">
      <formula>#REF!</formula>
    </cfRule>
    <cfRule type="cellIs" dxfId="1347" priority="1090" operator="equal">
      <formula>#REF!</formula>
    </cfRule>
    <cfRule type="cellIs" dxfId="1346" priority="1091" operator="equal">
      <formula>#REF!</formula>
    </cfRule>
    <cfRule type="cellIs" dxfId="1345" priority="1092" operator="equal">
      <formula>#REF!</formula>
    </cfRule>
    <cfRule type="cellIs" dxfId="1344" priority="1093" operator="equal">
      <formula>#REF!</formula>
    </cfRule>
    <cfRule type="cellIs" dxfId="1343" priority="1094" operator="equal">
      <formula>#REF!</formula>
    </cfRule>
    <cfRule type="cellIs" dxfId="1342" priority="1095" operator="equal">
      <formula>#REF!</formula>
    </cfRule>
    <cfRule type="cellIs" dxfId="1341" priority="1096" operator="equal">
      <formula>#REF!</formula>
    </cfRule>
    <cfRule type="cellIs" dxfId="1340" priority="1097" operator="equal">
      <formula>#REF!</formula>
    </cfRule>
    <cfRule type="cellIs" dxfId="1339" priority="1098" operator="equal">
      <formula>#REF!</formula>
    </cfRule>
    <cfRule type="cellIs" dxfId="1338" priority="1099" operator="equal">
      <formula>#REF!</formula>
    </cfRule>
    <cfRule type="cellIs" dxfId="1337" priority="1100" operator="equal">
      <formula>#REF!</formula>
    </cfRule>
    <cfRule type="cellIs" dxfId="1336" priority="1101" operator="equal">
      <formula>#REF!</formula>
    </cfRule>
    <cfRule type="cellIs" dxfId="1335" priority="1102" operator="equal">
      <formula>#REF!</formula>
    </cfRule>
    <cfRule type="cellIs" dxfId="1334" priority="1103" operator="equal">
      <formula>#REF!</formula>
    </cfRule>
    <cfRule type="cellIs" dxfId="1333" priority="1104" operator="equal">
      <formula>#REF!</formula>
    </cfRule>
    <cfRule type="cellIs" dxfId="1332" priority="1105" operator="equal">
      <formula>#REF!</formula>
    </cfRule>
    <cfRule type="cellIs" dxfId="1331" priority="1106" operator="equal">
      <formula>#REF!</formula>
    </cfRule>
    <cfRule type="cellIs" dxfId="1330" priority="1107" operator="equal">
      <formula>#REF!</formula>
    </cfRule>
    <cfRule type="cellIs" dxfId="1329" priority="1108" operator="equal">
      <formula>#REF!</formula>
    </cfRule>
    <cfRule type="cellIs" dxfId="1328" priority="1109" operator="equal">
      <formula>#REF!</formula>
    </cfRule>
    <cfRule type="cellIs" dxfId="1327" priority="1110" operator="equal">
      <formula>#REF!</formula>
    </cfRule>
  </conditionalFormatting>
  <conditionalFormatting sqref="AD9:AE9">
    <cfRule type="cellIs" dxfId="1326" priority="1469" operator="equal">
      <formula>"EXTREMO (RC/F)"</formula>
    </cfRule>
    <cfRule type="cellIs" dxfId="1325" priority="1470" operator="equal">
      <formula>"ALTO (RC/F)"</formula>
    </cfRule>
    <cfRule type="cellIs" dxfId="1324" priority="1471" operator="equal">
      <formula>"MODERADO (RC/F)"</formula>
    </cfRule>
    <cfRule type="cellIs" dxfId="1323" priority="1472" operator="equal">
      <formula>"EXTREMO"</formula>
    </cfRule>
    <cfRule type="cellIs" dxfId="1322" priority="1473" operator="equal">
      <formula>"FUERTE"</formula>
    </cfRule>
    <cfRule type="cellIs" dxfId="1321" priority="1474" operator="equal">
      <formula>"MODERADO"</formula>
    </cfRule>
    <cfRule type="cellIs" dxfId="1320" priority="1475" operator="equal">
      <formula>"DEBIL"</formula>
    </cfRule>
    <cfRule type="cellIs" dxfId="1319" priority="1476" operator="equal">
      <formula>#REF!</formula>
    </cfRule>
    <cfRule type="cellIs" dxfId="1318" priority="1477" operator="equal">
      <formula>#REF!</formula>
    </cfRule>
    <cfRule type="cellIs" dxfId="1317" priority="1478" operator="equal">
      <formula>#REF!</formula>
    </cfRule>
    <cfRule type="cellIs" dxfId="1316" priority="1479" operator="equal">
      <formula>#REF!</formula>
    </cfRule>
    <cfRule type="cellIs" dxfId="1315" priority="1480" operator="equal">
      <formula>#REF!</formula>
    </cfRule>
    <cfRule type="cellIs" dxfId="1314" priority="1481" operator="equal">
      <formula>#REF!</formula>
    </cfRule>
    <cfRule type="cellIs" dxfId="1313" priority="1482" operator="equal">
      <formula>#REF!</formula>
    </cfRule>
    <cfRule type="cellIs" dxfId="1312" priority="1483" operator="equal">
      <formula>#REF!</formula>
    </cfRule>
    <cfRule type="cellIs" dxfId="1311" priority="1484" operator="equal">
      <formula>#REF!</formula>
    </cfRule>
    <cfRule type="cellIs" dxfId="1310" priority="1485" operator="equal">
      <formula>#REF!</formula>
    </cfRule>
    <cfRule type="cellIs" dxfId="1309" priority="1486" operator="equal">
      <formula>#REF!</formula>
    </cfRule>
    <cfRule type="cellIs" dxfId="1308" priority="1487" operator="equal">
      <formula>#REF!</formula>
    </cfRule>
    <cfRule type="cellIs" dxfId="1307" priority="1488" operator="equal">
      <formula>#REF!</formula>
    </cfRule>
    <cfRule type="cellIs" dxfId="1306" priority="1489" operator="equal">
      <formula>#REF!</formula>
    </cfRule>
    <cfRule type="cellIs" dxfId="1305" priority="1490" operator="equal">
      <formula>#REF!</formula>
    </cfRule>
    <cfRule type="cellIs" dxfId="1304" priority="1491" operator="equal">
      <formula>#REF!</formula>
    </cfRule>
    <cfRule type="cellIs" dxfId="1303" priority="1492" operator="equal">
      <formula>#REF!</formula>
    </cfRule>
    <cfRule type="cellIs" dxfId="1302" priority="1493" operator="equal">
      <formula>#REF!</formula>
    </cfRule>
    <cfRule type="cellIs" dxfId="1301" priority="1494" operator="equal">
      <formula>#REF!</formula>
    </cfRule>
    <cfRule type="cellIs" dxfId="1300" priority="1495" operator="equal">
      <formula>#REF!</formula>
    </cfRule>
    <cfRule type="cellIs" dxfId="1299" priority="1496" operator="equal">
      <formula>#REF!</formula>
    </cfRule>
    <cfRule type="cellIs" dxfId="1298" priority="1497" operator="equal">
      <formula>#REF!</formula>
    </cfRule>
    <cfRule type="cellIs" dxfId="1297" priority="1498" operator="equal">
      <formula>#REF!</formula>
    </cfRule>
    <cfRule type="cellIs" dxfId="1296" priority="1499" operator="equal">
      <formula>#REF!</formula>
    </cfRule>
    <cfRule type="cellIs" dxfId="1295" priority="1500" operator="equal">
      <formula>#REF!</formula>
    </cfRule>
    <cfRule type="cellIs" dxfId="1294" priority="1501" operator="equal">
      <formula>#REF!</formula>
    </cfRule>
  </conditionalFormatting>
  <conditionalFormatting sqref="AD15:AE15">
    <cfRule type="cellIs" dxfId="1293" priority="453" operator="equal">
      <formula>"EXTREMO (RC/F)"</formula>
    </cfRule>
    <cfRule type="cellIs" dxfId="1292" priority="454" operator="equal">
      <formula>"ALTO (RC/F)"</formula>
    </cfRule>
    <cfRule type="cellIs" dxfId="1291" priority="455" operator="equal">
      <formula>"MODERADO (RC/F)"</formula>
    </cfRule>
    <cfRule type="cellIs" dxfId="1290" priority="456" operator="equal">
      <formula>"EXTREMO"</formula>
    </cfRule>
  </conditionalFormatting>
  <conditionalFormatting sqref="AE15">
    <cfRule type="cellIs" dxfId="1289" priority="457" operator="equal">
      <formula>"ALTO"</formula>
    </cfRule>
    <cfRule type="cellIs" dxfId="1288" priority="458" operator="equal">
      <formula>"MODERADO"</formula>
    </cfRule>
    <cfRule type="cellIs" dxfId="1287" priority="459" operator="equal">
      <formula>"BAJO"</formula>
    </cfRule>
    <cfRule type="cellIs" dxfId="1286" priority="460" operator="equal">
      <formula>#REF!</formula>
    </cfRule>
    <cfRule type="cellIs" dxfId="1285" priority="461" operator="equal">
      <formula>#REF!</formula>
    </cfRule>
    <cfRule type="cellIs" dxfId="1284" priority="462" operator="equal">
      <formula>#REF!</formula>
    </cfRule>
    <cfRule type="cellIs" dxfId="1283" priority="463" operator="equal">
      <formula>#REF!</formula>
    </cfRule>
    <cfRule type="cellIs" dxfId="1282" priority="464" operator="equal">
      <formula>#REF!</formula>
    </cfRule>
    <cfRule type="cellIs" dxfId="1281" priority="465" operator="equal">
      <formula>#REF!</formula>
    </cfRule>
    <cfRule type="cellIs" dxfId="1280" priority="466" operator="equal">
      <formula>#REF!</formula>
    </cfRule>
    <cfRule type="cellIs" dxfId="1279" priority="467" operator="equal">
      <formula>#REF!</formula>
    </cfRule>
    <cfRule type="cellIs" dxfId="1278" priority="468" operator="equal">
      <formula>#REF!</formula>
    </cfRule>
    <cfRule type="cellIs" dxfId="1277" priority="469" operator="equal">
      <formula>#REF!</formula>
    </cfRule>
    <cfRule type="cellIs" dxfId="1276" priority="470" operator="equal">
      <formula>#REF!</formula>
    </cfRule>
    <cfRule type="cellIs" dxfId="1275" priority="471" operator="equal">
      <formula>#REF!</formula>
    </cfRule>
    <cfRule type="cellIs" dxfId="1274" priority="472" operator="equal">
      <formula>#REF!</formula>
    </cfRule>
    <cfRule type="cellIs" dxfId="1273" priority="473" operator="equal">
      <formula>#REF!</formula>
    </cfRule>
    <cfRule type="cellIs" dxfId="1272" priority="474" operator="equal">
      <formula>#REF!</formula>
    </cfRule>
    <cfRule type="cellIs" dxfId="1271" priority="475" operator="equal">
      <formula>#REF!</formula>
    </cfRule>
    <cfRule type="cellIs" dxfId="1270" priority="476" operator="equal">
      <formula>#REF!</formula>
    </cfRule>
    <cfRule type="cellIs" dxfId="1269" priority="477" operator="equal">
      <formula>#REF!</formula>
    </cfRule>
    <cfRule type="cellIs" dxfId="1268" priority="478" operator="equal">
      <formula>#REF!</formula>
    </cfRule>
    <cfRule type="cellIs" dxfId="1267" priority="479" operator="equal">
      <formula>#REF!</formula>
    </cfRule>
    <cfRule type="cellIs" dxfId="1266" priority="480" operator="equal">
      <formula>#REF!</formula>
    </cfRule>
    <cfRule type="cellIs" dxfId="1265" priority="481" operator="equal">
      <formula>#REF!</formula>
    </cfRule>
    <cfRule type="cellIs" dxfId="1264" priority="482" operator="equal">
      <formula>#REF!</formula>
    </cfRule>
    <cfRule type="cellIs" dxfId="1263" priority="483" operator="equal">
      <formula>#REF!</formula>
    </cfRule>
    <cfRule type="cellIs" dxfId="1262" priority="484" operator="equal">
      <formula>#REF!</formula>
    </cfRule>
    <cfRule type="cellIs" dxfId="1261" priority="485" operator="equal">
      <formula>#REF!</formula>
    </cfRule>
  </conditionalFormatting>
  <conditionalFormatting sqref="AE17:AE18">
    <cfRule type="cellIs" dxfId="1260" priority="430" operator="equal">
      <formula>#REF!</formula>
    </cfRule>
    <cfRule type="cellIs" dxfId="1259" priority="431" operator="equal">
      <formula>#REF!</formula>
    </cfRule>
    <cfRule type="cellIs" dxfId="1258" priority="432" operator="equal">
      <formula>#REF!</formula>
    </cfRule>
    <cfRule type="cellIs" dxfId="1257" priority="433" operator="equal">
      <formula>#REF!</formula>
    </cfRule>
    <cfRule type="cellIs" dxfId="1256" priority="434" operator="equal">
      <formula>#REF!</formula>
    </cfRule>
    <cfRule type="cellIs" dxfId="1255" priority="435" operator="equal">
      <formula>#REF!</formula>
    </cfRule>
    <cfRule type="cellIs" dxfId="1254" priority="436" operator="equal">
      <formula>#REF!</formula>
    </cfRule>
    <cfRule type="cellIs" dxfId="1253" priority="437" operator="equal">
      <formula>#REF!</formula>
    </cfRule>
    <cfRule type="cellIs" dxfId="1252" priority="438" operator="equal">
      <formula>#REF!</formula>
    </cfRule>
    <cfRule type="cellIs" dxfId="1251" priority="439" operator="equal">
      <formula>#REF!</formula>
    </cfRule>
    <cfRule type="cellIs" dxfId="1250" priority="440" operator="equal">
      <formula>#REF!</formula>
    </cfRule>
    <cfRule type="cellIs" dxfId="1249" priority="441" operator="equal">
      <formula>#REF!</formula>
    </cfRule>
    <cfRule type="cellIs" dxfId="1248" priority="442" operator="equal">
      <formula>#REF!</formula>
    </cfRule>
    <cfRule type="cellIs" dxfId="1247" priority="443" operator="equal">
      <formula>#REF!</formula>
    </cfRule>
    <cfRule type="cellIs" dxfId="1246" priority="444" operator="equal">
      <formula>#REF!</formula>
    </cfRule>
    <cfRule type="cellIs" dxfId="1245" priority="445" operator="equal">
      <formula>#REF!</formula>
    </cfRule>
    <cfRule type="cellIs" dxfId="1244" priority="446" operator="equal">
      <formula>#REF!</formula>
    </cfRule>
    <cfRule type="cellIs" dxfId="1243" priority="447" operator="equal">
      <formula>#REF!</formula>
    </cfRule>
    <cfRule type="cellIs" dxfId="1242" priority="448" operator="equal">
      <formula>#REF!</formula>
    </cfRule>
    <cfRule type="cellIs" dxfId="1241" priority="449" operator="equal">
      <formula>#REF!</formula>
    </cfRule>
    <cfRule type="cellIs" dxfId="1240" priority="450" operator="equal">
      <formula>#REF!</formula>
    </cfRule>
    <cfRule type="cellIs" dxfId="1239" priority="451" operator="equal">
      <formula>#REF!</formula>
    </cfRule>
    <cfRule type="cellIs" dxfId="1238" priority="452" operator="equal">
      <formula>#REF!</formula>
    </cfRule>
  </conditionalFormatting>
  <conditionalFormatting sqref="AE17:AE19">
    <cfRule type="cellIs" dxfId="1237" priority="402" operator="equal">
      <formula>#REF!</formula>
    </cfRule>
    <cfRule type="cellIs" dxfId="1236" priority="411" operator="equal">
      <formula>#REF!</formula>
    </cfRule>
  </conditionalFormatting>
  <conditionalFormatting sqref="AE17:AE39">
    <cfRule type="cellIs" dxfId="1235" priority="222" operator="equal">
      <formula>"EXTREMO (RC/F)"</formula>
    </cfRule>
    <cfRule type="cellIs" dxfId="1234" priority="223" operator="equal">
      <formula>"ALTO (RC/F)"</formula>
    </cfRule>
    <cfRule type="cellIs" dxfId="1233" priority="224" operator="equal">
      <formula>"MODERADO (RC/F)"</formula>
    </cfRule>
    <cfRule type="cellIs" dxfId="1232" priority="225" operator="equal">
      <formula>"EXTREMO"</formula>
    </cfRule>
    <cfRule type="cellIs" dxfId="1231" priority="226" operator="equal">
      <formula>"ALTO"</formula>
    </cfRule>
    <cfRule type="cellIs" dxfId="1230" priority="227" operator="equal">
      <formula>"MODERADO"</formula>
    </cfRule>
    <cfRule type="cellIs" dxfId="1229" priority="228" operator="equal">
      <formula>"BAJO"</formula>
    </cfRule>
    <cfRule type="cellIs" dxfId="1228" priority="229" operator="equal">
      <formula>#REF!</formula>
    </cfRule>
  </conditionalFormatting>
  <conditionalFormatting sqref="AE19">
    <cfRule type="cellIs" dxfId="1227" priority="397" operator="equal">
      <formula>#REF!</formula>
    </cfRule>
    <cfRule type="cellIs" dxfId="1226" priority="398" operator="equal">
      <formula>#REF!</formula>
    </cfRule>
    <cfRule type="cellIs" dxfId="1225" priority="399" operator="equal">
      <formula>#REF!</formula>
    </cfRule>
    <cfRule type="cellIs" dxfId="1224" priority="400" operator="equal">
      <formula>#REF!</formula>
    </cfRule>
    <cfRule type="cellIs" dxfId="1223" priority="401" operator="equal">
      <formula>#REF!</formula>
    </cfRule>
    <cfRule type="cellIs" dxfId="1222" priority="403" operator="equal">
      <formula>#REF!</formula>
    </cfRule>
    <cfRule type="cellIs" dxfId="1221" priority="404" operator="equal">
      <formula>#REF!</formula>
    </cfRule>
    <cfRule type="cellIs" dxfId="1220" priority="405" operator="equal">
      <formula>#REF!</formula>
    </cfRule>
    <cfRule type="cellIs" dxfId="1219" priority="406" operator="equal">
      <formula>#REF!</formula>
    </cfRule>
    <cfRule type="cellIs" dxfId="1218" priority="407" operator="equal">
      <formula>#REF!</formula>
    </cfRule>
    <cfRule type="cellIs" dxfId="1217" priority="408" operator="equal">
      <formula>#REF!</formula>
    </cfRule>
    <cfRule type="cellIs" dxfId="1216" priority="409" operator="equal">
      <formula>#REF!</formula>
    </cfRule>
    <cfRule type="cellIs" dxfId="1215" priority="410" operator="equal">
      <formula>#REF!</formula>
    </cfRule>
    <cfRule type="cellIs" dxfId="1214" priority="412" operator="equal">
      <formula>#REF!</formula>
    </cfRule>
    <cfRule type="cellIs" dxfId="1213" priority="413" operator="equal">
      <formula>#REF!</formula>
    </cfRule>
    <cfRule type="cellIs" dxfId="1212" priority="414" operator="equal">
      <formula>#REF!</formula>
    </cfRule>
    <cfRule type="cellIs" dxfId="1211" priority="415" operator="equal">
      <formula>#REF!</formula>
    </cfRule>
    <cfRule type="cellIs" dxfId="1210" priority="416" operator="equal">
      <formula>#REF!</formula>
    </cfRule>
    <cfRule type="cellIs" dxfId="1209" priority="417" operator="equal">
      <formula>#REF!</formula>
    </cfRule>
    <cfRule type="cellIs" dxfId="1208" priority="418" operator="equal">
      <formula>#REF!</formula>
    </cfRule>
    <cfRule type="cellIs" dxfId="1207" priority="419" operator="equal">
      <formula>#REF!</formula>
    </cfRule>
  </conditionalFormatting>
  <conditionalFormatting sqref="AE19:AE21">
    <cfRule type="cellIs" dxfId="1206" priority="369" operator="equal">
      <formula>#REF!</formula>
    </cfRule>
    <cfRule type="cellIs" dxfId="1205" priority="378" operator="equal">
      <formula>#REF!</formula>
    </cfRule>
  </conditionalFormatting>
  <conditionalFormatting sqref="AE20:AE21">
    <cfRule type="cellIs" dxfId="1204" priority="364" operator="equal">
      <formula>#REF!</formula>
    </cfRule>
    <cfRule type="cellIs" dxfId="1203" priority="365" operator="equal">
      <formula>#REF!</formula>
    </cfRule>
    <cfRule type="cellIs" dxfId="1202" priority="366" operator="equal">
      <formula>#REF!</formula>
    </cfRule>
    <cfRule type="cellIs" dxfId="1201" priority="367" operator="equal">
      <formula>#REF!</formula>
    </cfRule>
    <cfRule type="cellIs" dxfId="1200" priority="368" operator="equal">
      <formula>#REF!</formula>
    </cfRule>
    <cfRule type="cellIs" dxfId="1199" priority="370" operator="equal">
      <formula>#REF!</formula>
    </cfRule>
    <cfRule type="cellIs" dxfId="1198" priority="371" operator="equal">
      <formula>#REF!</formula>
    </cfRule>
    <cfRule type="cellIs" dxfId="1197" priority="372" operator="equal">
      <formula>#REF!</formula>
    </cfRule>
    <cfRule type="cellIs" dxfId="1196" priority="373" operator="equal">
      <formula>#REF!</formula>
    </cfRule>
    <cfRule type="cellIs" dxfId="1195" priority="374" operator="equal">
      <formula>#REF!</formula>
    </cfRule>
    <cfRule type="cellIs" dxfId="1194" priority="375" operator="equal">
      <formula>#REF!</formula>
    </cfRule>
    <cfRule type="cellIs" dxfId="1193" priority="376" operator="equal">
      <formula>#REF!</formula>
    </cfRule>
    <cfRule type="cellIs" dxfId="1192" priority="377" operator="equal">
      <formula>#REF!</formula>
    </cfRule>
    <cfRule type="cellIs" dxfId="1191" priority="379" operator="equal">
      <formula>#REF!</formula>
    </cfRule>
    <cfRule type="cellIs" dxfId="1190" priority="380" operator="equal">
      <formula>#REF!</formula>
    </cfRule>
    <cfRule type="cellIs" dxfId="1189" priority="381" operator="equal">
      <formula>#REF!</formula>
    </cfRule>
    <cfRule type="cellIs" dxfId="1188" priority="382" operator="equal">
      <formula>#REF!</formula>
    </cfRule>
    <cfRule type="cellIs" dxfId="1187" priority="383" operator="equal">
      <formula>#REF!</formula>
    </cfRule>
    <cfRule type="cellIs" dxfId="1186" priority="384" operator="equal">
      <formula>#REF!</formula>
    </cfRule>
    <cfRule type="cellIs" dxfId="1185" priority="385" operator="equal">
      <formula>#REF!</formula>
    </cfRule>
    <cfRule type="cellIs" dxfId="1184" priority="386" operator="equal">
      <formula>#REF!</formula>
    </cfRule>
  </conditionalFormatting>
  <conditionalFormatting sqref="AE20:AE23">
    <cfRule type="cellIs" dxfId="1183" priority="336" operator="equal">
      <formula>#REF!</formula>
    </cfRule>
    <cfRule type="cellIs" dxfId="1182" priority="345" operator="equal">
      <formula>#REF!</formula>
    </cfRule>
  </conditionalFormatting>
  <conditionalFormatting sqref="AE22:AE23">
    <cfRule type="cellIs" dxfId="1181" priority="331" operator="equal">
      <formula>#REF!</formula>
    </cfRule>
    <cfRule type="cellIs" dxfId="1180" priority="332" operator="equal">
      <formula>#REF!</formula>
    </cfRule>
    <cfRule type="cellIs" dxfId="1179" priority="333" operator="equal">
      <formula>#REF!</formula>
    </cfRule>
    <cfRule type="cellIs" dxfId="1178" priority="334" operator="equal">
      <formula>#REF!</formula>
    </cfRule>
    <cfRule type="cellIs" dxfId="1177" priority="335" operator="equal">
      <formula>#REF!</formula>
    </cfRule>
    <cfRule type="cellIs" dxfId="1176" priority="337" operator="equal">
      <formula>#REF!</formula>
    </cfRule>
    <cfRule type="cellIs" dxfId="1175" priority="338" operator="equal">
      <formula>#REF!</formula>
    </cfRule>
    <cfRule type="cellIs" dxfId="1174" priority="339" operator="equal">
      <formula>#REF!</formula>
    </cfRule>
    <cfRule type="cellIs" dxfId="1173" priority="340" operator="equal">
      <formula>#REF!</formula>
    </cfRule>
    <cfRule type="cellIs" dxfId="1172" priority="341" operator="equal">
      <formula>#REF!</formula>
    </cfRule>
    <cfRule type="cellIs" dxfId="1171" priority="342" operator="equal">
      <formula>#REF!</formula>
    </cfRule>
    <cfRule type="cellIs" dxfId="1170" priority="343" operator="equal">
      <formula>#REF!</formula>
    </cfRule>
    <cfRule type="cellIs" dxfId="1169" priority="344" operator="equal">
      <formula>#REF!</formula>
    </cfRule>
    <cfRule type="cellIs" dxfId="1168" priority="346" operator="equal">
      <formula>#REF!</formula>
    </cfRule>
    <cfRule type="cellIs" dxfId="1167" priority="347" operator="equal">
      <formula>#REF!</formula>
    </cfRule>
    <cfRule type="cellIs" dxfId="1166" priority="348" operator="equal">
      <formula>#REF!</formula>
    </cfRule>
    <cfRule type="cellIs" dxfId="1165" priority="349" operator="equal">
      <formula>#REF!</formula>
    </cfRule>
    <cfRule type="cellIs" dxfId="1164" priority="350" operator="equal">
      <formula>#REF!</formula>
    </cfRule>
    <cfRule type="cellIs" dxfId="1163" priority="351" operator="equal">
      <formula>#REF!</formula>
    </cfRule>
    <cfRule type="cellIs" dxfId="1162" priority="352" operator="equal">
      <formula>#REF!</formula>
    </cfRule>
    <cfRule type="cellIs" dxfId="1161" priority="353" operator="equal">
      <formula>#REF!</formula>
    </cfRule>
  </conditionalFormatting>
  <conditionalFormatting sqref="AE22:AE27">
    <cfRule type="cellIs" dxfId="1160" priority="303" operator="equal">
      <formula>#REF!</formula>
    </cfRule>
    <cfRule type="cellIs" dxfId="1159" priority="312" operator="equal">
      <formula>#REF!</formula>
    </cfRule>
  </conditionalFormatting>
  <conditionalFormatting sqref="AE24:AE27">
    <cfRule type="cellIs" dxfId="1158" priority="298" operator="equal">
      <formula>#REF!</formula>
    </cfRule>
    <cfRule type="cellIs" dxfId="1157" priority="299" operator="equal">
      <formula>#REF!</formula>
    </cfRule>
    <cfRule type="cellIs" dxfId="1156" priority="300" operator="equal">
      <formula>#REF!</formula>
    </cfRule>
    <cfRule type="cellIs" dxfId="1155" priority="301" operator="equal">
      <formula>#REF!</formula>
    </cfRule>
    <cfRule type="cellIs" dxfId="1154" priority="302" operator="equal">
      <formula>#REF!</formula>
    </cfRule>
    <cfRule type="cellIs" dxfId="1153" priority="304" operator="equal">
      <formula>#REF!</formula>
    </cfRule>
    <cfRule type="cellIs" dxfId="1152" priority="305" operator="equal">
      <formula>#REF!</formula>
    </cfRule>
    <cfRule type="cellIs" dxfId="1151" priority="306" operator="equal">
      <formula>#REF!</formula>
    </cfRule>
    <cfRule type="cellIs" dxfId="1150" priority="307" operator="equal">
      <formula>#REF!</formula>
    </cfRule>
    <cfRule type="cellIs" dxfId="1149" priority="308" operator="equal">
      <formula>#REF!</formula>
    </cfRule>
    <cfRule type="cellIs" dxfId="1148" priority="309" operator="equal">
      <formula>#REF!</formula>
    </cfRule>
    <cfRule type="cellIs" dxfId="1147" priority="310" operator="equal">
      <formula>#REF!</formula>
    </cfRule>
    <cfRule type="cellIs" dxfId="1146" priority="311" operator="equal">
      <formula>#REF!</formula>
    </cfRule>
    <cfRule type="cellIs" dxfId="1145" priority="313" operator="equal">
      <formula>#REF!</formula>
    </cfRule>
    <cfRule type="cellIs" dxfId="1144" priority="314" operator="equal">
      <formula>#REF!</formula>
    </cfRule>
    <cfRule type="cellIs" dxfId="1143" priority="315" operator="equal">
      <formula>#REF!</formula>
    </cfRule>
    <cfRule type="cellIs" dxfId="1142" priority="316" operator="equal">
      <formula>#REF!</formula>
    </cfRule>
    <cfRule type="cellIs" dxfId="1141" priority="317" operator="equal">
      <formula>#REF!</formula>
    </cfRule>
    <cfRule type="cellIs" dxfId="1140" priority="318" operator="equal">
      <formula>#REF!</formula>
    </cfRule>
    <cfRule type="cellIs" dxfId="1139" priority="319" operator="equal">
      <formula>#REF!</formula>
    </cfRule>
    <cfRule type="cellIs" dxfId="1138" priority="320" operator="equal">
      <formula>#REF!</formula>
    </cfRule>
  </conditionalFormatting>
  <conditionalFormatting sqref="AE24:AE29">
    <cfRule type="cellIs" dxfId="1137" priority="270" operator="equal">
      <formula>#REF!</formula>
    </cfRule>
    <cfRule type="cellIs" dxfId="1136" priority="279" operator="equal">
      <formula>#REF!</formula>
    </cfRule>
  </conditionalFormatting>
  <conditionalFormatting sqref="AE28:AE29">
    <cfRule type="cellIs" dxfId="1135" priority="265" operator="equal">
      <formula>#REF!</formula>
    </cfRule>
    <cfRule type="cellIs" dxfId="1134" priority="266" operator="equal">
      <formula>#REF!</formula>
    </cfRule>
    <cfRule type="cellIs" dxfId="1133" priority="267" operator="equal">
      <formula>#REF!</formula>
    </cfRule>
    <cfRule type="cellIs" dxfId="1132" priority="268" operator="equal">
      <formula>#REF!</formula>
    </cfRule>
    <cfRule type="cellIs" dxfId="1131" priority="269" operator="equal">
      <formula>#REF!</formula>
    </cfRule>
    <cfRule type="cellIs" dxfId="1130" priority="271" operator="equal">
      <formula>#REF!</formula>
    </cfRule>
    <cfRule type="cellIs" dxfId="1129" priority="272" operator="equal">
      <formula>#REF!</formula>
    </cfRule>
    <cfRule type="cellIs" dxfId="1128" priority="273" operator="equal">
      <formula>#REF!</formula>
    </cfRule>
    <cfRule type="cellIs" dxfId="1127" priority="274" operator="equal">
      <formula>#REF!</formula>
    </cfRule>
    <cfRule type="cellIs" dxfId="1126" priority="275" operator="equal">
      <formula>#REF!</formula>
    </cfRule>
    <cfRule type="cellIs" dxfId="1125" priority="276" operator="equal">
      <formula>#REF!</formula>
    </cfRule>
    <cfRule type="cellIs" dxfId="1124" priority="277" operator="equal">
      <formula>#REF!</formula>
    </cfRule>
    <cfRule type="cellIs" dxfId="1123" priority="278" operator="equal">
      <formula>#REF!</formula>
    </cfRule>
    <cfRule type="cellIs" dxfId="1122" priority="280" operator="equal">
      <formula>#REF!</formula>
    </cfRule>
    <cfRule type="cellIs" dxfId="1121" priority="281" operator="equal">
      <formula>#REF!</formula>
    </cfRule>
    <cfRule type="cellIs" dxfId="1120" priority="282" operator="equal">
      <formula>#REF!</formula>
    </cfRule>
    <cfRule type="cellIs" dxfId="1119" priority="283" operator="equal">
      <formula>#REF!</formula>
    </cfRule>
    <cfRule type="cellIs" dxfId="1118" priority="284" operator="equal">
      <formula>#REF!</formula>
    </cfRule>
    <cfRule type="cellIs" dxfId="1117" priority="285" operator="equal">
      <formula>#REF!</formula>
    </cfRule>
    <cfRule type="cellIs" dxfId="1116" priority="286" operator="equal">
      <formula>#REF!</formula>
    </cfRule>
    <cfRule type="cellIs" dxfId="1115" priority="287" operator="equal">
      <formula>#REF!</formula>
    </cfRule>
  </conditionalFormatting>
  <conditionalFormatting sqref="AE28:AE39">
    <cfRule type="cellIs" dxfId="1114" priority="237" operator="equal">
      <formula>#REF!</formula>
    </cfRule>
    <cfRule type="cellIs" dxfId="1113" priority="246" operator="equal">
      <formula>#REF!</formula>
    </cfRule>
  </conditionalFormatting>
  <conditionalFormatting sqref="AE30:AE39">
    <cfRule type="cellIs" dxfId="1112" priority="230" operator="equal">
      <formula>#REF!</formula>
    </cfRule>
    <cfRule type="cellIs" dxfId="1111" priority="231" operator="equal">
      <formula>#REF!</formula>
    </cfRule>
    <cfRule type="cellIs" dxfId="1110" priority="232" operator="equal">
      <formula>#REF!</formula>
    </cfRule>
    <cfRule type="cellIs" dxfId="1109" priority="233" operator="equal">
      <formula>#REF!</formula>
    </cfRule>
    <cfRule type="cellIs" dxfId="1108" priority="234" operator="equal">
      <formula>#REF!</formula>
    </cfRule>
    <cfRule type="cellIs" dxfId="1107" priority="235" operator="equal">
      <formula>#REF!</formula>
    </cfRule>
    <cfRule type="cellIs" dxfId="1106" priority="236" operator="equal">
      <formula>#REF!</formula>
    </cfRule>
    <cfRule type="cellIs" dxfId="1105" priority="238" operator="equal">
      <formula>#REF!</formula>
    </cfRule>
    <cfRule type="cellIs" dxfId="1104" priority="239" operator="equal">
      <formula>#REF!</formula>
    </cfRule>
    <cfRule type="cellIs" dxfId="1103" priority="240" operator="equal">
      <formula>#REF!</formula>
    </cfRule>
    <cfRule type="cellIs" dxfId="1102" priority="241" operator="equal">
      <formula>#REF!</formula>
    </cfRule>
    <cfRule type="cellIs" dxfId="1101" priority="242" operator="equal">
      <formula>#REF!</formula>
    </cfRule>
    <cfRule type="cellIs" dxfId="1100" priority="243" operator="equal">
      <formula>#REF!</formula>
    </cfRule>
    <cfRule type="cellIs" dxfId="1099" priority="244" operator="equal">
      <formula>#REF!</formula>
    </cfRule>
    <cfRule type="cellIs" dxfId="1098" priority="245" operator="equal">
      <formula>#REF!</formula>
    </cfRule>
    <cfRule type="cellIs" dxfId="1097" priority="247" operator="equal">
      <formula>#REF!</formula>
    </cfRule>
    <cfRule type="cellIs" dxfId="1096" priority="248" operator="equal">
      <formula>#REF!</formula>
    </cfRule>
    <cfRule type="cellIs" dxfId="1095" priority="249" operator="equal">
      <formula>#REF!</formula>
    </cfRule>
    <cfRule type="cellIs" dxfId="1094" priority="250" operator="equal">
      <formula>#REF!</formula>
    </cfRule>
    <cfRule type="cellIs" dxfId="1093" priority="251" operator="equal">
      <formula>#REF!</formula>
    </cfRule>
    <cfRule type="cellIs" dxfId="1092" priority="252" operator="equal">
      <formula>#REF!</formula>
    </cfRule>
    <cfRule type="cellIs" dxfId="1091" priority="253" operator="equal">
      <formula>#REF!</formula>
    </cfRule>
    <cfRule type="cellIs" dxfId="1090" priority="254" operator="equal">
      <formula>#REF!</formula>
    </cfRule>
  </conditionalFormatting>
  <conditionalFormatting sqref="AE44:AE48">
    <cfRule type="cellIs" dxfId="1089" priority="199" operator="equal">
      <formula>#REF!</formula>
    </cfRule>
    <cfRule type="cellIs" dxfId="1088" priority="200" operator="equal">
      <formula>#REF!</formula>
    </cfRule>
    <cfRule type="cellIs" dxfId="1087" priority="201" operator="equal">
      <formula>#REF!</formula>
    </cfRule>
    <cfRule type="cellIs" dxfId="1086" priority="202" operator="equal">
      <formula>#REF!</formula>
    </cfRule>
    <cfRule type="cellIs" dxfId="1085" priority="203" operator="equal">
      <formula>#REF!</formula>
    </cfRule>
    <cfRule type="cellIs" dxfId="1084" priority="204" operator="equal">
      <formula>#REF!</formula>
    </cfRule>
    <cfRule type="cellIs" dxfId="1083" priority="205" operator="equal">
      <formula>#REF!</formula>
    </cfRule>
    <cfRule type="cellIs" dxfId="1082" priority="206" operator="equal">
      <formula>#REF!</formula>
    </cfRule>
    <cfRule type="cellIs" dxfId="1081" priority="207" operator="equal">
      <formula>#REF!</formula>
    </cfRule>
    <cfRule type="cellIs" dxfId="1080" priority="208" operator="equal">
      <formula>#REF!</formula>
    </cfRule>
    <cfRule type="cellIs" dxfId="1079" priority="209" operator="equal">
      <formula>#REF!</formula>
    </cfRule>
    <cfRule type="cellIs" dxfId="1078" priority="210" operator="equal">
      <formula>#REF!</formula>
    </cfRule>
    <cfRule type="cellIs" dxfId="1077" priority="211" operator="equal">
      <formula>#REF!</formula>
    </cfRule>
    <cfRule type="cellIs" dxfId="1076" priority="212" operator="equal">
      <formula>#REF!</formula>
    </cfRule>
    <cfRule type="cellIs" dxfId="1075" priority="213" operator="equal">
      <formula>#REF!</formula>
    </cfRule>
    <cfRule type="cellIs" dxfId="1074" priority="214" operator="equal">
      <formula>#REF!</formula>
    </cfRule>
    <cfRule type="cellIs" dxfId="1073" priority="215" operator="equal">
      <formula>#REF!</formula>
    </cfRule>
    <cfRule type="cellIs" dxfId="1072" priority="216" operator="equal">
      <formula>#REF!</formula>
    </cfRule>
    <cfRule type="cellIs" dxfId="1071" priority="217" operator="equal">
      <formula>#REF!</formula>
    </cfRule>
    <cfRule type="cellIs" dxfId="1070" priority="218" operator="equal">
      <formula>#REF!</formula>
    </cfRule>
    <cfRule type="cellIs" dxfId="1069" priority="219" operator="equal">
      <formula>#REF!</formula>
    </cfRule>
    <cfRule type="cellIs" dxfId="1068" priority="220" operator="equal">
      <formula>#REF!</formula>
    </cfRule>
    <cfRule type="cellIs" dxfId="1067" priority="221" operator="equal">
      <formula>#REF!</formula>
    </cfRule>
  </conditionalFormatting>
  <conditionalFormatting sqref="AE44:AE50">
    <cfRule type="cellIs" dxfId="1066" priority="133" operator="equal">
      <formula>"EXTREMO (RC/F)"</formula>
    </cfRule>
    <cfRule type="cellIs" dxfId="1065" priority="134" operator="equal">
      <formula>"ALTO (RC/F)"</formula>
    </cfRule>
    <cfRule type="cellIs" dxfId="1064" priority="135" operator="equal">
      <formula>"MODERADO (RC/F)"</formula>
    </cfRule>
    <cfRule type="cellIs" dxfId="1063" priority="136" operator="equal">
      <formula>"EXTREMO"</formula>
    </cfRule>
    <cfRule type="cellIs" dxfId="1062" priority="137" operator="equal">
      <formula>"ALTO"</formula>
    </cfRule>
    <cfRule type="cellIs" dxfId="1061" priority="138" operator="equal">
      <formula>"MODERADO"</formula>
    </cfRule>
    <cfRule type="cellIs" dxfId="1060" priority="139" operator="equal">
      <formula>"BAJO"</formula>
    </cfRule>
    <cfRule type="cellIs" dxfId="1059" priority="140" operator="equal">
      <formula>#REF!</formula>
    </cfRule>
    <cfRule type="cellIs" dxfId="1058" priority="171" operator="equal">
      <formula>#REF!</formula>
    </cfRule>
    <cfRule type="cellIs" dxfId="1057" priority="180" operator="equal">
      <formula>#REF!</formula>
    </cfRule>
  </conditionalFormatting>
  <conditionalFormatting sqref="AE49:AE50">
    <cfRule type="cellIs" dxfId="1056" priority="141" operator="equal">
      <formula>#REF!</formula>
    </cfRule>
    <cfRule type="cellIs" dxfId="1055" priority="148" operator="equal">
      <formula>#REF!</formula>
    </cfRule>
    <cfRule type="cellIs" dxfId="1054" priority="157" operator="equal">
      <formula>#REF!</formula>
    </cfRule>
    <cfRule type="cellIs" dxfId="1053" priority="166" operator="equal">
      <formula>#REF!</formula>
    </cfRule>
    <cfRule type="cellIs" dxfId="1052" priority="167" operator="equal">
      <formula>#REF!</formula>
    </cfRule>
    <cfRule type="cellIs" dxfId="1051" priority="168" operator="equal">
      <formula>#REF!</formula>
    </cfRule>
    <cfRule type="cellIs" dxfId="1050" priority="169" operator="equal">
      <formula>#REF!</formula>
    </cfRule>
    <cfRule type="cellIs" dxfId="1049" priority="170" operator="equal">
      <formula>#REF!</formula>
    </cfRule>
    <cfRule type="cellIs" dxfId="1048" priority="172" operator="equal">
      <formula>#REF!</formula>
    </cfRule>
    <cfRule type="cellIs" dxfId="1047" priority="173" operator="equal">
      <formula>#REF!</formula>
    </cfRule>
    <cfRule type="cellIs" dxfId="1046" priority="174" operator="equal">
      <formula>#REF!</formula>
    </cfRule>
    <cfRule type="cellIs" dxfId="1045" priority="175" operator="equal">
      <formula>#REF!</formula>
    </cfRule>
    <cfRule type="cellIs" dxfId="1044" priority="176" operator="equal">
      <formula>#REF!</formula>
    </cfRule>
    <cfRule type="cellIs" dxfId="1043" priority="177" operator="equal">
      <formula>#REF!</formula>
    </cfRule>
    <cfRule type="cellIs" dxfId="1042" priority="178" operator="equal">
      <formula>#REF!</formula>
    </cfRule>
    <cfRule type="cellIs" dxfId="1041" priority="179" operator="equal">
      <formula>#REF!</formula>
    </cfRule>
    <cfRule type="cellIs" dxfId="1040" priority="181" operator="equal">
      <formula>#REF!</formula>
    </cfRule>
    <cfRule type="cellIs" dxfId="1039" priority="182" operator="equal">
      <formula>#REF!</formula>
    </cfRule>
    <cfRule type="cellIs" dxfId="1038" priority="183" operator="equal">
      <formula>#REF!</formula>
    </cfRule>
    <cfRule type="cellIs" dxfId="1037" priority="184" operator="equal">
      <formula>#REF!</formula>
    </cfRule>
    <cfRule type="cellIs" dxfId="1036" priority="185" operator="equal">
      <formula>#REF!</formula>
    </cfRule>
    <cfRule type="cellIs" dxfId="1035" priority="186" operator="equal">
      <formula>#REF!</formula>
    </cfRule>
    <cfRule type="cellIs" dxfId="1034" priority="187" operator="equal">
      <formula>#REF!</formula>
    </cfRule>
    <cfRule type="cellIs" dxfId="1033" priority="188" operator="equal">
      <formula>#REF!</formula>
    </cfRule>
  </conditionalFormatting>
  <conditionalFormatting sqref="AE50">
    <cfRule type="cellIs" dxfId="1032" priority="142" operator="equal">
      <formula>#REF!</formula>
    </cfRule>
    <cfRule type="cellIs" dxfId="1031" priority="143" operator="equal">
      <formula>#REF!</formula>
    </cfRule>
    <cfRule type="cellIs" dxfId="1030" priority="144" operator="equal">
      <formula>#REF!</formula>
    </cfRule>
    <cfRule type="cellIs" dxfId="1029" priority="145" operator="equal">
      <formula>#REF!</formula>
    </cfRule>
    <cfRule type="cellIs" dxfId="1028" priority="146" operator="equal">
      <formula>#REF!</formula>
    </cfRule>
    <cfRule type="cellIs" dxfId="1027" priority="147" operator="equal">
      <formula>#REF!</formula>
    </cfRule>
    <cfRule type="cellIs" dxfId="1026" priority="149" operator="equal">
      <formula>#REF!</formula>
    </cfRule>
    <cfRule type="cellIs" dxfId="1025" priority="150" operator="equal">
      <formula>#REF!</formula>
    </cfRule>
    <cfRule type="cellIs" dxfId="1024" priority="151" operator="equal">
      <formula>#REF!</formula>
    </cfRule>
    <cfRule type="cellIs" dxfId="1023" priority="152" operator="equal">
      <formula>#REF!</formula>
    </cfRule>
    <cfRule type="cellIs" dxfId="1022" priority="153" operator="equal">
      <formula>#REF!</formula>
    </cfRule>
    <cfRule type="cellIs" dxfId="1021" priority="154" operator="equal">
      <formula>#REF!</formula>
    </cfRule>
    <cfRule type="cellIs" dxfId="1020" priority="155" operator="equal">
      <formula>#REF!</formula>
    </cfRule>
    <cfRule type="cellIs" dxfId="1019" priority="156" operator="equal">
      <formula>#REF!</formula>
    </cfRule>
    <cfRule type="cellIs" dxfId="1018" priority="158" operator="equal">
      <formula>#REF!</formula>
    </cfRule>
    <cfRule type="cellIs" dxfId="1017" priority="159" operator="equal">
      <formula>#REF!</formula>
    </cfRule>
    <cfRule type="cellIs" dxfId="1016" priority="160" operator="equal">
      <formula>#REF!</formula>
    </cfRule>
    <cfRule type="cellIs" dxfId="1015" priority="161" operator="equal">
      <formula>#REF!</formula>
    </cfRule>
    <cfRule type="cellIs" dxfId="1014" priority="162" operator="equal">
      <formula>#REF!</formula>
    </cfRule>
    <cfRule type="cellIs" dxfId="1013" priority="163" operator="equal">
      <formula>#REF!</formula>
    </cfRule>
    <cfRule type="cellIs" dxfId="1012" priority="164" operator="equal">
      <formula>#REF!</formula>
    </cfRule>
    <cfRule type="cellIs" dxfId="1011" priority="165" operator="equal">
      <formula>#REF!</formula>
    </cfRule>
  </conditionalFormatting>
  <conditionalFormatting sqref="AE61:AE62">
    <cfRule type="cellIs" dxfId="1010" priority="110" operator="equal">
      <formula>#REF!</formula>
    </cfRule>
    <cfRule type="cellIs" dxfId="1009" priority="111" operator="equal">
      <formula>#REF!</formula>
    </cfRule>
    <cfRule type="cellIs" dxfId="1008" priority="112" operator="equal">
      <formula>#REF!</formula>
    </cfRule>
    <cfRule type="cellIs" dxfId="1007" priority="113" operator="equal">
      <formula>#REF!</formula>
    </cfRule>
    <cfRule type="cellIs" dxfId="1006" priority="114" operator="equal">
      <formula>#REF!</formula>
    </cfRule>
    <cfRule type="cellIs" dxfId="1005" priority="115" operator="equal">
      <formula>#REF!</formula>
    </cfRule>
    <cfRule type="cellIs" dxfId="1004" priority="116" operator="equal">
      <formula>#REF!</formula>
    </cfRule>
    <cfRule type="cellIs" dxfId="1003" priority="117" operator="equal">
      <formula>#REF!</formula>
    </cfRule>
    <cfRule type="cellIs" dxfId="1002" priority="118" operator="equal">
      <formula>#REF!</formula>
    </cfRule>
    <cfRule type="cellIs" dxfId="1001" priority="119" operator="equal">
      <formula>#REF!</formula>
    </cfRule>
    <cfRule type="cellIs" dxfId="1000" priority="120" operator="equal">
      <formula>#REF!</formula>
    </cfRule>
    <cfRule type="cellIs" dxfId="999" priority="121" operator="equal">
      <formula>#REF!</formula>
    </cfRule>
    <cfRule type="cellIs" dxfId="998" priority="122" operator="equal">
      <formula>#REF!</formula>
    </cfRule>
    <cfRule type="cellIs" dxfId="997" priority="123" operator="equal">
      <formula>#REF!</formula>
    </cfRule>
    <cfRule type="cellIs" dxfId="996" priority="124" operator="equal">
      <formula>#REF!</formula>
    </cfRule>
    <cfRule type="cellIs" dxfId="995" priority="125" operator="equal">
      <formula>#REF!</formula>
    </cfRule>
    <cfRule type="cellIs" dxfId="994" priority="126" operator="equal">
      <formula>#REF!</formula>
    </cfRule>
    <cfRule type="cellIs" dxfId="993" priority="127" operator="equal">
      <formula>#REF!</formula>
    </cfRule>
    <cfRule type="cellIs" dxfId="992" priority="128" operator="equal">
      <formula>#REF!</formula>
    </cfRule>
    <cfRule type="cellIs" dxfId="991" priority="129" operator="equal">
      <formula>#REF!</formula>
    </cfRule>
    <cfRule type="cellIs" dxfId="990" priority="130" operator="equal">
      <formula>#REF!</formula>
    </cfRule>
    <cfRule type="cellIs" dxfId="989" priority="131" operator="equal">
      <formula>#REF!</formula>
    </cfRule>
    <cfRule type="cellIs" dxfId="988" priority="132" operator="equal">
      <formula>#REF!</formula>
    </cfRule>
  </conditionalFormatting>
  <conditionalFormatting sqref="AE61:AE65">
    <cfRule type="cellIs" dxfId="987" priority="82" operator="equal">
      <formula>#REF!</formula>
    </cfRule>
    <cfRule type="cellIs" dxfId="986" priority="91" operator="equal">
      <formula>#REF!</formula>
    </cfRule>
  </conditionalFormatting>
  <conditionalFormatting sqref="AE61:AE67">
    <cfRule type="cellIs" dxfId="985" priority="34" operator="equal">
      <formula>"EXTREMO (RC/F)"</formula>
    </cfRule>
    <cfRule type="cellIs" dxfId="984" priority="35" operator="equal">
      <formula>"ALTO (RC/F)"</formula>
    </cfRule>
    <cfRule type="cellIs" dxfId="983" priority="36" operator="equal">
      <formula>"MODERADO (RC/F)"</formula>
    </cfRule>
    <cfRule type="cellIs" dxfId="982" priority="37" operator="equal">
      <formula>"EXTREMO"</formula>
    </cfRule>
    <cfRule type="cellIs" dxfId="981" priority="38" operator="equal">
      <formula>"ALTO"</formula>
    </cfRule>
    <cfRule type="cellIs" dxfId="980" priority="39" operator="equal">
      <formula>"MODERADO"</formula>
    </cfRule>
    <cfRule type="cellIs" dxfId="979" priority="40" operator="equal">
      <formula>"BAJO"</formula>
    </cfRule>
    <cfRule type="cellIs" dxfId="978" priority="41" operator="equal">
      <formula>#REF!</formula>
    </cfRule>
  </conditionalFormatting>
  <conditionalFormatting sqref="AE63:AE65">
    <cfRule type="cellIs" dxfId="977" priority="77" operator="equal">
      <formula>#REF!</formula>
    </cfRule>
    <cfRule type="cellIs" dxfId="976" priority="78" operator="equal">
      <formula>#REF!</formula>
    </cfRule>
    <cfRule type="cellIs" dxfId="975" priority="79" operator="equal">
      <formula>#REF!</formula>
    </cfRule>
    <cfRule type="cellIs" dxfId="974" priority="80" operator="equal">
      <formula>#REF!</formula>
    </cfRule>
    <cfRule type="cellIs" dxfId="973" priority="81" operator="equal">
      <formula>#REF!</formula>
    </cfRule>
    <cfRule type="cellIs" dxfId="972" priority="83" operator="equal">
      <formula>#REF!</formula>
    </cfRule>
    <cfRule type="cellIs" dxfId="971" priority="84" operator="equal">
      <formula>#REF!</formula>
    </cfRule>
    <cfRule type="cellIs" dxfId="970" priority="85" operator="equal">
      <formula>#REF!</formula>
    </cfRule>
    <cfRule type="cellIs" dxfId="969" priority="86" operator="equal">
      <formula>#REF!</formula>
    </cfRule>
    <cfRule type="cellIs" dxfId="968" priority="87" operator="equal">
      <formula>#REF!</formula>
    </cfRule>
    <cfRule type="cellIs" dxfId="967" priority="88" operator="equal">
      <formula>#REF!</formula>
    </cfRule>
    <cfRule type="cellIs" dxfId="966" priority="89" operator="equal">
      <formula>#REF!</formula>
    </cfRule>
    <cfRule type="cellIs" dxfId="965" priority="90" operator="equal">
      <formula>#REF!</formula>
    </cfRule>
    <cfRule type="cellIs" dxfId="964" priority="92" operator="equal">
      <formula>#REF!</formula>
    </cfRule>
    <cfRule type="cellIs" dxfId="963" priority="93" operator="equal">
      <formula>#REF!</formula>
    </cfRule>
    <cfRule type="cellIs" dxfId="962" priority="94" operator="equal">
      <formula>#REF!</formula>
    </cfRule>
    <cfRule type="cellIs" dxfId="961" priority="95" operator="equal">
      <formula>#REF!</formula>
    </cfRule>
    <cfRule type="cellIs" dxfId="960" priority="96" operator="equal">
      <formula>#REF!</formula>
    </cfRule>
    <cfRule type="cellIs" dxfId="959" priority="97" operator="equal">
      <formula>#REF!</formula>
    </cfRule>
    <cfRule type="cellIs" dxfId="958" priority="98" operator="equal">
      <formula>#REF!</formula>
    </cfRule>
    <cfRule type="cellIs" dxfId="957" priority="99" operator="equal">
      <formula>#REF!</formula>
    </cfRule>
  </conditionalFormatting>
  <conditionalFormatting sqref="AE63:AE67">
    <cfRule type="cellIs" dxfId="956" priority="49" operator="equal">
      <formula>#REF!</formula>
    </cfRule>
    <cfRule type="cellIs" dxfId="955" priority="58" operator="equal">
      <formula>#REF!</formula>
    </cfRule>
  </conditionalFormatting>
  <conditionalFormatting sqref="AE66:AE67">
    <cfRule type="cellIs" dxfId="954" priority="42" operator="equal">
      <formula>#REF!</formula>
    </cfRule>
    <cfRule type="cellIs" dxfId="953" priority="43" operator="equal">
      <formula>#REF!</formula>
    </cfRule>
    <cfRule type="cellIs" dxfId="952" priority="44" operator="equal">
      <formula>#REF!</formula>
    </cfRule>
    <cfRule type="cellIs" dxfId="951" priority="45" operator="equal">
      <formula>#REF!</formula>
    </cfRule>
    <cfRule type="cellIs" dxfId="950" priority="46" operator="equal">
      <formula>#REF!</formula>
    </cfRule>
    <cfRule type="cellIs" dxfId="949" priority="47" operator="equal">
      <formula>#REF!</formula>
    </cfRule>
    <cfRule type="cellIs" dxfId="948" priority="48" operator="equal">
      <formula>#REF!</formula>
    </cfRule>
    <cfRule type="cellIs" dxfId="947" priority="50" operator="equal">
      <formula>#REF!</formula>
    </cfRule>
    <cfRule type="cellIs" dxfId="946" priority="51" operator="equal">
      <formula>#REF!</formula>
    </cfRule>
    <cfRule type="cellIs" dxfId="945" priority="52" operator="equal">
      <formula>#REF!</formula>
    </cfRule>
    <cfRule type="cellIs" dxfId="944" priority="53" operator="equal">
      <formula>#REF!</formula>
    </cfRule>
    <cfRule type="cellIs" dxfId="943" priority="54" operator="equal">
      <formula>#REF!</formula>
    </cfRule>
    <cfRule type="cellIs" dxfId="942" priority="55" operator="equal">
      <formula>#REF!</formula>
    </cfRule>
    <cfRule type="cellIs" dxfId="941" priority="56" operator="equal">
      <formula>#REF!</formula>
    </cfRule>
    <cfRule type="cellIs" dxfId="940" priority="57" operator="equal">
      <formula>#REF!</formula>
    </cfRule>
    <cfRule type="cellIs" dxfId="939" priority="59" operator="equal">
      <formula>#REF!</formula>
    </cfRule>
    <cfRule type="cellIs" dxfId="938" priority="60" operator="equal">
      <formula>#REF!</formula>
    </cfRule>
    <cfRule type="cellIs" dxfId="937" priority="61" operator="equal">
      <formula>#REF!</formula>
    </cfRule>
    <cfRule type="cellIs" dxfId="936" priority="62" operator="equal">
      <formula>#REF!</formula>
    </cfRule>
    <cfRule type="cellIs" dxfId="935" priority="63" operator="equal">
      <formula>#REF!</formula>
    </cfRule>
    <cfRule type="cellIs" dxfId="934" priority="64" operator="equal">
      <formula>#REF!</formula>
    </cfRule>
    <cfRule type="cellIs" dxfId="933" priority="65" operator="equal">
      <formula>#REF!</formula>
    </cfRule>
    <cfRule type="cellIs" dxfId="932" priority="66" operator="equal">
      <formula>#REF!</formula>
    </cfRule>
  </conditionalFormatting>
  <conditionalFormatting sqref="AE99:AE101">
    <cfRule type="cellIs" dxfId="931" priority="1" operator="equal">
      <formula>#REF!</formula>
    </cfRule>
    <cfRule type="cellIs" dxfId="930" priority="2" operator="equal">
      <formula>#REF!</formula>
    </cfRule>
    <cfRule type="cellIs" dxfId="929" priority="3" operator="equal">
      <formula>#REF!</formula>
    </cfRule>
    <cfRule type="cellIs" dxfId="928" priority="4" operator="equal">
      <formula>#REF!</formula>
    </cfRule>
    <cfRule type="cellIs" dxfId="927" priority="5" operator="equal">
      <formula>#REF!</formula>
    </cfRule>
    <cfRule type="cellIs" dxfId="926" priority="6" operator="equal">
      <formula>#REF!</formula>
    </cfRule>
    <cfRule type="cellIs" dxfId="925" priority="7" operator="equal">
      <formula>#REF!</formula>
    </cfRule>
    <cfRule type="cellIs" dxfId="924" priority="8" operator="equal">
      <formula>#REF!</formula>
    </cfRule>
    <cfRule type="cellIs" dxfId="923" priority="9" operator="equal">
      <formula>#REF!</formula>
    </cfRule>
    <cfRule type="cellIs" dxfId="922" priority="10" operator="equal">
      <formula>#REF!</formula>
    </cfRule>
    <cfRule type="cellIs" dxfId="921" priority="11" operator="equal">
      <formula>#REF!</formula>
    </cfRule>
    <cfRule type="cellIs" dxfId="920" priority="12" operator="equal">
      <formula>#REF!</formula>
    </cfRule>
    <cfRule type="cellIs" dxfId="919" priority="13" operator="equal">
      <formula>#REF!</formula>
    </cfRule>
    <cfRule type="cellIs" dxfId="918" priority="14" operator="equal">
      <formula>#REF!</formula>
    </cfRule>
    <cfRule type="cellIs" dxfId="917" priority="15" operator="equal">
      <formula>#REF!</formula>
    </cfRule>
    <cfRule type="cellIs" dxfId="916" priority="16" operator="equal">
      <formula>#REF!</formula>
    </cfRule>
    <cfRule type="cellIs" dxfId="915" priority="17" operator="equal">
      <formula>#REF!</formula>
    </cfRule>
    <cfRule type="cellIs" dxfId="914" priority="18" operator="equal">
      <formula>#REF!</formula>
    </cfRule>
    <cfRule type="cellIs" dxfId="913" priority="19" operator="equal">
      <formula>#REF!</formula>
    </cfRule>
    <cfRule type="cellIs" dxfId="912" priority="20" operator="equal">
      <formula>#REF!</formula>
    </cfRule>
    <cfRule type="cellIs" dxfId="911" priority="21" operator="equal">
      <formula>#REF!</formula>
    </cfRule>
    <cfRule type="cellIs" dxfId="910" priority="22" operator="equal">
      <formula>#REF!</formula>
    </cfRule>
    <cfRule type="cellIs" dxfId="909" priority="23" operator="equal">
      <formula>#REF!</formula>
    </cfRule>
    <cfRule type="cellIs" dxfId="908" priority="24" operator="equal">
      <formula>"EXTREMO (RC/F)"</formula>
    </cfRule>
    <cfRule type="cellIs" dxfId="907" priority="25" operator="equal">
      <formula>"ALTO (RC/F)"</formula>
    </cfRule>
    <cfRule type="cellIs" dxfId="906" priority="26" operator="equal">
      <formula>"MODERADO (RC/F)"</formula>
    </cfRule>
    <cfRule type="cellIs" dxfId="905" priority="27" operator="equal">
      <formula>"EXTREMO"</formula>
    </cfRule>
    <cfRule type="cellIs" dxfId="904" priority="28" operator="equal">
      <formula>"ALTO"</formula>
    </cfRule>
    <cfRule type="cellIs" dxfId="903" priority="29" operator="equal">
      <formula>"MODERADO"</formula>
    </cfRule>
    <cfRule type="cellIs" dxfId="902" priority="30" operator="equal">
      <formula>"BAJO"</formula>
    </cfRule>
    <cfRule type="cellIs" dxfId="901" priority="31" operator="equal">
      <formula>#REF!</formula>
    </cfRule>
    <cfRule type="cellIs" dxfId="900" priority="32" operator="equal">
      <formula>#REF!</formula>
    </cfRule>
    <cfRule type="cellIs" dxfId="899" priority="33" operator="equal">
      <formula>#REF!</formula>
    </cfRule>
  </conditionalFormatting>
  <conditionalFormatting sqref="AG8:AG26 AG70:AG83 AG85:AG105 AG107 AG109:AG216">
    <cfRule type="cellIs" dxfId="898" priority="629" operator="equal">
      <formula>"MUY ALTA"</formula>
    </cfRule>
    <cfRule type="cellIs" dxfId="897" priority="630" operator="equal">
      <formula>"ALTA"</formula>
    </cfRule>
    <cfRule type="cellIs" dxfId="896" priority="631" operator="equal">
      <formula>"MEDIA"</formula>
    </cfRule>
  </conditionalFormatting>
  <conditionalFormatting sqref="AG8:AG26">
    <cfRule type="cellIs" dxfId="895" priority="632" operator="equal">
      <formula>"BAJA"</formula>
    </cfRule>
    <cfRule type="cellIs" dxfId="894" priority="633" operator="equal">
      <formula>"MUY BAJA"</formula>
    </cfRule>
  </conditionalFormatting>
  <conditionalFormatting sqref="AG28:AG59 AG61:AG68">
    <cfRule type="cellIs" dxfId="893" priority="1398" operator="equal">
      <formula>"MUY ALTA"</formula>
    </cfRule>
    <cfRule type="cellIs" dxfId="892" priority="1399" operator="equal">
      <formula>"ALTA"</formula>
    </cfRule>
    <cfRule type="cellIs" dxfId="891" priority="1400" operator="equal">
      <formula>"MEDIA"</formula>
    </cfRule>
    <cfRule type="cellIs" dxfId="890" priority="1401" operator="equal">
      <formula>"BAJA"</formula>
    </cfRule>
    <cfRule type="cellIs" dxfId="889" priority="1402" operator="equal">
      <formula>"MUY BAJA"</formula>
    </cfRule>
  </conditionalFormatting>
  <conditionalFormatting sqref="AI8:AI11 AI27:AI37 AI40 AI44:AI49 AI51:AI54 AI59:AI61 AI63:AI66 AI81:AI82 AI84:AI85 AI87 AI91:AI107 AI110 AI113 AI115:AI216">
    <cfRule type="cellIs" dxfId="888" priority="1393" operator="equal">
      <formula>"CATASTROFICO"</formula>
    </cfRule>
    <cfRule type="cellIs" dxfId="887" priority="1394" operator="equal">
      <formula>"MAYOR"</formula>
    </cfRule>
    <cfRule type="cellIs" dxfId="886" priority="1395" operator="equal">
      <formula>"MODERADO"</formula>
    </cfRule>
    <cfRule type="cellIs" dxfId="885" priority="1396" operator="equal">
      <formula>"MENOR"</formula>
    </cfRule>
    <cfRule type="cellIs" dxfId="884" priority="1397" operator="equal">
      <formula>"LEVE"</formula>
    </cfRule>
  </conditionalFormatting>
  <conditionalFormatting sqref="AI13:AI17">
    <cfRule type="cellIs" dxfId="883" priority="624" operator="equal">
      <formula>"CATASTROFICO"</formula>
    </cfRule>
    <cfRule type="cellIs" dxfId="882" priority="625" operator="equal">
      <formula>"MAYOR"</formula>
    </cfRule>
    <cfRule type="cellIs" dxfId="881" priority="626" operator="equal">
      <formula>"MODERADO"</formula>
    </cfRule>
    <cfRule type="cellIs" dxfId="880" priority="627" operator="equal">
      <formula>"MENOR"</formula>
    </cfRule>
    <cfRule type="cellIs" dxfId="879" priority="628" operator="equal">
      <formula>"LEVE"</formula>
    </cfRule>
  </conditionalFormatting>
  <conditionalFormatting sqref="AI19:AI20 AI22 AI24 AI57 AI68 AI73 AI77:AI79">
    <cfRule type="cellIs" dxfId="878" priority="7755" operator="equal">
      <formula>"CATASTROFICO"</formula>
    </cfRule>
    <cfRule type="cellIs" dxfId="877" priority="7756" operator="equal">
      <formula>"MAYOR"</formula>
    </cfRule>
    <cfRule type="cellIs" dxfId="876" priority="7757" operator="equal">
      <formula>"MODERADO"</formula>
    </cfRule>
    <cfRule type="cellIs" dxfId="875" priority="7758" operator="equal">
      <formula>"MENOR"</formula>
    </cfRule>
    <cfRule type="cellIs" dxfId="874" priority="7759" operator="equal">
      <formula>"LEVE"</formula>
    </cfRule>
  </conditionalFormatting>
  <conditionalFormatting sqref="AK8 AK185">
    <cfRule type="cellIs" dxfId="873" priority="7718" operator="equal">
      <formula>#REF!</formula>
    </cfRule>
    <cfRule type="cellIs" dxfId="872" priority="7719" operator="equal">
      <formula>#REF!</formula>
    </cfRule>
    <cfRule type="cellIs" dxfId="871" priority="7722" operator="equal">
      <formula>#REF!</formula>
    </cfRule>
    <cfRule type="cellIs" dxfId="870" priority="7724" operator="equal">
      <formula>#REF!</formula>
    </cfRule>
    <cfRule type="cellIs" dxfId="869" priority="7725" operator="equal">
      <formula>#REF!</formula>
    </cfRule>
    <cfRule type="cellIs" dxfId="868" priority="7726" operator="equal">
      <formula>#REF!</formula>
    </cfRule>
    <cfRule type="cellIs" dxfId="867" priority="7728" operator="equal">
      <formula>#REF!</formula>
    </cfRule>
    <cfRule type="cellIs" dxfId="866" priority="7731" operator="equal">
      <formula>#REF!</formula>
    </cfRule>
    <cfRule type="cellIs" dxfId="865" priority="7732" operator="equal">
      <formula>#REF!</formula>
    </cfRule>
    <cfRule type="cellIs" dxfId="864" priority="7733" operator="equal">
      <formula>#REF!</formula>
    </cfRule>
    <cfRule type="cellIs" dxfId="863" priority="7736" operator="equal">
      <formula>#REF!</formula>
    </cfRule>
    <cfRule type="cellIs" dxfId="862" priority="7737" operator="equal">
      <formula>#REF!</formula>
    </cfRule>
    <cfRule type="cellIs" dxfId="861" priority="7738" operator="equal">
      <formula>#REF!</formula>
    </cfRule>
    <cfRule type="cellIs" dxfId="860" priority="7740" operator="equal">
      <formula>#REF!</formula>
    </cfRule>
    <cfRule type="cellIs" dxfId="859" priority="7741" operator="equal">
      <formula>#REF!</formula>
    </cfRule>
    <cfRule type="cellIs" dxfId="858" priority="7742" operator="equal">
      <formula>#REF!</formula>
    </cfRule>
    <cfRule type="cellIs" dxfId="857" priority="7743" operator="equal">
      <formula>#REF!</formula>
    </cfRule>
    <cfRule type="cellIs" dxfId="856" priority="7744" operator="equal">
      <formula>#REF!</formula>
    </cfRule>
    <cfRule type="cellIs" dxfId="855" priority="7745" operator="equal">
      <formula>#REF!</formula>
    </cfRule>
    <cfRule type="cellIs" dxfId="854" priority="7746" operator="equal">
      <formula>#REF!</formula>
    </cfRule>
    <cfRule type="cellIs" dxfId="853" priority="7747" operator="equal">
      <formula>#REF!</formula>
    </cfRule>
    <cfRule type="cellIs" dxfId="852" priority="7749" operator="equal">
      <formula>#REF!</formula>
    </cfRule>
    <cfRule type="cellIs" dxfId="851" priority="7750" operator="equal">
      <formula>#REF!</formula>
    </cfRule>
    <cfRule type="cellIs" dxfId="850" priority="7751" operator="equal">
      <formula>#REF!</formula>
    </cfRule>
    <cfRule type="cellIs" dxfId="849" priority="7752" operator="equal">
      <formula>#REF!</formula>
    </cfRule>
    <cfRule type="cellIs" dxfId="848" priority="7754" operator="equal">
      <formula>#REF!</formula>
    </cfRule>
  </conditionalFormatting>
  <conditionalFormatting sqref="AK8:AK9">
    <cfRule type="cellIs" dxfId="847" priority="7586" operator="equal">
      <formula>"EXTREMO (RC/F)"</formula>
    </cfRule>
    <cfRule type="cellIs" dxfId="846" priority="7587" operator="equal">
      <formula>"ALTO (RC/F)"</formula>
    </cfRule>
    <cfRule type="cellIs" dxfId="845" priority="7588" operator="equal">
      <formula>"MODERADO (RC/F)"</formula>
    </cfRule>
    <cfRule type="cellIs" dxfId="844" priority="7589" operator="equal">
      <formula>"EXTREMO"</formula>
    </cfRule>
    <cfRule type="cellIs" dxfId="843" priority="7590" operator="equal">
      <formula>"ALTO"</formula>
    </cfRule>
    <cfRule type="cellIs" dxfId="842" priority="7591" operator="equal">
      <formula>"MODERADO"</formula>
    </cfRule>
    <cfRule type="cellIs" dxfId="841" priority="7592" operator="equal">
      <formula>"BAJO"</formula>
    </cfRule>
  </conditionalFormatting>
  <conditionalFormatting sqref="AK9">
    <cfRule type="cellIs" dxfId="840" priority="7545" operator="equal">
      <formula>#REF!</formula>
    </cfRule>
    <cfRule type="cellIs" dxfId="839" priority="7546" operator="equal">
      <formula>#REF!</formula>
    </cfRule>
    <cfRule type="cellIs" dxfId="838" priority="7547" operator="equal">
      <formula>#REF!</formula>
    </cfRule>
    <cfRule type="cellIs" dxfId="837" priority="7549" operator="equal">
      <formula>#REF!</formula>
    </cfRule>
    <cfRule type="cellIs" dxfId="836" priority="7552" operator="equal">
      <formula>#REF!</formula>
    </cfRule>
    <cfRule type="cellIs" dxfId="835" priority="7553" operator="equal">
      <formula>#REF!</formula>
    </cfRule>
    <cfRule type="cellIs" dxfId="834" priority="7554" operator="equal">
      <formula>#REF!</formula>
    </cfRule>
    <cfRule type="cellIs" dxfId="833" priority="7557" operator="equal">
      <formula>#REF!</formula>
    </cfRule>
    <cfRule type="cellIs" dxfId="832" priority="7558" operator="equal">
      <formula>#REF!</formula>
    </cfRule>
    <cfRule type="cellIs" dxfId="831" priority="7559" operator="equal">
      <formula>#REF!</formula>
    </cfRule>
    <cfRule type="cellIs" dxfId="830" priority="7561" operator="equal">
      <formula>#REF!</formula>
    </cfRule>
    <cfRule type="cellIs" dxfId="829" priority="7562" operator="equal">
      <formula>#REF!</formula>
    </cfRule>
    <cfRule type="cellIs" dxfId="828" priority="7563" operator="equal">
      <formula>#REF!</formula>
    </cfRule>
    <cfRule type="cellIs" dxfId="827" priority="7564" operator="equal">
      <formula>#REF!</formula>
    </cfRule>
    <cfRule type="cellIs" dxfId="826" priority="7565" operator="equal">
      <formula>#REF!</formula>
    </cfRule>
    <cfRule type="cellIs" dxfId="825" priority="7566" operator="equal">
      <formula>#REF!</formula>
    </cfRule>
    <cfRule type="cellIs" dxfId="824" priority="7567" operator="equal">
      <formula>#REF!</formula>
    </cfRule>
    <cfRule type="cellIs" dxfId="823" priority="7568" operator="equal">
      <formula>#REF!</formula>
    </cfRule>
    <cfRule type="cellIs" dxfId="822" priority="7570" operator="equal">
      <formula>#REF!</formula>
    </cfRule>
    <cfRule type="cellIs" dxfId="821" priority="7571" operator="equal">
      <formula>#REF!</formula>
    </cfRule>
    <cfRule type="cellIs" dxfId="820" priority="7572" operator="equal">
      <formula>#REF!</formula>
    </cfRule>
    <cfRule type="cellIs" dxfId="819" priority="7573" operator="equal">
      <formula>#REF!</formula>
    </cfRule>
    <cfRule type="cellIs" dxfId="818" priority="7575" operator="equal">
      <formula>#REF!</formula>
    </cfRule>
  </conditionalFormatting>
  <conditionalFormatting sqref="AK9:AK11 AK37 AK40">
    <cfRule type="cellIs" dxfId="817" priority="1358" operator="equal">
      <formula>#REF!</formula>
    </cfRule>
  </conditionalFormatting>
  <conditionalFormatting sqref="AK9:AK11">
    <cfRule type="cellIs" dxfId="816" priority="2593" operator="equal">
      <formula>#REF!</formula>
    </cfRule>
    <cfRule type="cellIs" dxfId="815" priority="2605" operator="equal">
      <formula>#REF!</formula>
    </cfRule>
  </conditionalFormatting>
  <conditionalFormatting sqref="AK10:AK11 P81:P87 P89:P91 P113:P216 P8:Q9 P10:P11">
    <cfRule type="cellIs" dxfId="814" priority="7481" operator="equal">
      <formula>"EXTREMO (RC/F)"</formula>
    </cfRule>
    <cfRule type="cellIs" dxfId="813" priority="7482" operator="equal">
      <formula>"ALTO (RC/F)"</formula>
    </cfRule>
    <cfRule type="cellIs" dxfId="812" priority="7483" operator="equal">
      <formula>"MODERADO (RC/F)"</formula>
    </cfRule>
  </conditionalFormatting>
  <conditionalFormatting sqref="AK10:AK11 P89:P91 P113:P216 P8:Q9 P10:P11">
    <cfRule type="cellIs" dxfId="811" priority="7484" operator="equal">
      <formula>"EXTREMO"</formula>
    </cfRule>
    <cfRule type="cellIs" dxfId="810" priority="7485" operator="equal">
      <formula>"ALTO"</formula>
    </cfRule>
    <cfRule type="cellIs" dxfId="809" priority="7487" operator="equal">
      <formula>"BAJO"</formula>
    </cfRule>
  </conditionalFormatting>
  <conditionalFormatting sqref="AK10:AK11 P8:Q9 P10:P11">
    <cfRule type="cellIs" dxfId="808" priority="7486" operator="equal">
      <formula>"MODERADO"</formula>
    </cfRule>
  </conditionalFormatting>
  <conditionalFormatting sqref="AK10:AK11 AK37 AK40">
    <cfRule type="cellIs" dxfId="807" priority="1359" operator="equal">
      <formula>#REF!</formula>
    </cfRule>
  </conditionalFormatting>
  <conditionalFormatting sqref="AK10:AK11">
    <cfRule type="cellIs" dxfId="806" priority="2585" operator="equal">
      <formula>#REF!</formula>
    </cfRule>
    <cfRule type="cellIs" dxfId="805" priority="2586" operator="equal">
      <formula>#REF!</formula>
    </cfRule>
    <cfRule type="cellIs" dxfId="804" priority="2587" operator="equal">
      <formula>#REF!</formula>
    </cfRule>
    <cfRule type="cellIs" dxfId="803" priority="2589" operator="equal">
      <formula>#REF!</formula>
    </cfRule>
    <cfRule type="cellIs" dxfId="802" priority="2592" operator="equal">
      <formula>#REF!</formula>
    </cfRule>
    <cfRule type="cellIs" dxfId="801" priority="2594" operator="equal">
      <formula>#REF!</formula>
    </cfRule>
    <cfRule type="cellIs" dxfId="800" priority="2597" operator="equal">
      <formula>#REF!</formula>
    </cfRule>
    <cfRule type="cellIs" dxfId="799" priority="2598" operator="equal">
      <formula>#REF!</formula>
    </cfRule>
    <cfRule type="cellIs" dxfId="798" priority="2599" operator="equal">
      <formula>#REF!</formula>
    </cfRule>
    <cfRule type="cellIs" dxfId="797" priority="2601" operator="equal">
      <formula>#REF!</formula>
    </cfRule>
    <cfRule type="cellIs" dxfId="796" priority="2602" operator="equal">
      <formula>#REF!</formula>
    </cfRule>
    <cfRule type="cellIs" dxfId="795" priority="2603" operator="equal">
      <formula>#REF!</formula>
    </cfRule>
    <cfRule type="cellIs" dxfId="794" priority="2604" operator="equal">
      <formula>#REF!</formula>
    </cfRule>
    <cfRule type="cellIs" dxfId="793" priority="2606" operator="equal">
      <formula>#REF!</formula>
    </cfRule>
    <cfRule type="cellIs" dxfId="792" priority="2607" operator="equal">
      <formula>#REF!</formula>
    </cfRule>
    <cfRule type="cellIs" dxfId="791" priority="2608" operator="equal">
      <formula>#REF!</formula>
    </cfRule>
    <cfRule type="cellIs" dxfId="790" priority="2610" operator="equal">
      <formula>#REF!</formula>
    </cfRule>
    <cfRule type="cellIs" dxfId="789" priority="2611" operator="equal">
      <formula>#REF!</formula>
    </cfRule>
    <cfRule type="cellIs" dxfId="788" priority="2612" operator="equal">
      <formula>#REF!</formula>
    </cfRule>
    <cfRule type="cellIs" dxfId="787" priority="2613" operator="equal">
      <formula>#REF!</formula>
    </cfRule>
    <cfRule type="cellIs" dxfId="786" priority="2615" operator="equal">
      <formula>#REF!</formula>
    </cfRule>
  </conditionalFormatting>
  <conditionalFormatting sqref="AK15">
    <cfRule type="cellIs" dxfId="785" priority="564" operator="equal">
      <formula>#REF!</formula>
    </cfRule>
    <cfRule type="cellIs" dxfId="784" priority="565" operator="equal">
      <formula>#REF!</formula>
    </cfRule>
    <cfRule type="cellIs" dxfId="783" priority="566" operator="equal">
      <formula>#REF!</formula>
    </cfRule>
    <cfRule type="cellIs" dxfId="782" priority="567" operator="equal">
      <formula>#REF!</formula>
    </cfRule>
    <cfRule type="cellIs" dxfId="781" priority="568" operator="equal">
      <formula>#REF!</formula>
    </cfRule>
    <cfRule type="cellIs" dxfId="780" priority="569" operator="equal">
      <formula>#REF!</formula>
    </cfRule>
    <cfRule type="cellIs" dxfId="779" priority="570" operator="equal">
      <formula>#REF!</formula>
    </cfRule>
    <cfRule type="cellIs" dxfId="778" priority="571" operator="equal">
      <formula>#REF!</formula>
    </cfRule>
    <cfRule type="cellIs" dxfId="777" priority="572" operator="equal">
      <formula>#REF!</formula>
    </cfRule>
    <cfRule type="cellIs" dxfId="776" priority="573" operator="equal">
      <formula>#REF!</formula>
    </cfRule>
    <cfRule type="cellIs" dxfId="775" priority="574" operator="equal">
      <formula>#REF!</formula>
    </cfRule>
    <cfRule type="cellIs" dxfId="774" priority="575" operator="equal">
      <formula>#REF!</formula>
    </cfRule>
    <cfRule type="cellIs" dxfId="773" priority="576" operator="equal">
      <formula>#REF!</formula>
    </cfRule>
    <cfRule type="cellIs" dxfId="772" priority="577" operator="equal">
      <formula>#REF!</formula>
    </cfRule>
    <cfRule type="cellIs" dxfId="771" priority="578" operator="equal">
      <formula>#REF!</formula>
    </cfRule>
    <cfRule type="cellIs" dxfId="770" priority="579" operator="equal">
      <formula>#REF!</formula>
    </cfRule>
    <cfRule type="cellIs" dxfId="769" priority="580" operator="equal">
      <formula>#REF!</formula>
    </cfRule>
    <cfRule type="cellIs" dxfId="768" priority="581" operator="equal">
      <formula>#REF!</formula>
    </cfRule>
    <cfRule type="cellIs" dxfId="767" priority="582" operator="equal">
      <formula>#REF!</formula>
    </cfRule>
    <cfRule type="cellIs" dxfId="766" priority="583" operator="equal">
      <formula>#REF!</formula>
    </cfRule>
    <cfRule type="cellIs" dxfId="765" priority="584" operator="equal">
      <formula>#REF!</formula>
    </cfRule>
    <cfRule type="cellIs" dxfId="764" priority="585" operator="equal">
      <formula>#REF!</formula>
    </cfRule>
    <cfRule type="cellIs" dxfId="763" priority="586" operator="equal">
      <formula>#REF!</formula>
    </cfRule>
    <cfRule type="cellIs" dxfId="762" priority="587" operator="equal">
      <formula>#REF!</formula>
    </cfRule>
    <cfRule type="cellIs" dxfId="761" priority="588" operator="equal">
      <formula>#REF!</formula>
    </cfRule>
    <cfRule type="cellIs" dxfId="760" priority="589" operator="equal">
      <formula>"EXTREMO (RC/F)"</formula>
    </cfRule>
    <cfRule type="cellIs" dxfId="759" priority="590" operator="equal">
      <formula>"ALTO (RC/F)"</formula>
    </cfRule>
    <cfRule type="cellIs" dxfId="758" priority="591" operator="equal">
      <formula>"MODERADO (RC/F)"</formula>
    </cfRule>
    <cfRule type="cellIs" dxfId="757" priority="592" operator="equal">
      <formula>"EXTREMO"</formula>
    </cfRule>
    <cfRule type="cellIs" dxfId="756" priority="593" operator="equal">
      <formula>"ALTO"</formula>
    </cfRule>
    <cfRule type="cellIs" dxfId="755" priority="594" operator="equal">
      <formula>"MODERADO"</formula>
    </cfRule>
    <cfRule type="cellIs" dxfId="754" priority="595" operator="equal">
      <formula>"BAJO"</formula>
    </cfRule>
    <cfRule type="cellIs" dxfId="753" priority="596" operator="equal">
      <formula>#REF!</formula>
    </cfRule>
  </conditionalFormatting>
  <conditionalFormatting sqref="AK17 AK19:AK20 AK22 AK24 AK28">
    <cfRule type="cellIs" dxfId="752" priority="850" operator="equal">
      <formula>#REF!</formula>
    </cfRule>
    <cfRule type="cellIs" dxfId="751" priority="851" operator="equal">
      <formula>#REF!</formula>
    </cfRule>
    <cfRule type="cellIs" dxfId="750" priority="852" operator="equal">
      <formula>#REF!</formula>
    </cfRule>
    <cfRule type="cellIs" dxfId="749" priority="853" operator="equal">
      <formula>#REF!</formula>
    </cfRule>
    <cfRule type="cellIs" dxfId="748" priority="854" operator="equal">
      <formula>#REF!</formula>
    </cfRule>
    <cfRule type="cellIs" dxfId="747" priority="855" operator="equal">
      <formula>#REF!</formula>
    </cfRule>
    <cfRule type="cellIs" dxfId="746" priority="856" operator="equal">
      <formula>#REF!</formula>
    </cfRule>
    <cfRule type="cellIs" dxfId="745" priority="857" operator="equal">
      <formula>#REF!</formula>
    </cfRule>
    <cfRule type="cellIs" dxfId="744" priority="858" operator="equal">
      <formula>#REF!</formula>
    </cfRule>
    <cfRule type="cellIs" dxfId="743" priority="859" operator="equal">
      <formula>#REF!</formula>
    </cfRule>
    <cfRule type="cellIs" dxfId="742" priority="860" operator="equal">
      <formula>#REF!</formula>
    </cfRule>
    <cfRule type="cellIs" dxfId="741" priority="861" operator="equal">
      <formula>#REF!</formula>
    </cfRule>
    <cfRule type="cellIs" dxfId="740" priority="862" operator="equal">
      <formula>#REF!</formula>
    </cfRule>
    <cfRule type="cellIs" dxfId="739" priority="863" operator="equal">
      <formula>#REF!</formula>
    </cfRule>
    <cfRule type="cellIs" dxfId="738" priority="864" operator="equal">
      <formula>#REF!</formula>
    </cfRule>
    <cfRule type="cellIs" dxfId="737" priority="865" operator="equal">
      <formula>#REF!</formula>
    </cfRule>
    <cfRule type="cellIs" dxfId="736" priority="866" operator="equal">
      <formula>#REF!</formula>
    </cfRule>
    <cfRule type="cellIs" dxfId="735" priority="867" operator="equal">
      <formula>#REF!</formula>
    </cfRule>
    <cfRule type="cellIs" dxfId="734" priority="868" operator="equal">
      <formula>#REF!</formula>
    </cfRule>
    <cfRule type="cellIs" dxfId="733" priority="869" operator="equal">
      <formula>#REF!</formula>
    </cfRule>
    <cfRule type="cellIs" dxfId="732" priority="870" operator="equal">
      <formula>#REF!</formula>
    </cfRule>
    <cfRule type="cellIs" dxfId="731" priority="871" operator="equal">
      <formula>#REF!</formula>
    </cfRule>
    <cfRule type="cellIs" dxfId="730" priority="872" operator="equal">
      <formula>#REF!</formula>
    </cfRule>
    <cfRule type="cellIs" dxfId="729" priority="873" operator="equal">
      <formula>#REF!</formula>
    </cfRule>
    <cfRule type="cellIs" dxfId="728" priority="874" operator="equal">
      <formula>#REF!</formula>
    </cfRule>
    <cfRule type="cellIs" dxfId="727" priority="875" operator="equal">
      <formula>"EXTREMO (RC/F)"</formula>
    </cfRule>
    <cfRule type="cellIs" dxfId="726" priority="876" operator="equal">
      <formula>"ALTO (RC/F)"</formula>
    </cfRule>
    <cfRule type="cellIs" dxfId="725" priority="877" operator="equal">
      <formula>"MODERADO (RC/F)"</formula>
    </cfRule>
    <cfRule type="cellIs" dxfId="724" priority="878" operator="equal">
      <formula>"EXTREMO"</formula>
    </cfRule>
    <cfRule type="cellIs" dxfId="723" priority="879" operator="equal">
      <formula>"ALTO"</formula>
    </cfRule>
    <cfRule type="cellIs" dxfId="722" priority="880" operator="equal">
      <formula>"MODERADO"</formula>
    </cfRule>
    <cfRule type="cellIs" dxfId="721" priority="881" operator="equal">
      <formula>"BAJO"</formula>
    </cfRule>
  </conditionalFormatting>
  <conditionalFormatting sqref="AK17">
    <cfRule type="cellIs" dxfId="720" priority="882" operator="equal">
      <formula>#REF!</formula>
    </cfRule>
  </conditionalFormatting>
  <conditionalFormatting sqref="AK30 AK37 AK40">
    <cfRule type="cellIs" dxfId="719" priority="1363" operator="equal">
      <formula>#REF!</formula>
    </cfRule>
    <cfRule type="cellIs" dxfId="718" priority="1364" operator="equal">
      <formula>#REF!</formula>
    </cfRule>
    <cfRule type="cellIs" dxfId="717" priority="1365" operator="equal">
      <formula>#REF!</formula>
    </cfRule>
    <cfRule type="cellIs" dxfId="716" priority="1366" operator="equal">
      <formula>#REF!</formula>
    </cfRule>
    <cfRule type="cellIs" dxfId="715" priority="1367" operator="equal">
      <formula>#REF!</formula>
    </cfRule>
    <cfRule type="cellIs" dxfId="714" priority="1370" operator="equal">
      <formula>#REF!</formula>
    </cfRule>
    <cfRule type="cellIs" dxfId="713" priority="1371" operator="equal">
      <formula>#REF!</formula>
    </cfRule>
    <cfRule type="cellIs" dxfId="712" priority="1372" operator="equal">
      <formula>#REF!</formula>
    </cfRule>
    <cfRule type="cellIs" dxfId="711" priority="1373" operator="equal">
      <formula>#REF!</formula>
    </cfRule>
    <cfRule type="cellIs" dxfId="710" priority="1374" operator="equal">
      <formula>#REF!</formula>
    </cfRule>
    <cfRule type="cellIs" dxfId="709" priority="1375" operator="equal">
      <formula>#REF!</formula>
    </cfRule>
    <cfRule type="cellIs" dxfId="708" priority="1376" operator="equal">
      <formula>#REF!</formula>
    </cfRule>
    <cfRule type="cellIs" dxfId="707" priority="1379" operator="equal">
      <formula>#REF!</formula>
    </cfRule>
    <cfRule type="cellIs" dxfId="706" priority="1380" operator="equal">
      <formula>#REF!</formula>
    </cfRule>
    <cfRule type="cellIs" dxfId="705" priority="1381" operator="equal">
      <formula>#REF!</formula>
    </cfRule>
    <cfRule type="cellIs" dxfId="704" priority="1382" operator="equal">
      <formula>#REF!</formula>
    </cfRule>
    <cfRule type="cellIs" dxfId="703" priority="1383" operator="equal">
      <formula>#REF!</formula>
    </cfRule>
    <cfRule type="cellIs" dxfId="702" priority="1384" operator="equal">
      <formula>#REF!</formula>
    </cfRule>
    <cfRule type="cellIs" dxfId="701" priority="1385" operator="equal">
      <formula>#REF!</formula>
    </cfRule>
    <cfRule type="cellIs" dxfId="700" priority="1386" operator="equal">
      <formula>"EXTREMO (RC/F)"</formula>
    </cfRule>
    <cfRule type="cellIs" dxfId="699" priority="1387" operator="equal">
      <formula>"ALTO (RC/F)"</formula>
    </cfRule>
    <cfRule type="cellIs" dxfId="698" priority="1388" operator="equal">
      <formula>"MODERADO (RC/F)"</formula>
    </cfRule>
    <cfRule type="cellIs" dxfId="697" priority="1389" operator="equal">
      <formula>"EXTREMO"</formula>
    </cfRule>
    <cfRule type="cellIs" dxfId="696" priority="1390" operator="equal">
      <formula>"ALTO"</formula>
    </cfRule>
    <cfRule type="cellIs" dxfId="695" priority="1391" operator="equal">
      <formula>"MODERADO"</formula>
    </cfRule>
    <cfRule type="cellIs" dxfId="694" priority="1392" operator="equal">
      <formula>"BAJO"</formula>
    </cfRule>
  </conditionalFormatting>
  <conditionalFormatting sqref="AK37 AK40 AK10:AK11">
    <cfRule type="cellIs" dxfId="693" priority="1377" operator="equal">
      <formula>#REF!</formula>
    </cfRule>
  </conditionalFormatting>
  <conditionalFormatting sqref="AK37 AK40 AK30">
    <cfRule type="cellIs" dxfId="692" priority="1362" operator="equal">
      <formula>#REF!</formula>
    </cfRule>
    <cfRule type="cellIs" dxfId="691" priority="1369" operator="equal">
      <formula>#REF!</formula>
    </cfRule>
    <cfRule type="cellIs" dxfId="690" priority="1378" operator="equal">
      <formula>#REF!</formula>
    </cfRule>
  </conditionalFormatting>
  <conditionalFormatting sqref="AK37 AK40">
    <cfRule type="cellIs" dxfId="689" priority="1368" operator="equal">
      <formula>#REF!</formula>
    </cfRule>
  </conditionalFormatting>
  <conditionalFormatting sqref="AK44">
    <cfRule type="cellIs" dxfId="688" priority="7280" operator="equal">
      <formula>#REF!</formula>
    </cfRule>
    <cfRule type="cellIs" dxfId="687" priority="7281" operator="equal">
      <formula>#REF!</formula>
    </cfRule>
    <cfRule type="cellIs" dxfId="686" priority="7282" operator="equal">
      <formula>#REF!</formula>
    </cfRule>
    <cfRule type="cellIs" dxfId="685" priority="7284" operator="equal">
      <formula>#REF!</formula>
    </cfRule>
    <cfRule type="cellIs" dxfId="684" priority="7287" operator="equal">
      <formula>#REF!</formula>
    </cfRule>
    <cfRule type="cellIs" dxfId="683" priority="7288" operator="equal">
      <formula>#REF!</formula>
    </cfRule>
    <cfRule type="cellIs" dxfId="682" priority="7289" operator="equal">
      <formula>#REF!</formula>
    </cfRule>
    <cfRule type="cellIs" dxfId="681" priority="7292" operator="equal">
      <formula>#REF!</formula>
    </cfRule>
    <cfRule type="cellIs" dxfId="680" priority="7293" operator="equal">
      <formula>#REF!</formula>
    </cfRule>
    <cfRule type="cellIs" dxfId="679" priority="7294" operator="equal">
      <formula>#REF!</formula>
    </cfRule>
    <cfRule type="cellIs" dxfId="678" priority="7296" operator="equal">
      <formula>#REF!</formula>
    </cfRule>
    <cfRule type="cellIs" dxfId="677" priority="7297" operator="equal">
      <formula>#REF!</formula>
    </cfRule>
    <cfRule type="cellIs" dxfId="676" priority="7298" operator="equal">
      <formula>#REF!</formula>
    </cfRule>
    <cfRule type="cellIs" dxfId="675" priority="7299" operator="equal">
      <formula>#REF!</formula>
    </cfRule>
    <cfRule type="cellIs" dxfId="674" priority="7300" operator="equal">
      <formula>#REF!</formula>
    </cfRule>
    <cfRule type="cellIs" dxfId="673" priority="7301" operator="equal">
      <formula>#REF!</formula>
    </cfRule>
    <cfRule type="cellIs" dxfId="672" priority="7302" operator="equal">
      <formula>#REF!</formula>
    </cfRule>
    <cfRule type="cellIs" dxfId="671" priority="7303" operator="equal">
      <formula>#REF!</formula>
    </cfRule>
    <cfRule type="cellIs" dxfId="670" priority="7305" operator="equal">
      <formula>#REF!</formula>
    </cfRule>
    <cfRule type="cellIs" dxfId="669" priority="7306" operator="equal">
      <formula>#REF!</formula>
    </cfRule>
    <cfRule type="cellIs" dxfId="668" priority="7307" operator="equal">
      <formula>#REF!</formula>
    </cfRule>
    <cfRule type="cellIs" dxfId="667" priority="7308" operator="equal">
      <formula>#REF!</formula>
    </cfRule>
    <cfRule type="cellIs" dxfId="666" priority="7310" operator="equal">
      <formula>#REF!</formula>
    </cfRule>
    <cfRule type="cellIs" dxfId="665" priority="7311" operator="equal">
      <formula>"EXTREMO (RC/F)"</formula>
    </cfRule>
    <cfRule type="cellIs" dxfId="664" priority="7312" operator="equal">
      <formula>"ALTO (RC/F)"</formula>
    </cfRule>
    <cfRule type="cellIs" dxfId="663" priority="7313" operator="equal">
      <formula>"MODERADO (RC/F)"</formula>
    </cfRule>
    <cfRule type="cellIs" dxfId="662" priority="7314" operator="equal">
      <formula>"EXTREMO"</formula>
    </cfRule>
    <cfRule type="cellIs" dxfId="661" priority="7315" operator="equal">
      <formula>"ALTO"</formula>
    </cfRule>
    <cfRule type="cellIs" dxfId="660" priority="7316" operator="equal">
      <formula>"MODERADO"</formula>
    </cfRule>
    <cfRule type="cellIs" dxfId="659" priority="7317" operator="equal">
      <formula>"BAJO"</formula>
    </cfRule>
  </conditionalFormatting>
  <conditionalFormatting sqref="AK49 AK51 AK54 AK57 AK59 AK61 AK63 AK66 AK68 AK73 AK77 AK81:AK82 AK85:AK87 AK91 AK94:AK95 AK99 AK102 AK104 AK107 AK110 AK113 AK115:AK116">
    <cfRule type="cellIs" dxfId="658" priority="6931" operator="equal">
      <formula>#REF!</formula>
    </cfRule>
    <cfRule type="cellIs" dxfId="657" priority="6932" operator="equal">
      <formula>#REF!</formula>
    </cfRule>
    <cfRule type="cellIs" dxfId="656" priority="6933" operator="equal">
      <formula>#REF!</formula>
    </cfRule>
    <cfRule type="cellIs" dxfId="655" priority="6935" operator="equal">
      <formula>#REF!</formula>
    </cfRule>
    <cfRule type="cellIs" dxfId="654" priority="6938" operator="equal">
      <formula>#REF!</formula>
    </cfRule>
    <cfRule type="cellIs" dxfId="653" priority="6939" operator="equal">
      <formula>#REF!</formula>
    </cfRule>
    <cfRule type="cellIs" dxfId="652" priority="6940" operator="equal">
      <formula>#REF!</formula>
    </cfRule>
    <cfRule type="cellIs" dxfId="651" priority="6943" operator="equal">
      <formula>#REF!</formula>
    </cfRule>
    <cfRule type="cellIs" dxfId="650" priority="6944" operator="equal">
      <formula>#REF!</formula>
    </cfRule>
    <cfRule type="cellIs" dxfId="649" priority="6945" operator="equal">
      <formula>#REF!</formula>
    </cfRule>
    <cfRule type="cellIs" dxfId="648" priority="6947" operator="equal">
      <formula>#REF!</formula>
    </cfRule>
    <cfRule type="cellIs" dxfId="647" priority="6948" operator="equal">
      <formula>#REF!</formula>
    </cfRule>
    <cfRule type="cellIs" dxfId="646" priority="6949" operator="equal">
      <formula>#REF!</formula>
    </cfRule>
    <cfRule type="cellIs" dxfId="645" priority="6950" operator="equal">
      <formula>#REF!</formula>
    </cfRule>
    <cfRule type="cellIs" dxfId="644" priority="6951" operator="equal">
      <formula>#REF!</formula>
    </cfRule>
    <cfRule type="cellIs" dxfId="643" priority="6952" operator="equal">
      <formula>#REF!</formula>
    </cfRule>
    <cfRule type="cellIs" dxfId="642" priority="6953" operator="equal">
      <formula>#REF!</formula>
    </cfRule>
    <cfRule type="cellIs" dxfId="641" priority="6954" operator="equal">
      <formula>#REF!</formula>
    </cfRule>
    <cfRule type="cellIs" dxfId="640" priority="6956" operator="equal">
      <formula>#REF!</formula>
    </cfRule>
    <cfRule type="cellIs" dxfId="639" priority="6957" operator="equal">
      <formula>#REF!</formula>
    </cfRule>
    <cfRule type="cellIs" dxfId="638" priority="6958" operator="equal">
      <formula>#REF!</formula>
    </cfRule>
    <cfRule type="cellIs" dxfId="637" priority="6959" operator="equal">
      <formula>#REF!</formula>
    </cfRule>
    <cfRule type="cellIs" dxfId="636" priority="6961" operator="equal">
      <formula>#REF!</formula>
    </cfRule>
    <cfRule type="cellIs" dxfId="635" priority="6962" operator="equal">
      <formula>"EXTREMO (RC/F)"</formula>
    </cfRule>
    <cfRule type="cellIs" dxfId="634" priority="6963" operator="equal">
      <formula>"ALTO (RC/F)"</formula>
    </cfRule>
    <cfRule type="cellIs" dxfId="633" priority="6964" operator="equal">
      <formula>"MODERADO (RC/F)"</formula>
    </cfRule>
    <cfRule type="cellIs" dxfId="632" priority="6965" operator="equal">
      <formula>"EXTREMO"</formula>
    </cfRule>
    <cfRule type="cellIs" dxfId="631" priority="6966" operator="equal">
      <formula>"ALTO"</formula>
    </cfRule>
    <cfRule type="cellIs" dxfId="630" priority="6967" operator="equal">
      <formula>"MODERADO"</formula>
    </cfRule>
    <cfRule type="cellIs" dxfId="629" priority="6968" operator="equal">
      <formula>"BAJO"</formula>
    </cfRule>
  </conditionalFormatting>
  <conditionalFormatting sqref="AK49 AK51 AK54 AK57 AK59 AK61 AK63 AK66 AK68 AK73 AK77 AK81:AK82 AK85:AK87 AK91 AK94:AK95 AK99 AK102 AK104 AK107 AK110 AK113">
    <cfRule type="cellIs" dxfId="628" priority="6925" operator="equal">
      <formula>#REF!</formula>
    </cfRule>
    <cfRule type="cellIs" dxfId="627" priority="6929" operator="equal">
      <formula>#REF!</formula>
    </cfRule>
  </conditionalFormatting>
  <conditionalFormatting sqref="AK115:AK121 Q116:Q121">
    <cfRule type="cellIs" dxfId="626" priority="6871" operator="equal">
      <formula>#REF!</formula>
    </cfRule>
    <cfRule type="cellIs" dxfId="625" priority="6898" operator="equal">
      <formula>#REF!</formula>
    </cfRule>
  </conditionalFormatting>
  <conditionalFormatting sqref="AK123:AK124 AK126:AK127">
    <cfRule type="cellIs" dxfId="624" priority="5722" operator="equal">
      <formula>"EXTREMO (RC/F)"</formula>
    </cfRule>
    <cfRule type="cellIs" dxfId="623" priority="5723" operator="equal">
      <formula>"ALTO (RC/F)"</formula>
    </cfRule>
    <cfRule type="cellIs" dxfId="622" priority="5724" operator="equal">
      <formula>"MODERADO (RC/F)"</formula>
    </cfRule>
    <cfRule type="cellIs" dxfId="621" priority="5725" operator="equal">
      <formula>"EXTREMO"</formula>
    </cfRule>
    <cfRule type="cellIs" dxfId="620" priority="5726" operator="equal">
      <formula>"ALTO"</formula>
    </cfRule>
    <cfRule type="cellIs" dxfId="619" priority="5727" operator="equal">
      <formula>"MODERADO"</formula>
    </cfRule>
    <cfRule type="cellIs" dxfId="618" priority="5728" operator="equal">
      <formula>"BAJO"</formula>
    </cfRule>
    <cfRule type="cellIs" dxfId="617" priority="5729" operator="equal">
      <formula>#REF!</formula>
    </cfRule>
    <cfRule type="cellIs" dxfId="616" priority="5730" operator="equal">
      <formula>#REF!</formula>
    </cfRule>
    <cfRule type="cellIs" dxfId="615" priority="5743" operator="equal">
      <formula>#REF!</formula>
    </cfRule>
    <cfRule type="cellIs" dxfId="614" priority="5755" operator="equal">
      <formula>#REF!</formula>
    </cfRule>
  </conditionalFormatting>
  <conditionalFormatting sqref="AK124 AK126:AK127">
    <cfRule type="cellIs" dxfId="613" priority="5733" operator="equal">
      <formula>#REF!</formula>
    </cfRule>
    <cfRule type="cellIs" dxfId="612" priority="5735" operator="equal">
      <formula>#REF!</formula>
    </cfRule>
    <cfRule type="cellIs" dxfId="611" priority="5736" operator="equal">
      <formula>#REF!</formula>
    </cfRule>
    <cfRule type="cellIs" dxfId="610" priority="5737" operator="equal">
      <formula>#REF!</formula>
    </cfRule>
    <cfRule type="cellIs" dxfId="609" priority="5739" operator="equal">
      <formula>#REF!</formula>
    </cfRule>
    <cfRule type="cellIs" dxfId="608" priority="5742" operator="equal">
      <formula>#REF!</formula>
    </cfRule>
    <cfRule type="cellIs" dxfId="607" priority="5744" operator="equal">
      <formula>#REF!</formula>
    </cfRule>
    <cfRule type="cellIs" dxfId="606" priority="5747" operator="equal">
      <formula>#REF!</formula>
    </cfRule>
    <cfRule type="cellIs" dxfId="605" priority="5748" operator="equal">
      <formula>#REF!</formula>
    </cfRule>
    <cfRule type="cellIs" dxfId="604" priority="5749" operator="equal">
      <formula>#REF!</formula>
    </cfRule>
    <cfRule type="cellIs" dxfId="603" priority="5751" operator="equal">
      <formula>#REF!</formula>
    </cfRule>
    <cfRule type="cellIs" dxfId="602" priority="5752" operator="equal">
      <formula>#REF!</formula>
    </cfRule>
    <cfRule type="cellIs" dxfId="601" priority="5753" operator="equal">
      <formula>#REF!</formula>
    </cfRule>
    <cfRule type="cellIs" dxfId="600" priority="5754" operator="equal">
      <formula>#REF!</formula>
    </cfRule>
    <cfRule type="cellIs" dxfId="599" priority="5756" operator="equal">
      <formula>#REF!</formula>
    </cfRule>
    <cfRule type="cellIs" dxfId="598" priority="5757" operator="equal">
      <formula>#REF!</formula>
    </cfRule>
    <cfRule type="cellIs" dxfId="597" priority="5758" operator="equal">
      <formula>#REF!</formula>
    </cfRule>
    <cfRule type="cellIs" dxfId="596" priority="5760" operator="equal">
      <formula>#REF!</formula>
    </cfRule>
    <cfRule type="cellIs" dxfId="595" priority="5761" operator="equal">
      <formula>#REF!</formula>
    </cfRule>
    <cfRule type="cellIs" dxfId="594" priority="5762" operator="equal">
      <formula>#REF!</formula>
    </cfRule>
    <cfRule type="cellIs" dxfId="593" priority="5763" operator="equal">
      <formula>#REF!</formula>
    </cfRule>
    <cfRule type="cellIs" dxfId="592" priority="5765" operator="equal">
      <formula>#REF!</formula>
    </cfRule>
  </conditionalFormatting>
  <conditionalFormatting sqref="AK129">
    <cfRule type="cellIs" dxfId="591" priority="5612" operator="equal">
      <formula>"EXTREMO (RC/F)"</formula>
    </cfRule>
    <cfRule type="cellIs" dxfId="590" priority="5613" operator="equal">
      <formula>"ALTO (RC/F)"</formula>
    </cfRule>
    <cfRule type="cellIs" dxfId="589" priority="5614" operator="equal">
      <formula>"MODERADO (RC/F)"</formula>
    </cfRule>
    <cfRule type="cellIs" dxfId="588" priority="5615" operator="equal">
      <formula>"EXTREMO"</formula>
    </cfRule>
    <cfRule type="cellIs" dxfId="587" priority="5616" operator="equal">
      <formula>"ALTO"</formula>
    </cfRule>
    <cfRule type="cellIs" dxfId="586" priority="5617" operator="equal">
      <formula>"MODERADO"</formula>
    </cfRule>
    <cfRule type="cellIs" dxfId="585" priority="5618" operator="equal">
      <formula>"BAJO"</formula>
    </cfRule>
    <cfRule type="cellIs" dxfId="584" priority="5619" operator="equal">
      <formula>#REF!</formula>
    </cfRule>
    <cfRule type="cellIs" dxfId="583" priority="5620" operator="equal">
      <formula>#REF!</formula>
    </cfRule>
    <cfRule type="cellIs" dxfId="582" priority="5623" operator="equal">
      <formula>#REF!</formula>
    </cfRule>
    <cfRule type="cellIs" dxfId="581" priority="5625" operator="equal">
      <formula>#REF!</formula>
    </cfRule>
    <cfRule type="cellIs" dxfId="580" priority="5626" operator="equal">
      <formula>#REF!</formula>
    </cfRule>
    <cfRule type="cellIs" dxfId="579" priority="5627" operator="equal">
      <formula>#REF!</formula>
    </cfRule>
    <cfRule type="cellIs" dxfId="578" priority="5629" operator="equal">
      <formula>#REF!</formula>
    </cfRule>
    <cfRule type="cellIs" dxfId="577" priority="5632" operator="equal">
      <formula>#REF!</formula>
    </cfRule>
    <cfRule type="cellIs" dxfId="576" priority="5633" operator="equal">
      <formula>#REF!</formula>
    </cfRule>
    <cfRule type="cellIs" dxfId="575" priority="5634" operator="equal">
      <formula>#REF!</formula>
    </cfRule>
    <cfRule type="cellIs" dxfId="574" priority="5637" operator="equal">
      <formula>#REF!</formula>
    </cfRule>
    <cfRule type="cellIs" dxfId="573" priority="5638" operator="equal">
      <formula>#REF!</formula>
    </cfRule>
    <cfRule type="cellIs" dxfId="572" priority="5639" operator="equal">
      <formula>#REF!</formula>
    </cfRule>
    <cfRule type="cellIs" dxfId="571" priority="5641" operator="equal">
      <formula>#REF!</formula>
    </cfRule>
    <cfRule type="cellIs" dxfId="570" priority="5642" operator="equal">
      <formula>#REF!</formula>
    </cfRule>
    <cfRule type="cellIs" dxfId="569" priority="5643" operator="equal">
      <formula>#REF!</formula>
    </cfRule>
    <cfRule type="cellIs" dxfId="568" priority="5644" operator="equal">
      <formula>#REF!</formula>
    </cfRule>
    <cfRule type="cellIs" dxfId="567" priority="5645" operator="equal">
      <formula>#REF!</formula>
    </cfRule>
    <cfRule type="cellIs" dxfId="566" priority="5646" operator="equal">
      <formula>#REF!</formula>
    </cfRule>
    <cfRule type="cellIs" dxfId="565" priority="5647" operator="equal">
      <formula>#REF!</formula>
    </cfRule>
    <cfRule type="cellIs" dxfId="564" priority="5648" operator="equal">
      <formula>#REF!</formula>
    </cfRule>
    <cfRule type="cellIs" dxfId="563" priority="5650" operator="equal">
      <formula>#REF!</formula>
    </cfRule>
    <cfRule type="cellIs" dxfId="562" priority="5651" operator="equal">
      <formula>#REF!</formula>
    </cfRule>
    <cfRule type="cellIs" dxfId="561" priority="5652" operator="equal">
      <formula>#REF!</formula>
    </cfRule>
    <cfRule type="cellIs" dxfId="560" priority="5653" operator="equal">
      <formula>#REF!</formula>
    </cfRule>
    <cfRule type="cellIs" dxfId="559" priority="5655" operator="equal">
      <formula>#REF!</formula>
    </cfRule>
  </conditionalFormatting>
  <conditionalFormatting sqref="AK131">
    <cfRule type="cellIs" dxfId="558" priority="5455" operator="equal">
      <formula>"EXTREMO (RC/F)"</formula>
    </cfRule>
    <cfRule type="cellIs" dxfId="557" priority="5456" operator="equal">
      <formula>"ALTO (RC/F)"</formula>
    </cfRule>
    <cfRule type="cellIs" dxfId="556" priority="5457" operator="equal">
      <formula>"MODERADO (RC/F)"</formula>
    </cfRule>
    <cfRule type="cellIs" dxfId="555" priority="5458" operator="equal">
      <formula>"EXTREMO"</formula>
    </cfRule>
    <cfRule type="cellIs" dxfId="554" priority="5459" operator="equal">
      <formula>"ALTO"</formula>
    </cfRule>
    <cfRule type="cellIs" dxfId="553" priority="5460" operator="equal">
      <formula>"MODERADO"</formula>
    </cfRule>
    <cfRule type="cellIs" dxfId="552" priority="5461" operator="equal">
      <formula>"BAJO"</formula>
    </cfRule>
    <cfRule type="cellIs" dxfId="551" priority="5462" operator="equal">
      <formula>#REF!</formula>
    </cfRule>
    <cfRule type="cellIs" dxfId="550" priority="5463" operator="equal">
      <formula>#REF!</formula>
    </cfRule>
    <cfRule type="cellIs" dxfId="549" priority="5466" operator="equal">
      <formula>#REF!</formula>
    </cfRule>
    <cfRule type="cellIs" dxfId="548" priority="5468" operator="equal">
      <formula>#REF!</formula>
    </cfRule>
    <cfRule type="cellIs" dxfId="547" priority="5469" operator="equal">
      <formula>#REF!</formula>
    </cfRule>
    <cfRule type="cellIs" dxfId="546" priority="5470" operator="equal">
      <formula>#REF!</formula>
    </cfRule>
    <cfRule type="cellIs" dxfId="545" priority="5472" operator="equal">
      <formula>#REF!</formula>
    </cfRule>
    <cfRule type="cellIs" dxfId="544" priority="5475" operator="equal">
      <formula>#REF!</formula>
    </cfRule>
    <cfRule type="cellIs" dxfId="543" priority="5476" operator="equal">
      <formula>#REF!</formula>
    </cfRule>
    <cfRule type="cellIs" dxfId="542" priority="5477" operator="equal">
      <formula>#REF!</formula>
    </cfRule>
    <cfRule type="cellIs" dxfId="541" priority="5480" operator="equal">
      <formula>#REF!</formula>
    </cfRule>
    <cfRule type="cellIs" dxfId="540" priority="5481" operator="equal">
      <formula>#REF!</formula>
    </cfRule>
    <cfRule type="cellIs" dxfId="539" priority="5482" operator="equal">
      <formula>#REF!</formula>
    </cfRule>
    <cfRule type="cellIs" dxfId="538" priority="5484" operator="equal">
      <formula>#REF!</formula>
    </cfRule>
    <cfRule type="cellIs" dxfId="537" priority="5485" operator="equal">
      <formula>#REF!</formula>
    </cfRule>
    <cfRule type="cellIs" dxfId="536" priority="5486" operator="equal">
      <formula>#REF!</formula>
    </cfRule>
    <cfRule type="cellIs" dxfId="535" priority="5487" operator="equal">
      <formula>#REF!</formula>
    </cfRule>
    <cfRule type="cellIs" dxfId="534" priority="5488" operator="equal">
      <formula>#REF!</formula>
    </cfRule>
    <cfRule type="cellIs" dxfId="533" priority="5489" operator="equal">
      <formula>#REF!</formula>
    </cfRule>
    <cfRule type="cellIs" dxfId="532" priority="5490" operator="equal">
      <formula>#REF!</formula>
    </cfRule>
    <cfRule type="cellIs" dxfId="531" priority="5491" operator="equal">
      <formula>#REF!</formula>
    </cfRule>
    <cfRule type="cellIs" dxfId="530" priority="5493" operator="equal">
      <formula>#REF!</formula>
    </cfRule>
    <cfRule type="cellIs" dxfId="529" priority="5494" operator="equal">
      <formula>#REF!</formula>
    </cfRule>
    <cfRule type="cellIs" dxfId="528" priority="5495" operator="equal">
      <formula>#REF!</formula>
    </cfRule>
    <cfRule type="cellIs" dxfId="527" priority="5496" operator="equal">
      <formula>#REF!</formula>
    </cfRule>
    <cfRule type="cellIs" dxfId="526" priority="5498" operator="equal">
      <formula>#REF!</formula>
    </cfRule>
  </conditionalFormatting>
  <conditionalFormatting sqref="AK137">
    <cfRule type="cellIs" dxfId="525" priority="5343" operator="equal">
      <formula>"EXTREMO (RC/F)"</formula>
    </cfRule>
    <cfRule type="cellIs" dxfId="524" priority="5344" operator="equal">
      <formula>"ALTO (RC/F)"</formula>
    </cfRule>
    <cfRule type="cellIs" dxfId="523" priority="5345" operator="equal">
      <formula>"MODERADO (RC/F)"</formula>
    </cfRule>
    <cfRule type="cellIs" dxfId="522" priority="5346" operator="equal">
      <formula>"EXTREMO"</formula>
    </cfRule>
    <cfRule type="cellIs" dxfId="521" priority="5347" operator="equal">
      <formula>"ALTO"</formula>
    </cfRule>
    <cfRule type="cellIs" dxfId="520" priority="5348" operator="equal">
      <formula>"MODERADO"</formula>
    </cfRule>
    <cfRule type="cellIs" dxfId="519" priority="5349" operator="equal">
      <formula>"BAJO"</formula>
    </cfRule>
    <cfRule type="cellIs" dxfId="518" priority="5350" operator="equal">
      <formula>#REF!</formula>
    </cfRule>
    <cfRule type="cellIs" dxfId="517" priority="5351" operator="equal">
      <formula>#REF!</formula>
    </cfRule>
    <cfRule type="cellIs" dxfId="516" priority="5354" operator="equal">
      <formula>#REF!</formula>
    </cfRule>
    <cfRule type="cellIs" dxfId="515" priority="5356" operator="equal">
      <formula>#REF!</formula>
    </cfRule>
    <cfRule type="cellIs" dxfId="514" priority="5357" operator="equal">
      <formula>#REF!</formula>
    </cfRule>
    <cfRule type="cellIs" dxfId="513" priority="5358" operator="equal">
      <formula>#REF!</formula>
    </cfRule>
    <cfRule type="cellIs" dxfId="512" priority="5360" operator="equal">
      <formula>#REF!</formula>
    </cfRule>
    <cfRule type="cellIs" dxfId="511" priority="5363" operator="equal">
      <formula>#REF!</formula>
    </cfRule>
    <cfRule type="cellIs" dxfId="510" priority="5364" operator="equal">
      <formula>#REF!</formula>
    </cfRule>
    <cfRule type="cellIs" dxfId="509" priority="5365" operator="equal">
      <formula>#REF!</formula>
    </cfRule>
    <cfRule type="cellIs" dxfId="508" priority="5368" operator="equal">
      <formula>#REF!</formula>
    </cfRule>
    <cfRule type="cellIs" dxfId="507" priority="5369" operator="equal">
      <formula>#REF!</formula>
    </cfRule>
    <cfRule type="cellIs" dxfId="506" priority="5370" operator="equal">
      <formula>#REF!</formula>
    </cfRule>
    <cfRule type="cellIs" dxfId="505" priority="5372" operator="equal">
      <formula>#REF!</formula>
    </cfRule>
    <cfRule type="cellIs" dxfId="504" priority="5373" operator="equal">
      <formula>#REF!</formula>
    </cfRule>
    <cfRule type="cellIs" dxfId="503" priority="5374" operator="equal">
      <formula>#REF!</formula>
    </cfRule>
    <cfRule type="cellIs" dxfId="502" priority="5375" operator="equal">
      <formula>#REF!</formula>
    </cfRule>
    <cfRule type="cellIs" dxfId="501" priority="5376" operator="equal">
      <formula>#REF!</formula>
    </cfRule>
    <cfRule type="cellIs" dxfId="500" priority="5377" operator="equal">
      <formula>#REF!</formula>
    </cfRule>
    <cfRule type="cellIs" dxfId="499" priority="5378" operator="equal">
      <formula>#REF!</formula>
    </cfRule>
    <cfRule type="cellIs" dxfId="498" priority="5379" operator="equal">
      <formula>#REF!</formula>
    </cfRule>
    <cfRule type="cellIs" dxfId="497" priority="5381" operator="equal">
      <formula>#REF!</formula>
    </cfRule>
    <cfRule type="cellIs" dxfId="496" priority="5382" operator="equal">
      <formula>#REF!</formula>
    </cfRule>
    <cfRule type="cellIs" dxfId="495" priority="5383" operator="equal">
      <formula>#REF!</formula>
    </cfRule>
    <cfRule type="cellIs" dxfId="494" priority="5384" operator="equal">
      <formula>#REF!</formula>
    </cfRule>
    <cfRule type="cellIs" dxfId="493" priority="5386" operator="equal">
      <formula>#REF!</formula>
    </cfRule>
  </conditionalFormatting>
  <conditionalFormatting sqref="AK144:AK145">
    <cfRule type="cellIs" dxfId="492" priority="5227" operator="equal">
      <formula>"EXTREMO (RC/F)"</formula>
    </cfRule>
    <cfRule type="cellIs" dxfId="491" priority="5228" operator="equal">
      <formula>"ALTO (RC/F)"</formula>
    </cfRule>
    <cfRule type="cellIs" dxfId="490" priority="5229" operator="equal">
      <formula>"MODERADO (RC/F)"</formula>
    </cfRule>
    <cfRule type="cellIs" dxfId="489" priority="5230" operator="equal">
      <formula>"EXTREMO"</formula>
    </cfRule>
    <cfRule type="cellIs" dxfId="488" priority="5231" operator="equal">
      <formula>"ALTO"</formula>
    </cfRule>
    <cfRule type="cellIs" dxfId="487" priority="5232" operator="equal">
      <formula>"MODERADO"</formula>
    </cfRule>
    <cfRule type="cellIs" dxfId="486" priority="5233" operator="equal">
      <formula>"BAJO"</formula>
    </cfRule>
    <cfRule type="cellIs" dxfId="485" priority="5234" operator="equal">
      <formula>#REF!</formula>
    </cfRule>
    <cfRule type="cellIs" dxfId="484" priority="5235" operator="equal">
      <formula>#REF!</formula>
    </cfRule>
    <cfRule type="cellIs" dxfId="483" priority="5238" operator="equal">
      <formula>#REF!</formula>
    </cfRule>
    <cfRule type="cellIs" dxfId="482" priority="5240" operator="equal">
      <formula>#REF!</formula>
    </cfRule>
    <cfRule type="cellIs" dxfId="481" priority="5241" operator="equal">
      <formula>#REF!</formula>
    </cfRule>
    <cfRule type="cellIs" dxfId="480" priority="5242" operator="equal">
      <formula>#REF!</formula>
    </cfRule>
    <cfRule type="cellIs" dxfId="479" priority="5244" operator="equal">
      <formula>#REF!</formula>
    </cfRule>
    <cfRule type="cellIs" dxfId="478" priority="5247" operator="equal">
      <formula>#REF!</formula>
    </cfRule>
    <cfRule type="cellIs" dxfId="477" priority="5248" operator="equal">
      <formula>#REF!</formula>
    </cfRule>
    <cfRule type="cellIs" dxfId="476" priority="5249" operator="equal">
      <formula>#REF!</formula>
    </cfRule>
    <cfRule type="cellIs" dxfId="475" priority="5252" operator="equal">
      <formula>#REF!</formula>
    </cfRule>
    <cfRule type="cellIs" dxfId="474" priority="5253" operator="equal">
      <formula>#REF!</formula>
    </cfRule>
    <cfRule type="cellIs" dxfId="473" priority="5254" operator="equal">
      <formula>#REF!</formula>
    </cfRule>
    <cfRule type="cellIs" dxfId="472" priority="5256" operator="equal">
      <formula>#REF!</formula>
    </cfRule>
    <cfRule type="cellIs" dxfId="471" priority="5257" operator="equal">
      <formula>#REF!</formula>
    </cfRule>
    <cfRule type="cellIs" dxfId="470" priority="5258" operator="equal">
      <formula>#REF!</formula>
    </cfRule>
    <cfRule type="cellIs" dxfId="469" priority="5259" operator="equal">
      <formula>#REF!</formula>
    </cfRule>
    <cfRule type="cellIs" dxfId="468" priority="5260" operator="equal">
      <formula>#REF!</formula>
    </cfRule>
    <cfRule type="cellIs" dxfId="467" priority="5261" operator="equal">
      <formula>#REF!</formula>
    </cfRule>
    <cfRule type="cellIs" dxfId="466" priority="5262" operator="equal">
      <formula>#REF!</formula>
    </cfRule>
    <cfRule type="cellIs" dxfId="465" priority="5263" operator="equal">
      <formula>#REF!</formula>
    </cfRule>
    <cfRule type="cellIs" dxfId="464" priority="5265" operator="equal">
      <formula>#REF!</formula>
    </cfRule>
    <cfRule type="cellIs" dxfId="463" priority="5266" operator="equal">
      <formula>#REF!</formula>
    </cfRule>
    <cfRule type="cellIs" dxfId="462" priority="5267" operator="equal">
      <formula>#REF!</formula>
    </cfRule>
    <cfRule type="cellIs" dxfId="461" priority="5268" operator="equal">
      <formula>#REF!</formula>
    </cfRule>
    <cfRule type="cellIs" dxfId="460" priority="5270" operator="equal">
      <formula>#REF!</formula>
    </cfRule>
  </conditionalFormatting>
  <conditionalFormatting sqref="AK149">
    <cfRule type="cellIs" dxfId="459" priority="5110" operator="equal">
      <formula>"EXTREMO (RC/F)"</formula>
    </cfRule>
    <cfRule type="cellIs" dxfId="458" priority="5111" operator="equal">
      <formula>"ALTO (RC/F)"</formula>
    </cfRule>
    <cfRule type="cellIs" dxfId="457" priority="5112" operator="equal">
      <formula>"MODERADO (RC/F)"</formula>
    </cfRule>
    <cfRule type="cellIs" dxfId="456" priority="5113" operator="equal">
      <formula>"EXTREMO"</formula>
    </cfRule>
    <cfRule type="cellIs" dxfId="455" priority="5114" operator="equal">
      <formula>"ALTO"</formula>
    </cfRule>
    <cfRule type="cellIs" dxfId="454" priority="5115" operator="equal">
      <formula>"MODERADO"</formula>
    </cfRule>
    <cfRule type="cellIs" dxfId="453" priority="5116" operator="equal">
      <formula>"BAJO"</formula>
    </cfRule>
    <cfRule type="cellIs" dxfId="452" priority="5117" operator="equal">
      <formula>#REF!</formula>
    </cfRule>
    <cfRule type="cellIs" dxfId="451" priority="5118" operator="equal">
      <formula>#REF!</formula>
    </cfRule>
    <cfRule type="cellIs" dxfId="450" priority="5121" operator="equal">
      <formula>#REF!</formula>
    </cfRule>
    <cfRule type="cellIs" dxfId="449" priority="5123" operator="equal">
      <formula>#REF!</formula>
    </cfRule>
    <cfRule type="cellIs" dxfId="448" priority="5124" operator="equal">
      <formula>#REF!</formula>
    </cfRule>
    <cfRule type="cellIs" dxfId="447" priority="5125" operator="equal">
      <formula>#REF!</formula>
    </cfRule>
    <cfRule type="cellIs" dxfId="446" priority="5127" operator="equal">
      <formula>#REF!</formula>
    </cfRule>
    <cfRule type="cellIs" dxfId="445" priority="5130" operator="equal">
      <formula>#REF!</formula>
    </cfRule>
    <cfRule type="cellIs" dxfId="444" priority="5131" operator="equal">
      <formula>#REF!</formula>
    </cfRule>
    <cfRule type="cellIs" dxfId="443" priority="5132" operator="equal">
      <formula>#REF!</formula>
    </cfRule>
    <cfRule type="cellIs" dxfId="442" priority="5135" operator="equal">
      <formula>#REF!</formula>
    </cfRule>
    <cfRule type="cellIs" dxfId="441" priority="5136" operator="equal">
      <formula>#REF!</formula>
    </cfRule>
    <cfRule type="cellIs" dxfId="440" priority="5137" operator="equal">
      <formula>#REF!</formula>
    </cfRule>
    <cfRule type="cellIs" dxfId="439" priority="5139" operator="equal">
      <formula>#REF!</formula>
    </cfRule>
    <cfRule type="cellIs" dxfId="438" priority="5140" operator="equal">
      <formula>#REF!</formula>
    </cfRule>
    <cfRule type="cellIs" dxfId="437" priority="5141" operator="equal">
      <formula>#REF!</formula>
    </cfRule>
    <cfRule type="cellIs" dxfId="436" priority="5142" operator="equal">
      <formula>#REF!</formula>
    </cfRule>
    <cfRule type="cellIs" dxfId="435" priority="5143" operator="equal">
      <formula>#REF!</formula>
    </cfRule>
    <cfRule type="cellIs" dxfId="434" priority="5144" operator="equal">
      <formula>#REF!</formula>
    </cfRule>
    <cfRule type="cellIs" dxfId="433" priority="5145" operator="equal">
      <formula>#REF!</formula>
    </cfRule>
    <cfRule type="cellIs" dxfId="432" priority="5146" operator="equal">
      <formula>#REF!</formula>
    </cfRule>
    <cfRule type="cellIs" dxfId="431" priority="5148" operator="equal">
      <formula>#REF!</formula>
    </cfRule>
    <cfRule type="cellIs" dxfId="430" priority="5149" operator="equal">
      <formula>#REF!</formula>
    </cfRule>
    <cfRule type="cellIs" dxfId="429" priority="5150" operator="equal">
      <formula>#REF!</formula>
    </cfRule>
    <cfRule type="cellIs" dxfId="428" priority="5151" operator="equal">
      <formula>#REF!</formula>
    </cfRule>
    <cfRule type="cellIs" dxfId="427" priority="5153" operator="equal">
      <formula>#REF!</formula>
    </cfRule>
  </conditionalFormatting>
  <conditionalFormatting sqref="AK151">
    <cfRule type="cellIs" dxfId="426" priority="4988" operator="equal">
      <formula>"EXTREMO (RC/F)"</formula>
    </cfRule>
    <cfRule type="cellIs" dxfId="425" priority="4989" operator="equal">
      <formula>"ALTO (RC/F)"</formula>
    </cfRule>
    <cfRule type="cellIs" dxfId="424" priority="4990" operator="equal">
      <formula>"MODERADO (RC/F)"</formula>
    </cfRule>
    <cfRule type="cellIs" dxfId="423" priority="4991" operator="equal">
      <formula>"EXTREMO"</formula>
    </cfRule>
    <cfRule type="cellIs" dxfId="422" priority="4992" operator="equal">
      <formula>"ALTO"</formula>
    </cfRule>
    <cfRule type="cellIs" dxfId="421" priority="4993" operator="equal">
      <formula>"MODERADO"</formula>
    </cfRule>
    <cfRule type="cellIs" dxfId="420" priority="4994" operator="equal">
      <formula>"BAJO"</formula>
    </cfRule>
    <cfRule type="cellIs" dxfId="419" priority="4995" operator="equal">
      <formula>#REF!</formula>
    </cfRule>
    <cfRule type="cellIs" dxfId="418" priority="4996" operator="equal">
      <formula>#REF!</formula>
    </cfRule>
    <cfRule type="cellIs" dxfId="417" priority="4999" operator="equal">
      <formula>#REF!</formula>
    </cfRule>
    <cfRule type="cellIs" dxfId="416" priority="5001" operator="equal">
      <formula>#REF!</formula>
    </cfRule>
    <cfRule type="cellIs" dxfId="415" priority="5002" operator="equal">
      <formula>#REF!</formula>
    </cfRule>
    <cfRule type="cellIs" dxfId="414" priority="5003" operator="equal">
      <formula>#REF!</formula>
    </cfRule>
    <cfRule type="cellIs" dxfId="413" priority="5005" operator="equal">
      <formula>#REF!</formula>
    </cfRule>
    <cfRule type="cellIs" dxfId="412" priority="5008" operator="equal">
      <formula>#REF!</formula>
    </cfRule>
    <cfRule type="cellIs" dxfId="411" priority="5009" operator="equal">
      <formula>#REF!</formula>
    </cfRule>
    <cfRule type="cellIs" dxfId="410" priority="5010" operator="equal">
      <formula>#REF!</formula>
    </cfRule>
    <cfRule type="cellIs" dxfId="409" priority="5013" operator="equal">
      <formula>#REF!</formula>
    </cfRule>
    <cfRule type="cellIs" dxfId="408" priority="5014" operator="equal">
      <formula>#REF!</formula>
    </cfRule>
    <cfRule type="cellIs" dxfId="407" priority="5015" operator="equal">
      <formula>#REF!</formula>
    </cfRule>
    <cfRule type="cellIs" dxfId="406" priority="5017" operator="equal">
      <formula>#REF!</formula>
    </cfRule>
    <cfRule type="cellIs" dxfId="405" priority="5018" operator="equal">
      <formula>#REF!</formula>
    </cfRule>
    <cfRule type="cellIs" dxfId="404" priority="5019" operator="equal">
      <formula>#REF!</formula>
    </cfRule>
    <cfRule type="cellIs" dxfId="403" priority="5020" operator="equal">
      <formula>#REF!</formula>
    </cfRule>
    <cfRule type="cellIs" dxfId="402" priority="5021" operator="equal">
      <formula>#REF!</formula>
    </cfRule>
    <cfRule type="cellIs" dxfId="401" priority="5022" operator="equal">
      <formula>#REF!</formula>
    </cfRule>
    <cfRule type="cellIs" dxfId="400" priority="5023" operator="equal">
      <formula>#REF!</formula>
    </cfRule>
    <cfRule type="cellIs" dxfId="399" priority="5024" operator="equal">
      <formula>#REF!</formula>
    </cfRule>
    <cfRule type="cellIs" dxfId="398" priority="5026" operator="equal">
      <formula>#REF!</formula>
    </cfRule>
    <cfRule type="cellIs" dxfId="397" priority="5027" operator="equal">
      <formula>#REF!</formula>
    </cfRule>
    <cfRule type="cellIs" dxfId="396" priority="5028" operator="equal">
      <formula>#REF!</formula>
    </cfRule>
    <cfRule type="cellIs" dxfId="395" priority="5029" operator="equal">
      <formula>#REF!</formula>
    </cfRule>
    <cfRule type="cellIs" dxfId="394" priority="5031" operator="equal">
      <formula>#REF!</formula>
    </cfRule>
  </conditionalFormatting>
  <conditionalFormatting sqref="AK154 Q168">
    <cfRule type="cellIs" dxfId="393" priority="4877" operator="equal">
      <formula>#REF!</formula>
    </cfRule>
    <cfRule type="cellIs" dxfId="392" priority="4878" operator="equal">
      <formula>#REF!</formula>
    </cfRule>
    <cfRule type="cellIs" dxfId="391" priority="4881" operator="equal">
      <formula>#REF!</formula>
    </cfRule>
    <cfRule type="cellIs" dxfId="390" priority="4883" operator="equal">
      <formula>#REF!</formula>
    </cfRule>
    <cfRule type="cellIs" dxfId="389" priority="4884" operator="equal">
      <formula>#REF!</formula>
    </cfRule>
    <cfRule type="cellIs" dxfId="388" priority="4885" operator="equal">
      <formula>#REF!</formula>
    </cfRule>
    <cfRule type="cellIs" dxfId="387" priority="4887" operator="equal">
      <formula>#REF!</formula>
    </cfRule>
    <cfRule type="cellIs" dxfId="386" priority="4890" operator="equal">
      <formula>#REF!</formula>
    </cfRule>
    <cfRule type="cellIs" dxfId="385" priority="4891" operator="equal">
      <formula>#REF!</formula>
    </cfRule>
    <cfRule type="cellIs" dxfId="384" priority="4892" operator="equal">
      <formula>#REF!</formula>
    </cfRule>
    <cfRule type="cellIs" dxfId="383" priority="4895" operator="equal">
      <formula>#REF!</formula>
    </cfRule>
    <cfRule type="cellIs" dxfId="382" priority="4896" operator="equal">
      <formula>#REF!</formula>
    </cfRule>
    <cfRule type="cellIs" dxfId="381" priority="4897" operator="equal">
      <formula>#REF!</formula>
    </cfRule>
    <cfRule type="cellIs" dxfId="380" priority="4899" operator="equal">
      <formula>#REF!</formula>
    </cfRule>
    <cfRule type="cellIs" dxfId="379" priority="4900" operator="equal">
      <formula>#REF!</formula>
    </cfRule>
    <cfRule type="cellIs" dxfId="378" priority="4901" operator="equal">
      <formula>#REF!</formula>
    </cfRule>
    <cfRule type="cellIs" dxfId="377" priority="4902" operator="equal">
      <formula>#REF!</formula>
    </cfRule>
    <cfRule type="cellIs" dxfId="376" priority="4903" operator="equal">
      <formula>#REF!</formula>
    </cfRule>
    <cfRule type="cellIs" dxfId="375" priority="4904" operator="equal">
      <formula>#REF!</formula>
    </cfRule>
    <cfRule type="cellIs" dxfId="374" priority="4905" operator="equal">
      <formula>#REF!</formula>
    </cfRule>
    <cfRule type="cellIs" dxfId="373" priority="4906" operator="equal">
      <formula>#REF!</formula>
    </cfRule>
    <cfRule type="cellIs" dxfId="372" priority="4908" operator="equal">
      <formula>#REF!</formula>
    </cfRule>
    <cfRule type="cellIs" dxfId="371" priority="4909" operator="equal">
      <formula>#REF!</formula>
    </cfRule>
    <cfRule type="cellIs" dxfId="370" priority="4910" operator="equal">
      <formula>#REF!</formula>
    </cfRule>
    <cfRule type="cellIs" dxfId="369" priority="4911" operator="equal">
      <formula>#REF!</formula>
    </cfRule>
    <cfRule type="cellIs" dxfId="368" priority="4913" operator="equal">
      <formula>#REF!</formula>
    </cfRule>
  </conditionalFormatting>
  <conditionalFormatting sqref="AK163">
    <cfRule type="cellIs" dxfId="367" priority="4625" operator="equal">
      <formula>#REF!</formula>
    </cfRule>
    <cfRule type="cellIs" dxfId="366" priority="4626" operator="equal">
      <formula>#REF!</formula>
    </cfRule>
    <cfRule type="cellIs" dxfId="365" priority="4629" operator="equal">
      <formula>#REF!</formula>
    </cfRule>
    <cfRule type="cellIs" dxfId="364" priority="4631" operator="equal">
      <formula>#REF!</formula>
    </cfRule>
    <cfRule type="cellIs" dxfId="363" priority="4632" operator="equal">
      <formula>#REF!</formula>
    </cfRule>
    <cfRule type="cellIs" dxfId="362" priority="4633" operator="equal">
      <formula>#REF!</formula>
    </cfRule>
    <cfRule type="cellIs" dxfId="361" priority="4635" operator="equal">
      <formula>#REF!</formula>
    </cfRule>
    <cfRule type="cellIs" dxfId="360" priority="4638" operator="equal">
      <formula>#REF!</formula>
    </cfRule>
    <cfRule type="cellIs" dxfId="359" priority="4639" operator="equal">
      <formula>#REF!</formula>
    </cfRule>
    <cfRule type="cellIs" dxfId="358" priority="4640" operator="equal">
      <formula>#REF!</formula>
    </cfRule>
    <cfRule type="cellIs" dxfId="357" priority="4643" operator="equal">
      <formula>#REF!</formula>
    </cfRule>
    <cfRule type="cellIs" dxfId="356" priority="4644" operator="equal">
      <formula>#REF!</formula>
    </cfRule>
    <cfRule type="cellIs" dxfId="355" priority="4645" operator="equal">
      <formula>#REF!</formula>
    </cfRule>
    <cfRule type="cellIs" dxfId="354" priority="4647" operator="equal">
      <formula>#REF!</formula>
    </cfRule>
    <cfRule type="cellIs" dxfId="353" priority="4648" operator="equal">
      <formula>#REF!</formula>
    </cfRule>
    <cfRule type="cellIs" dxfId="352" priority="4649" operator="equal">
      <formula>#REF!</formula>
    </cfRule>
    <cfRule type="cellIs" dxfId="351" priority="4650" operator="equal">
      <formula>#REF!</formula>
    </cfRule>
    <cfRule type="cellIs" dxfId="350" priority="4651" operator="equal">
      <formula>#REF!</formula>
    </cfRule>
    <cfRule type="cellIs" dxfId="349" priority="4652" operator="equal">
      <formula>#REF!</formula>
    </cfRule>
    <cfRule type="cellIs" dxfId="348" priority="4653" operator="equal">
      <formula>#REF!</formula>
    </cfRule>
    <cfRule type="cellIs" dxfId="347" priority="4654" operator="equal">
      <formula>#REF!</formula>
    </cfRule>
    <cfRule type="cellIs" dxfId="346" priority="4656" operator="equal">
      <formula>#REF!</formula>
    </cfRule>
    <cfRule type="cellIs" dxfId="345" priority="4657" operator="equal">
      <formula>#REF!</formula>
    </cfRule>
    <cfRule type="cellIs" dxfId="344" priority="4658" operator="equal">
      <formula>#REF!</formula>
    </cfRule>
    <cfRule type="cellIs" dxfId="343" priority="4659" operator="equal">
      <formula>#REF!</formula>
    </cfRule>
    <cfRule type="cellIs" dxfId="342" priority="4661" operator="equal">
      <formula>#REF!</formula>
    </cfRule>
    <cfRule type="cellIs" dxfId="341" priority="4667" operator="equal">
      <formula>"EXTREMO (RC/F)"</formula>
    </cfRule>
    <cfRule type="cellIs" dxfId="340" priority="4668" operator="equal">
      <formula>"ALTO (RC/F)"</formula>
    </cfRule>
    <cfRule type="cellIs" dxfId="339" priority="4669" operator="equal">
      <formula>"MODERADO (RC/F)"</formula>
    </cfRule>
    <cfRule type="cellIs" dxfId="338" priority="4670" operator="equal">
      <formula>"EXTREMO"</formula>
    </cfRule>
    <cfRule type="cellIs" dxfId="337" priority="4671" operator="equal">
      <formula>"ALTO"</formula>
    </cfRule>
    <cfRule type="cellIs" dxfId="336" priority="4672" operator="equal">
      <formula>"MODERADO"</formula>
    </cfRule>
    <cfRule type="cellIs" dxfId="335" priority="4673" operator="equal">
      <formula>"BAJO"</formula>
    </cfRule>
  </conditionalFormatting>
  <conditionalFormatting sqref="AK168">
    <cfRule type="cellIs" dxfId="334" priority="4717" operator="equal">
      <formula>#REF!</formula>
    </cfRule>
    <cfRule type="cellIs" dxfId="333" priority="4718" operator="equal">
      <formula>#REF!</formula>
    </cfRule>
    <cfRule type="cellIs" dxfId="332" priority="4721" operator="equal">
      <formula>#REF!</formula>
    </cfRule>
    <cfRule type="cellIs" dxfId="331" priority="4723" operator="equal">
      <formula>#REF!</formula>
    </cfRule>
    <cfRule type="cellIs" dxfId="330" priority="4724" operator="equal">
      <formula>#REF!</formula>
    </cfRule>
    <cfRule type="cellIs" dxfId="329" priority="4725" operator="equal">
      <formula>#REF!</formula>
    </cfRule>
    <cfRule type="cellIs" dxfId="328" priority="4727" operator="equal">
      <formula>#REF!</formula>
    </cfRule>
    <cfRule type="cellIs" dxfId="327" priority="4730" operator="equal">
      <formula>#REF!</formula>
    </cfRule>
    <cfRule type="cellIs" dxfId="326" priority="4731" operator="equal">
      <formula>#REF!</formula>
    </cfRule>
    <cfRule type="cellIs" dxfId="325" priority="4732" operator="equal">
      <formula>#REF!</formula>
    </cfRule>
    <cfRule type="cellIs" dxfId="324" priority="4735" operator="equal">
      <formula>#REF!</formula>
    </cfRule>
    <cfRule type="cellIs" dxfId="323" priority="4736" operator="equal">
      <formula>#REF!</formula>
    </cfRule>
    <cfRule type="cellIs" dxfId="322" priority="4737" operator="equal">
      <formula>#REF!</formula>
    </cfRule>
    <cfRule type="cellIs" dxfId="321" priority="4739" operator="equal">
      <formula>#REF!</formula>
    </cfRule>
    <cfRule type="cellIs" dxfId="320" priority="4740" operator="equal">
      <formula>#REF!</formula>
    </cfRule>
    <cfRule type="cellIs" dxfId="319" priority="4741" operator="equal">
      <formula>#REF!</formula>
    </cfRule>
    <cfRule type="cellIs" dxfId="318" priority="4742" operator="equal">
      <formula>#REF!</formula>
    </cfRule>
    <cfRule type="cellIs" dxfId="317" priority="4743" operator="equal">
      <formula>#REF!</formula>
    </cfRule>
    <cfRule type="cellIs" dxfId="316" priority="4744" operator="equal">
      <formula>#REF!</formula>
    </cfRule>
    <cfRule type="cellIs" dxfId="315" priority="4745" operator="equal">
      <formula>#REF!</formula>
    </cfRule>
    <cfRule type="cellIs" dxfId="314" priority="4746" operator="equal">
      <formula>#REF!</formula>
    </cfRule>
    <cfRule type="cellIs" dxfId="313" priority="4748" operator="equal">
      <formula>#REF!</formula>
    </cfRule>
    <cfRule type="cellIs" dxfId="312" priority="4749" operator="equal">
      <formula>#REF!</formula>
    </cfRule>
    <cfRule type="cellIs" dxfId="311" priority="4750" operator="equal">
      <formula>#REF!</formula>
    </cfRule>
    <cfRule type="cellIs" dxfId="310" priority="4751" operator="equal">
      <formula>#REF!</formula>
    </cfRule>
    <cfRule type="cellIs" dxfId="309" priority="4753" operator="equal">
      <formula>#REF!</formula>
    </cfRule>
    <cfRule type="cellIs" dxfId="308" priority="4759" operator="equal">
      <formula>"EXTREMO (RC/F)"</formula>
    </cfRule>
    <cfRule type="cellIs" dxfId="307" priority="4760" operator="equal">
      <formula>"ALTO (RC/F)"</formula>
    </cfRule>
    <cfRule type="cellIs" dxfId="306" priority="4761" operator="equal">
      <formula>"MODERADO (RC/F)"</formula>
    </cfRule>
    <cfRule type="cellIs" dxfId="305" priority="4762" operator="equal">
      <formula>"EXTREMO"</formula>
    </cfRule>
    <cfRule type="cellIs" dxfId="304" priority="4763" operator="equal">
      <formula>"ALTO"</formula>
    </cfRule>
    <cfRule type="cellIs" dxfId="303" priority="4764" operator="equal">
      <formula>"MODERADO"</formula>
    </cfRule>
    <cfRule type="cellIs" dxfId="302" priority="4765" operator="equal">
      <formula>"BAJO"</formula>
    </cfRule>
  </conditionalFormatting>
  <conditionalFormatting sqref="AK178 Q178">
    <cfRule type="cellIs" dxfId="301" priority="4819" operator="equal">
      <formula>"EXTREMO (RC/F)"</formula>
    </cfRule>
    <cfRule type="cellIs" dxfId="300" priority="4820" operator="equal">
      <formula>"ALTO (RC/F)"</formula>
    </cfRule>
    <cfRule type="cellIs" dxfId="299" priority="4821" operator="equal">
      <formula>"MODERADO (RC/F)"</formula>
    </cfRule>
    <cfRule type="cellIs" dxfId="298" priority="4822" operator="equal">
      <formula>"EXTREMO"</formula>
    </cfRule>
    <cfRule type="cellIs" dxfId="297" priority="4823" operator="equal">
      <formula>"ALTO"</formula>
    </cfRule>
    <cfRule type="cellIs" dxfId="296" priority="4824" operator="equal">
      <formula>"MODERADO"</formula>
    </cfRule>
    <cfRule type="cellIs" dxfId="295" priority="4825" operator="equal">
      <formula>"BAJO"</formula>
    </cfRule>
  </conditionalFormatting>
  <conditionalFormatting sqref="AK178">
    <cfRule type="cellIs" dxfId="294" priority="4772" operator="equal">
      <formula>#REF!</formula>
    </cfRule>
    <cfRule type="cellIs" dxfId="293" priority="4773" operator="equal">
      <formula>#REF!</formula>
    </cfRule>
    <cfRule type="cellIs" dxfId="292" priority="4776" operator="equal">
      <formula>#REF!</formula>
    </cfRule>
    <cfRule type="cellIs" dxfId="291" priority="4778" operator="equal">
      <formula>#REF!</formula>
    </cfRule>
    <cfRule type="cellIs" dxfId="290" priority="4779" operator="equal">
      <formula>#REF!</formula>
    </cfRule>
    <cfRule type="cellIs" dxfId="289" priority="4780" operator="equal">
      <formula>#REF!</formula>
    </cfRule>
    <cfRule type="cellIs" dxfId="288" priority="4782" operator="equal">
      <formula>#REF!</formula>
    </cfRule>
    <cfRule type="cellIs" dxfId="287" priority="4785" operator="equal">
      <formula>#REF!</formula>
    </cfRule>
    <cfRule type="cellIs" dxfId="286" priority="4786" operator="equal">
      <formula>#REF!</formula>
    </cfRule>
    <cfRule type="cellIs" dxfId="285" priority="4787" operator="equal">
      <formula>#REF!</formula>
    </cfRule>
    <cfRule type="cellIs" dxfId="284" priority="4790" operator="equal">
      <formula>#REF!</formula>
    </cfRule>
    <cfRule type="cellIs" dxfId="283" priority="4791" operator="equal">
      <formula>#REF!</formula>
    </cfRule>
    <cfRule type="cellIs" dxfId="282" priority="4792" operator="equal">
      <formula>#REF!</formula>
    </cfRule>
    <cfRule type="cellIs" dxfId="281" priority="4794" operator="equal">
      <formula>#REF!</formula>
    </cfRule>
    <cfRule type="cellIs" dxfId="280" priority="4795" operator="equal">
      <formula>#REF!</formula>
    </cfRule>
    <cfRule type="cellIs" dxfId="279" priority="4796" operator="equal">
      <formula>#REF!</formula>
    </cfRule>
    <cfRule type="cellIs" dxfId="278" priority="4797" operator="equal">
      <formula>#REF!</formula>
    </cfRule>
    <cfRule type="cellIs" dxfId="277" priority="4798" operator="equal">
      <formula>#REF!</formula>
    </cfRule>
    <cfRule type="cellIs" dxfId="276" priority="4799" operator="equal">
      <formula>#REF!</formula>
    </cfRule>
    <cfRule type="cellIs" dxfId="275" priority="4800" operator="equal">
      <formula>#REF!</formula>
    </cfRule>
    <cfRule type="cellIs" dxfId="274" priority="4801" operator="equal">
      <formula>#REF!</formula>
    </cfRule>
    <cfRule type="cellIs" dxfId="273" priority="4803" operator="equal">
      <formula>#REF!</formula>
    </cfRule>
    <cfRule type="cellIs" dxfId="272" priority="4804" operator="equal">
      <formula>#REF!</formula>
    </cfRule>
    <cfRule type="cellIs" dxfId="271" priority="4805" operator="equal">
      <formula>#REF!</formula>
    </cfRule>
    <cfRule type="cellIs" dxfId="270" priority="4806" operator="equal">
      <formula>#REF!</formula>
    </cfRule>
    <cfRule type="cellIs" dxfId="269" priority="4808" operator="equal">
      <formula>#REF!</formula>
    </cfRule>
  </conditionalFormatting>
  <conditionalFormatting sqref="AK183">
    <cfRule type="cellIs" dxfId="268" priority="4493" operator="equal">
      <formula>"EXTREMO (RC/F)"</formula>
    </cfRule>
    <cfRule type="cellIs" dxfId="267" priority="4494" operator="equal">
      <formula>"ALTO (RC/F)"</formula>
    </cfRule>
    <cfRule type="cellIs" dxfId="266" priority="4495" operator="equal">
      <formula>"MODERADO (RC/F)"</formula>
    </cfRule>
    <cfRule type="cellIs" dxfId="265" priority="4496" operator="equal">
      <formula>"EXTREMO"</formula>
    </cfRule>
    <cfRule type="cellIs" dxfId="264" priority="4497" operator="equal">
      <formula>"ALTO"</formula>
    </cfRule>
    <cfRule type="cellIs" dxfId="263" priority="4498" operator="equal">
      <formula>"MODERADO"</formula>
    </cfRule>
    <cfRule type="cellIs" dxfId="262" priority="4499" operator="equal">
      <formula>"BAJO"</formula>
    </cfRule>
    <cfRule type="cellIs" dxfId="261" priority="4500" operator="equal">
      <formula>#REF!</formula>
    </cfRule>
    <cfRule type="cellIs" dxfId="260" priority="4501" operator="equal">
      <formula>#REF!</formula>
    </cfRule>
    <cfRule type="cellIs" dxfId="259" priority="4504" operator="equal">
      <formula>#REF!</formula>
    </cfRule>
    <cfRule type="cellIs" dxfId="258" priority="4506" operator="equal">
      <formula>#REF!</formula>
    </cfRule>
    <cfRule type="cellIs" dxfId="257" priority="4507" operator="equal">
      <formula>#REF!</formula>
    </cfRule>
    <cfRule type="cellIs" dxfId="256" priority="4508" operator="equal">
      <formula>#REF!</formula>
    </cfRule>
    <cfRule type="cellIs" dxfId="255" priority="4510" operator="equal">
      <formula>#REF!</formula>
    </cfRule>
    <cfRule type="cellIs" dxfId="254" priority="4513" operator="equal">
      <formula>#REF!</formula>
    </cfRule>
    <cfRule type="cellIs" dxfId="253" priority="4514" operator="equal">
      <formula>#REF!</formula>
    </cfRule>
    <cfRule type="cellIs" dxfId="252" priority="4515" operator="equal">
      <formula>#REF!</formula>
    </cfRule>
    <cfRule type="cellIs" dxfId="251" priority="4518" operator="equal">
      <formula>#REF!</formula>
    </cfRule>
    <cfRule type="cellIs" dxfId="250" priority="4519" operator="equal">
      <formula>#REF!</formula>
    </cfRule>
    <cfRule type="cellIs" dxfId="249" priority="4520" operator="equal">
      <formula>#REF!</formula>
    </cfRule>
    <cfRule type="cellIs" dxfId="248" priority="4522" operator="equal">
      <formula>#REF!</formula>
    </cfRule>
    <cfRule type="cellIs" dxfId="247" priority="4523" operator="equal">
      <formula>#REF!</formula>
    </cfRule>
    <cfRule type="cellIs" dxfId="246" priority="4524" operator="equal">
      <formula>#REF!</formula>
    </cfRule>
    <cfRule type="cellIs" dxfId="245" priority="4525" operator="equal">
      <formula>#REF!</formula>
    </cfRule>
    <cfRule type="cellIs" dxfId="244" priority="4526" operator="equal">
      <formula>#REF!</formula>
    </cfRule>
    <cfRule type="cellIs" dxfId="243" priority="4527" operator="equal">
      <formula>#REF!</formula>
    </cfRule>
    <cfRule type="cellIs" dxfId="242" priority="4528" operator="equal">
      <formula>#REF!</formula>
    </cfRule>
    <cfRule type="cellIs" dxfId="241" priority="4529" operator="equal">
      <formula>#REF!</formula>
    </cfRule>
    <cfRule type="cellIs" dxfId="240" priority="4531" operator="equal">
      <formula>#REF!</formula>
    </cfRule>
    <cfRule type="cellIs" dxfId="239" priority="4532" operator="equal">
      <formula>#REF!</formula>
    </cfRule>
    <cfRule type="cellIs" dxfId="238" priority="4533" operator="equal">
      <formula>#REF!</formula>
    </cfRule>
    <cfRule type="cellIs" dxfId="237" priority="4534" operator="equal">
      <formula>#REF!</formula>
    </cfRule>
    <cfRule type="cellIs" dxfId="236" priority="4536" operator="equal">
      <formula>#REF!</formula>
    </cfRule>
  </conditionalFormatting>
  <conditionalFormatting sqref="AK185 Q185">
    <cfRule type="cellIs" dxfId="235" priority="2017" operator="equal">
      <formula>"EXTREMO (RC/F)"</formula>
    </cfRule>
    <cfRule type="cellIs" dxfId="234" priority="2018" operator="equal">
      <formula>"ALTO (RC/F)"</formula>
    </cfRule>
    <cfRule type="cellIs" dxfId="233" priority="2019" operator="equal">
      <formula>"MODERADO (RC/F)"</formula>
    </cfRule>
    <cfRule type="cellIs" dxfId="232" priority="2020" operator="equal">
      <formula>"EXTREMO"</formula>
    </cfRule>
    <cfRule type="cellIs" dxfId="231" priority="2021" operator="equal">
      <formula>"ALTO"</formula>
    </cfRule>
    <cfRule type="cellIs" dxfId="230" priority="2022" operator="equal">
      <formula>"MODERADO"</formula>
    </cfRule>
    <cfRule type="cellIs" dxfId="229" priority="2023" operator="equal">
      <formula>"BAJO"</formula>
    </cfRule>
  </conditionalFormatting>
  <conditionalFormatting sqref="AK185">
    <cfRule type="cellIs" dxfId="228" priority="1970" operator="equal">
      <formula>#REF!</formula>
    </cfRule>
    <cfRule type="cellIs" dxfId="227" priority="1971" operator="equal">
      <formula>#REF!</formula>
    </cfRule>
    <cfRule type="cellIs" dxfId="226" priority="1974" operator="equal">
      <formula>#REF!</formula>
    </cfRule>
    <cfRule type="cellIs" dxfId="225" priority="1976" operator="equal">
      <formula>#REF!</formula>
    </cfRule>
    <cfRule type="cellIs" dxfId="224" priority="1977" operator="equal">
      <formula>#REF!</formula>
    </cfRule>
    <cfRule type="cellIs" dxfId="223" priority="1978" operator="equal">
      <formula>#REF!</formula>
    </cfRule>
    <cfRule type="cellIs" dxfId="222" priority="1980" operator="equal">
      <formula>#REF!</formula>
    </cfRule>
    <cfRule type="cellIs" dxfId="221" priority="1983" operator="equal">
      <formula>#REF!</formula>
    </cfRule>
    <cfRule type="cellIs" dxfId="220" priority="1984" operator="equal">
      <formula>#REF!</formula>
    </cfRule>
    <cfRule type="cellIs" dxfId="219" priority="1985" operator="equal">
      <formula>#REF!</formula>
    </cfRule>
    <cfRule type="cellIs" dxfId="218" priority="1988" operator="equal">
      <formula>#REF!</formula>
    </cfRule>
    <cfRule type="cellIs" dxfId="217" priority="1989" operator="equal">
      <formula>#REF!</formula>
    </cfRule>
    <cfRule type="cellIs" dxfId="216" priority="1990" operator="equal">
      <formula>#REF!</formula>
    </cfRule>
    <cfRule type="cellIs" dxfId="215" priority="1992" operator="equal">
      <formula>#REF!</formula>
    </cfRule>
    <cfRule type="cellIs" dxfId="214" priority="1993" operator="equal">
      <formula>#REF!</formula>
    </cfRule>
    <cfRule type="cellIs" dxfId="213" priority="1994" operator="equal">
      <formula>#REF!</formula>
    </cfRule>
    <cfRule type="cellIs" dxfId="212" priority="1995" operator="equal">
      <formula>#REF!</formula>
    </cfRule>
    <cfRule type="cellIs" dxfId="211" priority="1996" operator="equal">
      <formula>#REF!</formula>
    </cfRule>
    <cfRule type="cellIs" dxfId="210" priority="1997" operator="equal">
      <formula>#REF!</formula>
    </cfRule>
    <cfRule type="cellIs" dxfId="209" priority="1998" operator="equal">
      <formula>#REF!</formula>
    </cfRule>
    <cfRule type="cellIs" dxfId="208" priority="1999" operator="equal">
      <formula>#REF!</formula>
    </cfRule>
    <cfRule type="cellIs" dxfId="207" priority="2001" operator="equal">
      <formula>#REF!</formula>
    </cfRule>
    <cfRule type="cellIs" dxfId="206" priority="2002" operator="equal">
      <formula>#REF!</formula>
    </cfRule>
    <cfRule type="cellIs" dxfId="205" priority="2003" operator="equal">
      <formula>#REF!</formula>
    </cfRule>
    <cfRule type="cellIs" dxfId="204" priority="2004" operator="equal">
      <formula>#REF!</formula>
    </cfRule>
    <cfRule type="cellIs" dxfId="203" priority="2006" operator="equal">
      <formula>#REF!</formula>
    </cfRule>
    <cfRule type="cellIs" dxfId="202" priority="7823" operator="equal">
      <formula>"EXTREMO (RC/F)"</formula>
    </cfRule>
    <cfRule type="cellIs" dxfId="201" priority="7824" operator="equal">
      <formula>"ALTO (RC/F)"</formula>
    </cfRule>
    <cfRule type="cellIs" dxfId="200" priority="7825" operator="equal">
      <formula>"MODERADO (RC/F)"</formula>
    </cfRule>
    <cfRule type="cellIs" dxfId="199" priority="7826" operator="equal">
      <formula>"EXTREMO"</formula>
    </cfRule>
    <cfRule type="cellIs" dxfId="198" priority="7827" operator="equal">
      <formula>"ALTO"</formula>
    </cfRule>
    <cfRule type="cellIs" dxfId="197" priority="7828" operator="equal">
      <formula>"MODERADO"</formula>
    </cfRule>
    <cfRule type="cellIs" dxfId="196" priority="7829" operator="equal">
      <formula>"BAJO"</formula>
    </cfRule>
  </conditionalFormatting>
  <conditionalFormatting sqref="AK187 AK193 AK195 AK198 Q204:Q205 AK204:AK205 Q187 Q193 Q198">
    <cfRule type="cellIs" dxfId="195" priority="3598" operator="equal">
      <formula>"EXTREMO (RC/F)"</formula>
    </cfRule>
    <cfRule type="cellIs" dxfId="194" priority="3599" operator="equal">
      <formula>"ALTO (RC/F)"</formula>
    </cfRule>
    <cfRule type="cellIs" dxfId="193" priority="3600" operator="equal">
      <formula>"MODERADO (RC/F)"</formula>
    </cfRule>
    <cfRule type="cellIs" dxfId="192" priority="3601" operator="equal">
      <formula>"EXTREMO"</formula>
    </cfRule>
    <cfRule type="cellIs" dxfId="191" priority="3602" operator="equal">
      <formula>"ALTO"</formula>
    </cfRule>
    <cfRule type="cellIs" dxfId="190" priority="3603" operator="equal">
      <formula>"MODERADO"</formula>
    </cfRule>
    <cfRule type="cellIs" dxfId="189" priority="3604" operator="equal">
      <formula>"BAJO"</formula>
    </cfRule>
  </conditionalFormatting>
  <conditionalFormatting sqref="AK187 AK193 AK195 AK198">
    <cfRule type="cellIs" dxfId="188" priority="3558" operator="equal">
      <formula>#REF!</formula>
    </cfRule>
    <cfRule type="cellIs" dxfId="187" priority="3559" operator="equal">
      <formula>#REF!</formula>
    </cfRule>
    <cfRule type="cellIs" dxfId="186" priority="3561" operator="equal">
      <formula>#REF!</formula>
    </cfRule>
    <cfRule type="cellIs" dxfId="185" priority="3564" operator="equal">
      <formula>#REF!</formula>
    </cfRule>
    <cfRule type="cellIs" dxfId="184" priority="3565" operator="equal">
      <formula>#REF!</formula>
    </cfRule>
    <cfRule type="cellIs" dxfId="183" priority="3566" operator="equal">
      <formula>#REF!</formula>
    </cfRule>
    <cfRule type="cellIs" dxfId="182" priority="3569" operator="equal">
      <formula>#REF!</formula>
    </cfRule>
    <cfRule type="cellIs" dxfId="181" priority="3570" operator="equal">
      <formula>#REF!</formula>
    </cfRule>
    <cfRule type="cellIs" dxfId="180" priority="3571" operator="equal">
      <formula>#REF!</formula>
    </cfRule>
    <cfRule type="cellIs" dxfId="179" priority="3573" operator="equal">
      <formula>#REF!</formula>
    </cfRule>
    <cfRule type="cellIs" dxfId="178" priority="3574" operator="equal">
      <formula>#REF!</formula>
    </cfRule>
    <cfRule type="cellIs" dxfId="177" priority="3575" operator="equal">
      <formula>#REF!</formula>
    </cfRule>
    <cfRule type="cellIs" dxfId="176" priority="3576" operator="equal">
      <formula>#REF!</formula>
    </cfRule>
    <cfRule type="cellIs" dxfId="175" priority="3577" operator="equal">
      <formula>#REF!</formula>
    </cfRule>
    <cfRule type="cellIs" dxfId="174" priority="3578" operator="equal">
      <formula>#REF!</formula>
    </cfRule>
    <cfRule type="cellIs" dxfId="173" priority="3579" operator="equal">
      <formula>#REF!</formula>
    </cfRule>
    <cfRule type="cellIs" dxfId="172" priority="3580" operator="equal">
      <formula>#REF!</formula>
    </cfRule>
    <cfRule type="cellIs" dxfId="171" priority="3582" operator="equal">
      <formula>#REF!</formula>
    </cfRule>
    <cfRule type="cellIs" dxfId="170" priority="3583" operator="equal">
      <formula>#REF!</formula>
    </cfRule>
    <cfRule type="cellIs" dxfId="169" priority="3584" operator="equal">
      <formula>#REF!</formula>
    </cfRule>
    <cfRule type="cellIs" dxfId="168" priority="3585" operator="equal">
      <formula>#REF!</formula>
    </cfRule>
    <cfRule type="cellIs" dxfId="167" priority="3587" operator="equal">
      <formula>#REF!</formula>
    </cfRule>
  </conditionalFormatting>
  <conditionalFormatting sqref="AK187 AK193 AK198 AK195">
    <cfRule type="cellIs" dxfId="166" priority="3557" operator="equal">
      <formula>#REF!</formula>
    </cfRule>
  </conditionalFormatting>
  <conditionalFormatting sqref="AK187 AK193 AK198">
    <cfRule type="cellIs" dxfId="165" priority="3551" operator="equal">
      <formula>#REF!</formula>
    </cfRule>
    <cfRule type="cellIs" dxfId="164" priority="3552" operator="equal">
      <formula>#REF!</formula>
    </cfRule>
    <cfRule type="cellIs" dxfId="163" priority="3555" operator="equal">
      <formula>#REF!</formula>
    </cfRule>
  </conditionalFormatting>
  <conditionalFormatting sqref="AK195:AK196">
    <cfRule type="cellIs" dxfId="162" priority="3087" operator="equal">
      <formula>#REF!</formula>
    </cfRule>
    <cfRule type="cellIs" dxfId="161" priority="3088" operator="equal">
      <formula>#REF!</formula>
    </cfRule>
    <cfRule type="cellIs" dxfId="160" priority="3101" operator="equal">
      <formula>#REF!</formula>
    </cfRule>
    <cfRule type="cellIs" dxfId="159" priority="3113" operator="equal">
      <formula>#REF!</formula>
    </cfRule>
  </conditionalFormatting>
  <conditionalFormatting sqref="AK196 Q195:Q196">
    <cfRule type="cellIs" dxfId="158" priority="3134" operator="equal">
      <formula>"EXTREMO (RC/F)"</formula>
    </cfRule>
    <cfRule type="cellIs" dxfId="157" priority="3135" operator="equal">
      <formula>"ALTO (RC/F)"</formula>
    </cfRule>
    <cfRule type="cellIs" dxfId="156" priority="3136" operator="equal">
      <formula>"MODERADO (RC/F)"</formula>
    </cfRule>
    <cfRule type="cellIs" dxfId="155" priority="3137" operator="equal">
      <formula>"EXTREMO"</formula>
    </cfRule>
    <cfRule type="cellIs" dxfId="154" priority="3138" operator="equal">
      <formula>"ALTO"</formula>
    </cfRule>
    <cfRule type="cellIs" dxfId="153" priority="3139" operator="equal">
      <formula>"MODERADO"</formula>
    </cfRule>
    <cfRule type="cellIs" dxfId="152" priority="3140" operator="equal">
      <formula>"BAJO"</formula>
    </cfRule>
  </conditionalFormatting>
  <conditionalFormatting sqref="AK196">
    <cfRule type="cellIs" dxfId="151" priority="3091" operator="equal">
      <formula>#REF!</formula>
    </cfRule>
    <cfRule type="cellIs" dxfId="150" priority="3093" operator="equal">
      <formula>#REF!</formula>
    </cfRule>
    <cfRule type="cellIs" dxfId="149" priority="3094" operator="equal">
      <formula>#REF!</formula>
    </cfRule>
    <cfRule type="cellIs" dxfId="148" priority="3095" operator="equal">
      <formula>#REF!</formula>
    </cfRule>
    <cfRule type="cellIs" dxfId="147" priority="3097" operator="equal">
      <formula>#REF!</formula>
    </cfRule>
    <cfRule type="cellIs" dxfId="146" priority="3100" operator="equal">
      <formula>#REF!</formula>
    </cfRule>
    <cfRule type="cellIs" dxfId="145" priority="3102" operator="equal">
      <formula>#REF!</formula>
    </cfRule>
    <cfRule type="cellIs" dxfId="144" priority="3105" operator="equal">
      <formula>#REF!</formula>
    </cfRule>
    <cfRule type="cellIs" dxfId="143" priority="3106" operator="equal">
      <formula>#REF!</formula>
    </cfRule>
    <cfRule type="cellIs" dxfId="142" priority="3107" operator="equal">
      <formula>#REF!</formula>
    </cfRule>
    <cfRule type="cellIs" dxfId="141" priority="3109" operator="equal">
      <formula>#REF!</formula>
    </cfRule>
    <cfRule type="cellIs" dxfId="140" priority="3110" operator="equal">
      <formula>#REF!</formula>
    </cfRule>
    <cfRule type="cellIs" dxfId="139" priority="3111" operator="equal">
      <formula>#REF!</formula>
    </cfRule>
    <cfRule type="cellIs" dxfId="138" priority="3112" operator="equal">
      <formula>#REF!</formula>
    </cfRule>
    <cfRule type="cellIs" dxfId="137" priority="3114" operator="equal">
      <formula>#REF!</formula>
    </cfRule>
    <cfRule type="cellIs" dxfId="136" priority="3115" operator="equal">
      <formula>#REF!</formula>
    </cfRule>
    <cfRule type="cellIs" dxfId="135" priority="3116" operator="equal">
      <formula>#REF!</formula>
    </cfRule>
    <cfRule type="cellIs" dxfId="134" priority="3118" operator="equal">
      <formula>#REF!</formula>
    </cfRule>
    <cfRule type="cellIs" dxfId="133" priority="3119" operator="equal">
      <formula>#REF!</formula>
    </cfRule>
    <cfRule type="cellIs" dxfId="132" priority="3120" operator="equal">
      <formula>#REF!</formula>
    </cfRule>
    <cfRule type="cellIs" dxfId="131" priority="3121" operator="equal">
      <formula>#REF!</formula>
    </cfRule>
    <cfRule type="cellIs" dxfId="130" priority="3123" operator="equal">
      <formula>#REF!</formula>
    </cfRule>
  </conditionalFormatting>
  <conditionalFormatting sqref="AK201 Q204:Q205 AK204:AK205">
    <cfRule type="cellIs" dxfId="129" priority="3495" operator="equal">
      <formula>#REF!</formula>
    </cfRule>
    <cfRule type="cellIs" dxfId="128" priority="3497" operator="equal">
      <formula>#REF!</formula>
    </cfRule>
    <cfRule type="cellIs" dxfId="127" priority="3498" operator="equal">
      <formula>#REF!</formula>
    </cfRule>
    <cfRule type="cellIs" dxfId="126" priority="3499" operator="equal">
      <formula>#REF!</formula>
    </cfRule>
    <cfRule type="cellIs" dxfId="125" priority="3501" operator="equal">
      <formula>#REF!</formula>
    </cfRule>
    <cfRule type="cellIs" dxfId="124" priority="3504" operator="equal">
      <formula>#REF!</formula>
    </cfRule>
    <cfRule type="cellIs" dxfId="123" priority="3505" operator="equal">
      <formula>#REF!</formula>
    </cfRule>
    <cfRule type="cellIs" dxfId="122" priority="3506" operator="equal">
      <formula>#REF!</formula>
    </cfRule>
    <cfRule type="cellIs" dxfId="121" priority="3509" operator="equal">
      <formula>#REF!</formula>
    </cfRule>
    <cfRule type="cellIs" dxfId="120" priority="3510" operator="equal">
      <formula>#REF!</formula>
    </cfRule>
    <cfRule type="cellIs" dxfId="119" priority="3511" operator="equal">
      <formula>#REF!</formula>
    </cfRule>
    <cfRule type="cellIs" dxfId="118" priority="3513" operator="equal">
      <formula>#REF!</formula>
    </cfRule>
    <cfRule type="cellIs" dxfId="117" priority="3514" operator="equal">
      <formula>#REF!</formula>
    </cfRule>
    <cfRule type="cellIs" dxfId="116" priority="3515" operator="equal">
      <formula>#REF!</formula>
    </cfRule>
    <cfRule type="cellIs" dxfId="115" priority="3516" operator="equal">
      <formula>#REF!</formula>
    </cfRule>
    <cfRule type="cellIs" dxfId="114" priority="3517" operator="equal">
      <formula>#REF!</formula>
    </cfRule>
    <cfRule type="cellIs" dxfId="113" priority="3518" operator="equal">
      <formula>#REF!</formula>
    </cfRule>
    <cfRule type="cellIs" dxfId="112" priority="3519" operator="equal">
      <formula>#REF!</formula>
    </cfRule>
    <cfRule type="cellIs" dxfId="111" priority="3520" operator="equal">
      <formula>#REF!</formula>
    </cfRule>
    <cfRule type="cellIs" dxfId="110" priority="3522" operator="equal">
      <formula>#REF!</formula>
    </cfRule>
    <cfRule type="cellIs" dxfId="109" priority="3523" operator="equal">
      <formula>#REF!</formula>
    </cfRule>
    <cfRule type="cellIs" dxfId="108" priority="3524" operator="equal">
      <formula>#REF!</formula>
    </cfRule>
    <cfRule type="cellIs" dxfId="107" priority="3525" operator="equal">
      <formula>#REF!</formula>
    </cfRule>
    <cfRule type="cellIs" dxfId="106" priority="3527" operator="equal">
      <formula>#REF!</formula>
    </cfRule>
  </conditionalFormatting>
  <conditionalFormatting sqref="AK201">
    <cfRule type="cellIs" dxfId="105" priority="3538" operator="equal">
      <formula>"EXTREMO (RC/F)"</formula>
    </cfRule>
    <cfRule type="cellIs" dxfId="104" priority="3539" operator="equal">
      <formula>"ALTO (RC/F)"</formula>
    </cfRule>
    <cfRule type="cellIs" dxfId="103" priority="3540" operator="equal">
      <formula>"MODERADO (RC/F)"</formula>
    </cfRule>
    <cfRule type="cellIs" dxfId="102" priority="3541" operator="equal">
      <formula>"EXTREMO"</formula>
    </cfRule>
    <cfRule type="cellIs" dxfId="101" priority="3542" operator="equal">
      <formula>"ALTO"</formula>
    </cfRule>
    <cfRule type="cellIs" dxfId="100" priority="3543" operator="equal">
      <formula>"MODERADO"</formula>
    </cfRule>
    <cfRule type="cellIs" dxfId="99" priority="3544" operator="equal">
      <formula>"BAJO"</formula>
    </cfRule>
  </conditionalFormatting>
  <conditionalFormatting sqref="AK205 Q205">
    <cfRule type="cellIs" dxfId="98" priority="3239" operator="equal">
      <formula>"EXTREMO (RC/F)"</formula>
    </cfRule>
    <cfRule type="cellIs" dxfId="97" priority="3240" operator="equal">
      <formula>"ALTO (RC/F)"</formula>
    </cfRule>
    <cfRule type="cellIs" dxfId="96" priority="3241" operator="equal">
      <formula>"MODERADO (RC/F)"</formula>
    </cfRule>
    <cfRule type="cellIs" dxfId="95" priority="3242" operator="equal">
      <formula>"EXTREMO"</formula>
    </cfRule>
    <cfRule type="cellIs" dxfId="94" priority="3243" operator="equal">
      <formula>"ALTO"</formula>
    </cfRule>
    <cfRule type="cellIs" dxfId="93" priority="3244" operator="equal">
      <formula>"MODERADO"</formula>
    </cfRule>
    <cfRule type="cellIs" dxfId="92" priority="3245" operator="equal">
      <formula>"BAJO"</formula>
    </cfRule>
  </conditionalFormatting>
  <conditionalFormatting sqref="AK205">
    <cfRule type="cellIs" dxfId="91" priority="3197" operator="equal">
      <formula>#REF!</formula>
    </cfRule>
    <cfRule type="cellIs" dxfId="90" priority="3198" operator="equal">
      <formula>#REF!</formula>
    </cfRule>
    <cfRule type="cellIs" dxfId="89" priority="3201" operator="equal">
      <formula>#REF!</formula>
    </cfRule>
    <cfRule type="cellIs" dxfId="88" priority="3203" operator="equal">
      <formula>#REF!</formula>
    </cfRule>
    <cfRule type="cellIs" dxfId="87" priority="3204" operator="equal">
      <formula>#REF!</formula>
    </cfRule>
    <cfRule type="cellIs" dxfId="86" priority="3205" operator="equal">
      <formula>#REF!</formula>
    </cfRule>
    <cfRule type="cellIs" dxfId="85" priority="3207" operator="equal">
      <formula>#REF!</formula>
    </cfRule>
    <cfRule type="cellIs" dxfId="84" priority="3210" operator="equal">
      <formula>#REF!</formula>
    </cfRule>
    <cfRule type="cellIs" dxfId="83" priority="3211" operator="equal">
      <formula>#REF!</formula>
    </cfRule>
    <cfRule type="cellIs" dxfId="82" priority="3212" operator="equal">
      <formula>#REF!</formula>
    </cfRule>
    <cfRule type="cellIs" dxfId="81" priority="3215" operator="equal">
      <formula>#REF!</formula>
    </cfRule>
    <cfRule type="cellIs" dxfId="80" priority="3216" operator="equal">
      <formula>#REF!</formula>
    </cfRule>
    <cfRule type="cellIs" dxfId="79" priority="3217" operator="equal">
      <formula>#REF!</formula>
    </cfRule>
    <cfRule type="cellIs" dxfId="78" priority="3219" operator="equal">
      <formula>#REF!</formula>
    </cfRule>
    <cfRule type="cellIs" dxfId="77" priority="3220" operator="equal">
      <formula>#REF!</formula>
    </cfRule>
    <cfRule type="cellIs" dxfId="76" priority="3221" operator="equal">
      <formula>#REF!</formula>
    </cfRule>
    <cfRule type="cellIs" dxfId="75" priority="3222" operator="equal">
      <formula>#REF!</formula>
    </cfRule>
    <cfRule type="cellIs" dxfId="74" priority="3223" operator="equal">
      <formula>#REF!</formula>
    </cfRule>
    <cfRule type="cellIs" dxfId="73" priority="3224" operator="equal">
      <formula>#REF!</formula>
    </cfRule>
    <cfRule type="cellIs" dxfId="72" priority="3225" operator="equal">
      <formula>#REF!</formula>
    </cfRule>
    <cfRule type="cellIs" dxfId="71" priority="3226" operator="equal">
      <formula>#REF!</formula>
    </cfRule>
    <cfRule type="cellIs" dxfId="70" priority="3228" operator="equal">
      <formula>#REF!</formula>
    </cfRule>
    <cfRule type="cellIs" dxfId="69" priority="3229" operator="equal">
      <formula>#REF!</formula>
    </cfRule>
    <cfRule type="cellIs" dxfId="68" priority="3230" operator="equal">
      <formula>#REF!</formula>
    </cfRule>
    <cfRule type="cellIs" dxfId="67" priority="3231" operator="equal">
      <formula>#REF!</formula>
    </cfRule>
    <cfRule type="cellIs" dxfId="66" priority="3233" operator="equal">
      <formula>#REF!</formula>
    </cfRule>
  </conditionalFormatting>
  <conditionalFormatting sqref="AK209 Q209">
    <cfRule type="cellIs" dxfId="65" priority="3014" operator="equal">
      <formula>"EXTREMO (RC/F)"</formula>
    </cfRule>
    <cfRule type="cellIs" dxfId="64" priority="3015" operator="equal">
      <formula>"ALTO (RC/F)"</formula>
    </cfRule>
    <cfRule type="cellIs" dxfId="63" priority="3016" operator="equal">
      <formula>"MODERADO (RC/F)"</formula>
    </cfRule>
    <cfRule type="cellIs" dxfId="62" priority="3017" operator="equal">
      <formula>"EXTREMO"</formula>
    </cfRule>
    <cfRule type="cellIs" dxfId="61" priority="3018" operator="equal">
      <formula>"ALTO"</formula>
    </cfRule>
    <cfRule type="cellIs" dxfId="60" priority="3019" operator="equal">
      <formula>"MODERADO"</formula>
    </cfRule>
    <cfRule type="cellIs" dxfId="59" priority="3020" operator="equal">
      <formula>"BAJO"</formula>
    </cfRule>
  </conditionalFormatting>
  <conditionalFormatting sqref="AK209">
    <cfRule type="cellIs" dxfId="58" priority="2967" operator="equal">
      <formula>#REF!</formula>
    </cfRule>
    <cfRule type="cellIs" dxfId="57" priority="2968" operator="equal">
      <formula>#REF!</formula>
    </cfRule>
    <cfRule type="cellIs" dxfId="56" priority="2971" operator="equal">
      <formula>#REF!</formula>
    </cfRule>
    <cfRule type="cellIs" dxfId="55" priority="2973" operator="equal">
      <formula>#REF!</formula>
    </cfRule>
    <cfRule type="cellIs" dxfId="54" priority="2974" operator="equal">
      <formula>#REF!</formula>
    </cfRule>
    <cfRule type="cellIs" dxfId="53" priority="2975" operator="equal">
      <formula>#REF!</formula>
    </cfRule>
    <cfRule type="cellIs" dxfId="52" priority="2977" operator="equal">
      <formula>#REF!</formula>
    </cfRule>
    <cfRule type="cellIs" dxfId="51" priority="2980" operator="equal">
      <formula>#REF!</formula>
    </cfRule>
    <cfRule type="cellIs" dxfId="50" priority="2981" operator="equal">
      <formula>#REF!</formula>
    </cfRule>
    <cfRule type="cellIs" dxfId="49" priority="2982" operator="equal">
      <formula>#REF!</formula>
    </cfRule>
    <cfRule type="cellIs" dxfId="48" priority="2985" operator="equal">
      <formula>#REF!</formula>
    </cfRule>
    <cfRule type="cellIs" dxfId="47" priority="2986" operator="equal">
      <formula>#REF!</formula>
    </cfRule>
    <cfRule type="cellIs" dxfId="46" priority="2987" operator="equal">
      <formula>#REF!</formula>
    </cfRule>
    <cfRule type="cellIs" dxfId="45" priority="2989" operator="equal">
      <formula>#REF!</formula>
    </cfRule>
    <cfRule type="cellIs" dxfId="44" priority="2990" operator="equal">
      <formula>#REF!</formula>
    </cfRule>
    <cfRule type="cellIs" dxfId="43" priority="2991" operator="equal">
      <formula>#REF!</formula>
    </cfRule>
    <cfRule type="cellIs" dxfId="42" priority="2992" operator="equal">
      <formula>#REF!</formula>
    </cfRule>
    <cfRule type="cellIs" dxfId="41" priority="2993" operator="equal">
      <formula>#REF!</formula>
    </cfRule>
    <cfRule type="cellIs" dxfId="40" priority="2994" operator="equal">
      <formula>#REF!</formula>
    </cfRule>
    <cfRule type="cellIs" dxfId="39" priority="2995" operator="equal">
      <formula>#REF!</formula>
    </cfRule>
    <cfRule type="cellIs" dxfId="38" priority="2996" operator="equal">
      <formula>#REF!</formula>
    </cfRule>
    <cfRule type="cellIs" dxfId="37" priority="2998" operator="equal">
      <formula>#REF!</formula>
    </cfRule>
    <cfRule type="cellIs" dxfId="36" priority="2999" operator="equal">
      <formula>#REF!</formula>
    </cfRule>
    <cfRule type="cellIs" dxfId="35" priority="3000" operator="equal">
      <formula>#REF!</formula>
    </cfRule>
    <cfRule type="cellIs" dxfId="34" priority="3001" operator="equal">
      <formula>#REF!</formula>
    </cfRule>
    <cfRule type="cellIs" dxfId="33" priority="3003" operator="equal">
      <formula>#REF!</formula>
    </cfRule>
  </conditionalFormatting>
  <conditionalFormatting sqref="AK212:AK215 Q212:Q215">
    <cfRule type="cellIs" dxfId="32" priority="3354" operator="equal">
      <formula>"EXTREMO (RC/F)"</formula>
    </cfRule>
    <cfRule type="cellIs" dxfId="31" priority="3355" operator="equal">
      <formula>"ALTO (RC/F)"</formula>
    </cfRule>
    <cfRule type="cellIs" dxfId="30" priority="3356" operator="equal">
      <formula>"MODERADO (RC/F)"</formula>
    </cfRule>
    <cfRule type="cellIs" dxfId="29" priority="3357" operator="equal">
      <formula>"EXTREMO"</formula>
    </cfRule>
    <cfRule type="cellIs" dxfId="28" priority="3358" operator="equal">
      <formula>"ALTO"</formula>
    </cfRule>
    <cfRule type="cellIs" dxfId="27" priority="3359" operator="equal">
      <formula>"MODERADO"</formula>
    </cfRule>
    <cfRule type="cellIs" dxfId="26" priority="3360" operator="equal">
      <formula>"BAJO"</formula>
    </cfRule>
  </conditionalFormatting>
  <conditionalFormatting sqref="AK214:AK215">
    <cfRule type="cellIs" dxfId="25" priority="3307" operator="equal">
      <formula>#REF!</formula>
    </cfRule>
    <cfRule type="cellIs" dxfId="24" priority="3308" operator="equal">
      <formula>#REF!</formula>
    </cfRule>
    <cfRule type="cellIs" dxfId="23" priority="3311" operator="equal">
      <formula>#REF!</formula>
    </cfRule>
    <cfRule type="cellIs" dxfId="22" priority="3313" operator="equal">
      <formula>#REF!</formula>
    </cfRule>
    <cfRule type="cellIs" dxfId="21" priority="3314" operator="equal">
      <formula>#REF!</formula>
    </cfRule>
    <cfRule type="cellIs" dxfId="20" priority="3315" operator="equal">
      <formula>#REF!</formula>
    </cfRule>
    <cfRule type="cellIs" dxfId="19" priority="3317" operator="equal">
      <formula>#REF!</formula>
    </cfRule>
    <cfRule type="cellIs" dxfId="18" priority="3320" operator="equal">
      <formula>#REF!</formula>
    </cfRule>
    <cfRule type="cellIs" dxfId="17" priority="3321" operator="equal">
      <formula>#REF!</formula>
    </cfRule>
    <cfRule type="cellIs" dxfId="16" priority="3322" operator="equal">
      <formula>#REF!</formula>
    </cfRule>
    <cfRule type="cellIs" dxfId="15" priority="3325" operator="equal">
      <formula>#REF!</formula>
    </cfRule>
    <cfRule type="cellIs" dxfId="14" priority="3326" operator="equal">
      <formula>#REF!</formula>
    </cfRule>
    <cfRule type="cellIs" dxfId="13" priority="3327" operator="equal">
      <formula>#REF!</formula>
    </cfRule>
    <cfRule type="cellIs" dxfId="12" priority="3329" operator="equal">
      <formula>#REF!</formula>
    </cfRule>
    <cfRule type="cellIs" dxfId="11" priority="3330" operator="equal">
      <formula>#REF!</formula>
    </cfRule>
    <cfRule type="cellIs" dxfId="10" priority="3331" operator="equal">
      <formula>#REF!</formula>
    </cfRule>
    <cfRule type="cellIs" dxfId="9" priority="3332" operator="equal">
      <formula>#REF!</formula>
    </cfRule>
    <cfRule type="cellIs" dxfId="8" priority="3333" operator="equal">
      <formula>#REF!</formula>
    </cfRule>
    <cfRule type="cellIs" dxfId="7" priority="3334" operator="equal">
      <formula>#REF!</formula>
    </cfRule>
    <cfRule type="cellIs" dxfId="6" priority="3335" operator="equal">
      <formula>#REF!</formula>
    </cfRule>
    <cfRule type="cellIs" dxfId="5" priority="3336" operator="equal">
      <formula>#REF!</formula>
    </cfRule>
    <cfRule type="cellIs" dxfId="4" priority="3338" operator="equal">
      <formula>#REF!</formula>
    </cfRule>
    <cfRule type="cellIs" dxfId="3" priority="3339" operator="equal">
      <formula>#REF!</formula>
    </cfRule>
    <cfRule type="cellIs" dxfId="2" priority="3340" operator="equal">
      <formula>#REF!</formula>
    </cfRule>
    <cfRule type="cellIs" dxfId="1" priority="3341" operator="equal">
      <formula>#REF!</formula>
    </cfRule>
    <cfRule type="cellIs" dxfId="0" priority="3343" operator="equal">
      <formula>#REF!</formula>
    </cfRule>
  </conditionalFormatting>
  <dataValidations count="2">
    <dataValidation type="list" allowBlank="1" showInputMessage="1" showErrorMessage="1" sqref="AK124:AK125" xr:uid="{CEAA6EEC-447F-4BA1-9BB2-6BEDD46BDB38}">
      <formula1>"EXTREMO,ALTO,MODERADO,BAJO"</formula1>
    </dataValidation>
    <dataValidation type="list" allowBlank="1" showInputMessage="1" showErrorMessage="1" sqref="AC195 Y195 AA195 S195" xr:uid="{281688AF-8CF2-4E38-8B76-240C7C8989DF}">
      <formula1>#REF!</formula1>
    </dataValidation>
  </dataValidations>
  <hyperlinks>
    <hyperlink ref="AE9" r:id="rId1" xr:uid="{AB04C0D2-34BA-4A37-80D6-0CF5BFF08199}"/>
    <hyperlink ref="AE12" r:id="rId2" xr:uid="{EA4CD400-61CD-479E-B318-20A10A5A2761}"/>
    <hyperlink ref="AE13" r:id="rId3" xr:uid="{BF220161-479B-4F90-9DAB-CC1581B98697}"/>
    <hyperlink ref="AE14" r:id="rId4" xr:uid="{436E421C-F01B-4550-883F-ED69A40834A0}"/>
    <hyperlink ref="AE15" r:id="rId5" xr:uid="{4ADB11A7-380D-437A-B4EE-BC0C55EBD65C}"/>
    <hyperlink ref="AE17" r:id="rId6" xr:uid="{268535D8-6F45-4AB8-9DB5-D0FF69EDE02D}"/>
    <hyperlink ref="AE18" r:id="rId7" xr:uid="{21D82BDE-0F39-4C2B-B552-81D8C0629CD6}"/>
    <hyperlink ref="AE19" r:id="rId8" xr:uid="{6BF05AD6-F0E2-46F0-A88B-300B46824A31}"/>
    <hyperlink ref="AE20" r:id="rId9" xr:uid="{6BE06D66-9DF0-43B6-8960-527C53A24C72}"/>
    <hyperlink ref="AE21" r:id="rId10" xr:uid="{1EA2D3D5-3A72-4498-9615-F03AAC281D35}"/>
    <hyperlink ref="AE22" r:id="rId11" xr:uid="{4B6AEC06-E6A6-450A-8290-139E820D0B20}"/>
    <hyperlink ref="AE23" r:id="rId12" xr:uid="{AFB32430-6754-4FB3-8663-A0B76263F4C5}"/>
    <hyperlink ref="AE24" r:id="rId13" xr:uid="{28E153D0-2C10-4644-8FAD-FB9CCAE64C78}"/>
    <hyperlink ref="AE25" r:id="rId14" xr:uid="{238C61A5-3F50-47C8-85E1-FC4F92DB972B}"/>
    <hyperlink ref="AE26" r:id="rId15" xr:uid="{8BC96F44-EEE0-4D03-890C-D2A496A543BB}"/>
    <hyperlink ref="AE27" r:id="rId16" xr:uid="{1AFA6F13-117B-4104-9C00-F36899E406C1}"/>
    <hyperlink ref="AE28" r:id="rId17" xr:uid="{5F699DD2-8C99-4B77-AC6A-E0D595D79A60}"/>
    <hyperlink ref="AE29" r:id="rId18" xr:uid="{C0B677F4-9E85-4EE5-8A7D-26FB3187AE0C}"/>
    <hyperlink ref="AE30" r:id="rId19" xr:uid="{AEC54101-414C-41E3-A3A7-4DA507162746}"/>
    <hyperlink ref="AE31" r:id="rId20" xr:uid="{FDFE4FBB-A7DB-48F5-BA36-7E97FEA835F4}"/>
    <hyperlink ref="AE32" r:id="rId21" xr:uid="{1BE686E4-40B1-495F-8DB5-39FF650D1A0B}"/>
    <hyperlink ref="AE33" r:id="rId22" xr:uid="{E7ECB0C1-A642-47F0-B83D-0DB2C64CE2A7}"/>
    <hyperlink ref="AE34" r:id="rId23" xr:uid="{27B4CEAF-5487-4BEC-A886-D387284B51CC}"/>
    <hyperlink ref="AE35" r:id="rId24" xr:uid="{C5FF1AD2-634D-4FDE-BF8A-B346C0AE6FED}"/>
    <hyperlink ref="AE36" r:id="rId25" xr:uid="{E2C4181B-355A-4267-87CC-EF3353693092}"/>
    <hyperlink ref="AE40" r:id="rId26" xr:uid="{44936719-0909-42FD-8457-D6A78BA72405}"/>
    <hyperlink ref="AE41" r:id="rId27" xr:uid="{ECE486FF-F034-49FA-AD7F-6B6D49EB0B72}"/>
    <hyperlink ref="AE42" r:id="rId28" xr:uid="{D948B693-1A43-4E2D-BFBD-E59ADECC826E}"/>
    <hyperlink ref="AE43" r:id="rId29" xr:uid="{6DB0788C-4E9D-4A81-AF15-FCA5634F1615}"/>
    <hyperlink ref="AE44" r:id="rId30" xr:uid="{E6A212A2-196A-45A0-A7D5-1881756B4433}"/>
    <hyperlink ref="AE45" r:id="rId31" xr:uid="{F6ECABA6-7934-4C9D-B58C-D1B25671904F}"/>
    <hyperlink ref="AE46" r:id="rId32" xr:uid="{BAB794B2-4863-4B9C-863B-3A4DDA3F0934}"/>
    <hyperlink ref="AE47" r:id="rId33" xr:uid="{6DA7D915-19CB-42FE-BD5C-99D73B8397A6}"/>
    <hyperlink ref="AE48" r:id="rId34" xr:uid="{AFDB80EE-6965-4C59-8EA0-888AFB0FFDAE}"/>
    <hyperlink ref="AE49" r:id="rId35" xr:uid="{9629E731-176C-4256-B049-B25D2B8AC521}"/>
    <hyperlink ref="AE50" r:id="rId36" xr:uid="{73774214-716C-4DCE-B1AD-F9E20ECBD693}"/>
    <hyperlink ref="AE51" r:id="rId37" xr:uid="{099E80CB-B029-4470-8CFA-3C1B6E756BD6}"/>
    <hyperlink ref="AE52" r:id="rId38" xr:uid="{1315C147-2127-4D36-9098-19FBC2A8CCB3}"/>
    <hyperlink ref="AE53" r:id="rId39" xr:uid="{C224C8D2-D7CC-4242-90F9-FE63403A99BA}"/>
    <hyperlink ref="AE54" r:id="rId40" xr:uid="{49776AEA-20BE-414D-AEBB-42A21C462130}"/>
    <hyperlink ref="AE55" r:id="rId41" xr:uid="{FA73F107-280E-47F6-86E8-35F56F17BB75}"/>
    <hyperlink ref="AE56" r:id="rId42" xr:uid="{4AB8CE6E-DBB8-4C7C-AD40-799D17DB5230}"/>
    <hyperlink ref="AE57" r:id="rId43" xr:uid="{5CDDE26B-C172-4AED-9618-20F4F7A869C5}"/>
    <hyperlink ref="AE58" r:id="rId44" xr:uid="{A22EE48E-8534-4CFB-A077-45E4A83F2232}"/>
    <hyperlink ref="AE59" r:id="rId45" xr:uid="{23712F41-FB24-43A5-B336-4B0F24350D7F}"/>
    <hyperlink ref="AE60" r:id="rId46" xr:uid="{0582DF54-611C-4A4D-9F7E-A1FC9C2817B3}"/>
    <hyperlink ref="AE61" r:id="rId47" xr:uid="{9E641544-7908-4AC7-8BF4-4D24C0859CC2}"/>
    <hyperlink ref="AE64" r:id="rId48" xr:uid="{922349C4-1636-43DF-B53D-422BE49B01DC}"/>
    <hyperlink ref="AE65" r:id="rId49" xr:uid="{0F584F50-3987-4F2D-A331-C2871BC5E80C}"/>
    <hyperlink ref="AE66" r:id="rId50" xr:uid="{FE940CBD-E8B3-4E34-95D4-AAD21FD0F27F}"/>
    <hyperlink ref="AE67" r:id="rId51" xr:uid="{C0EC06E6-C955-4278-8EC0-79042BD085E3}"/>
    <hyperlink ref="AE68:AE69" r:id="rId52" display="IC-RG1-C1" xr:uid="{F9C6BF07-2785-4874-AB31-BE13620656E4}"/>
    <hyperlink ref="AE70" r:id="rId53" xr:uid="{4041553B-80AB-49A1-B7C1-49AC365BA801}"/>
    <hyperlink ref="AE71" r:id="rId54" xr:uid="{1A95321E-CD04-4437-9D21-16AAE0067724}"/>
    <hyperlink ref="AE72" r:id="rId55" xr:uid="{1087FF11-FBEB-4212-97AB-FCDE7188FE4D}"/>
    <hyperlink ref="AE73" r:id="rId56" xr:uid="{4DDB1721-D76D-40DA-89CA-21C80C03847A}"/>
    <hyperlink ref="AE74" r:id="rId57" xr:uid="{478D5D41-4BD3-4460-9F1E-F34109642421}"/>
    <hyperlink ref="AE76" r:id="rId58" xr:uid="{737928A5-A398-4423-8A0C-2C1A041BC62E}"/>
    <hyperlink ref="AE77" r:id="rId59" xr:uid="{C965F884-42FB-4ABD-B72D-16728B7334A8}"/>
    <hyperlink ref="AE78" r:id="rId60" xr:uid="{92D0645E-5A1D-4F87-95F4-FC0C9A2355FF}"/>
    <hyperlink ref="AE79" r:id="rId61" xr:uid="{AC7B4C0A-A543-4219-8AE0-E90606073257}"/>
    <hyperlink ref="AE81" r:id="rId62" xr:uid="{59D9968D-9EEF-412E-B29E-F0C3F60B95FE}"/>
    <hyperlink ref="AE82" r:id="rId63" xr:uid="{D898B039-2958-4561-AF00-EC83C82E463F}"/>
    <hyperlink ref="AE83" r:id="rId64" xr:uid="{43091ABE-A27C-49AA-B64E-629A03388A74}"/>
    <hyperlink ref="AE84" r:id="rId65" xr:uid="{12C8112B-1863-4B4D-9434-71FC29DE5A45}"/>
    <hyperlink ref="AE85" r:id="rId66" xr:uid="{FB7921B0-BC2C-4278-A748-8479A0843FE9}"/>
    <hyperlink ref="AE86" r:id="rId67" xr:uid="{942FBEE3-71E1-4D1E-A3DE-F5E636D78870}"/>
    <hyperlink ref="AE87:AE88" r:id="rId68" display="BS-RG5-C1" xr:uid="{10F8F584-BAF6-4225-830C-E80F721BCD89}"/>
    <hyperlink ref="AE89" r:id="rId69" xr:uid="{9F8FF818-16B9-47EF-AF1D-F1EDCE313592}"/>
    <hyperlink ref="AE90" r:id="rId70" xr:uid="{9E77075C-BE43-4105-948E-952446F19BB0}"/>
    <hyperlink ref="AE91" r:id="rId71" xr:uid="{E9D11E7A-94C8-427F-A51D-8AD4EBB6A575}"/>
    <hyperlink ref="AE92" r:id="rId72" xr:uid="{294CDF0D-4256-499E-872E-27FF2325D8C8}"/>
    <hyperlink ref="AE93" r:id="rId73" xr:uid="{850BFE1A-6C5A-456D-8D71-56D64B7C2F8C}"/>
    <hyperlink ref="AE94" r:id="rId74" xr:uid="{6DBF5234-E74A-4195-BE4D-3DD913B60729}"/>
    <hyperlink ref="AE95:AE96" r:id="rId75" display="DE-RG2-C1" xr:uid="{94D1E31E-93A5-492B-81C3-A3433791C6F0}"/>
    <hyperlink ref="AE97:AE98" r:id="rId76" display="DE-RG2-C2" xr:uid="{632C7984-AEB2-45B9-B60D-B11EFD4F8275}"/>
    <hyperlink ref="AE99" r:id="rId77" xr:uid="{853B6855-7F73-4B24-990D-2B328BBF413C}"/>
    <hyperlink ref="AE100" r:id="rId78" xr:uid="{4C36E86F-C440-416E-8C75-839438EB224A}"/>
    <hyperlink ref="AE102" r:id="rId79" xr:uid="{C6B559B9-C106-452B-AE7B-9174B7F63FB8}"/>
    <hyperlink ref="AE103" r:id="rId80" xr:uid="{10498F02-0AB5-4FC7-9A5C-B423A039C8AE}"/>
    <hyperlink ref="AE104" r:id="rId81" xr:uid="{B3AAC579-476D-445D-9F77-31052A7D9F92}"/>
    <hyperlink ref="AE105" r:id="rId82" xr:uid="{CF76BDB5-CC9F-47CA-9F55-86121A3B26A5}"/>
    <hyperlink ref="AE106" r:id="rId83" xr:uid="{1E31D0A5-CFE0-44BA-B510-742ACD909159}"/>
    <hyperlink ref="AE107" r:id="rId84" xr:uid="{BC23B9EA-66CE-4BCB-BA56-F1DF4DDEF12A}"/>
    <hyperlink ref="AE37" r:id="rId85" xr:uid="{52543F6D-0B95-4B44-9A06-4B79D9B7FEA3}"/>
    <hyperlink ref="AE38" r:id="rId86" xr:uid="{4E30EBC9-ED3F-4CFE-BC81-35A790DDBDA0}"/>
    <hyperlink ref="AE39" r:id="rId87" xr:uid="{62C83E1D-5EFD-4B9E-88B2-56D2E9C39F7C}"/>
    <hyperlink ref="AE10" r:id="rId88" xr:uid="{CCBBAAB8-A113-4371-AC67-E42EA24E29BA}"/>
    <hyperlink ref="AE11" r:id="rId89" xr:uid="{86555CE2-FD84-4943-8528-37D5624CDED3}"/>
    <hyperlink ref="AE109" r:id="rId90" xr:uid="{D20A151D-2157-4D5C-B2B9-F44B3588B33E}"/>
    <hyperlink ref="AE111" r:id="rId91" xr:uid="{43A69357-5E93-4A3E-9198-24BC705E04D2}"/>
    <hyperlink ref="AE112" r:id="rId92" xr:uid="{F7BD5E12-161B-4F2F-905E-97FCC0A9719C}"/>
    <hyperlink ref="AE113" r:id="rId93" xr:uid="{E6CAD8A2-8660-454D-8864-EBC0095C32E3}"/>
    <hyperlink ref="AE114" r:id="rId94" xr:uid="{3E463E79-84A7-46D9-BBC8-164463C3D0B1}"/>
    <hyperlink ref="AE62" r:id="rId95" xr:uid="{41A232F8-BFAE-46C5-8A11-09450363C211}"/>
    <hyperlink ref="AE63" r:id="rId96" xr:uid="{BFA0F65C-526D-40F9-B9D0-9AE12AD44C3E}"/>
    <hyperlink ref="BA93" r:id="rId97" display="../../../../../../../:f:/g/personal/mrchacon_mincit_gov_co/EtltJh3nHw9BlRH_If2X8cEBtg58tcV0OB14Gxvy44HGmA?e=Z6jUdl" xr:uid="{EF8E0986-825B-40FC-9EEA-76FD6DF2BE84}"/>
    <hyperlink ref="BA92" r:id="rId98" display="../../../../../../../:f:/g/personal/mrchacon_mincit_gov_co/EihvHAvRHxpImXafMl0umYwBGmV0glhsqjQTKhjYC_Izww?e=5FJUNC" xr:uid="{D3351914-ACA2-4069-A06D-B85DD76D570C}"/>
    <hyperlink ref="BA91" r:id="rId99" display="../../../../../../../:f:/g/personal/mrchacon_mincit_gov_co/Evu7tH55x81Av3Syyr1QH7QBz9pIWfLlp8Vg4Fg3RMCVvQ?e=qAT6OC" xr:uid="{02B4AFE0-D2D5-4979-8DEF-2E8C45CDA62D}"/>
    <hyperlink ref="AE101" r:id="rId100" xr:uid="{F710E96D-1A5D-42A5-AC5D-B50F78E17770}"/>
    <hyperlink ref="BA94" r:id="rId101" xr:uid="{12310C4D-265E-4EB9-8B03-CDB7C7346E10}"/>
  </hyperlinks>
  <pageMargins left="0.31496062992125984" right="0.31496062992125984" top="0.59055118110236227" bottom="0.74803149606299213" header="0.19685039370078741" footer="0.31496062992125984"/>
  <pageSetup scale="50" orientation="landscape" r:id="rId102"/>
  <drawing r:id="rId103"/>
  <legacyDrawing r:id="rId104"/>
  <legacyDrawingHF r:id="rId105"/>
  <extLst>
    <ext xmlns:x14="http://schemas.microsoft.com/office/spreadsheetml/2009/9/main" uri="{CCE6A557-97BC-4b89-ADB6-D9C93CAAB3DF}">
      <x14:dataValidations xmlns:xm="http://schemas.microsoft.com/office/excel/2006/main" count="5">
        <x14:dataValidation type="list" allowBlank="1" showInputMessage="1" showErrorMessage="1" xr:uid="{AA5A7F53-F3FC-4D9C-8B68-02B0F42FCDBB}">
          <x14:formula1>
            <xm:f>'Datos Validacion'!$B$18:$B$20</xm:f>
          </x14:formula1>
          <xm:sqref>A57 A44 A49 A51 A68 A73 A8:A11 A99 A17 A19 A94:A95 A102 A104 A113 A110 A115:A216 A91 A59 A81:A87</xm:sqref>
        </x14:dataValidation>
        <x14:dataValidation type="list" allowBlank="1" showInputMessage="1" showErrorMessage="1" xr:uid="{7F547B59-2AE6-44C6-82AB-6F93B7057C0C}">
          <x14:formula1>
            <xm:f>'Datos Validacion'!$R$6:$R$9</xm:f>
          </x14:formula1>
          <xm:sqref>AL37 AL40 AL49 AL51 AL57 AL77 AL73 AL8:AL11 AL68 AL61 AL63 AL54 AL30 AL17 AL94:AL95 AL99 AL102 AL22 AL28 AL24 AL19:AL20 AL115:AL216 AL104 AL107 AL110 AL113 AL87 AL91 AL44 AL59 AL66 AL81:AL85</xm:sqref>
        </x14:dataValidation>
        <x14:dataValidation type="list" allowBlank="1" showInputMessage="1" showErrorMessage="1" xr:uid="{18100E45-327F-4A6F-B892-63827F154395}">
          <x14:formula1>
            <xm:f>'Datos Validacion'!$B$15:$B$16</xm:f>
          </x14:formula1>
          <xm:sqref>F44 F49 F51 F57 F73 F68 F8:F11 F94:F95 F102 F99 F61 F63 F104 F110 F113 F115:F216 F91 F59 F66 F81:F87</xm:sqref>
        </x14:dataValidation>
        <x14:dataValidation type="list" allowBlank="1" showInputMessage="1" showErrorMessage="1" xr:uid="{11A40D13-94DB-471C-A4A4-9D516E595978}">
          <x14:formula1>
            <xm:f>'Tipos de riesgos'!$B$6:$B$11</xm:f>
          </x14:formula1>
          <xm:sqref>G44 G49 G73 G54 G51 G57 G99 G8:G11 G68 G17 G77:G78 G19:G20 G22 G24 G28 G94:G95 G102 G61 G63 G104 G110 G113 G115:G216 G91 G59 G66 G81:G87</xm:sqref>
        </x14:dataValidation>
        <x14:dataValidation type="list" allowBlank="1" showInputMessage="1" showErrorMessage="1" xr:uid="{A9EC920A-5A1F-41E6-955B-85BE8850D89F}">
          <x14:formula1>
            <xm:f>'Datos Validacion'!$A$6:$A$8</xm:f>
          </x14:formula1>
          <xm:sqref>J44 J49 J17 J8:J11 J19:J28 J104:J111 J113:J216 J75:J94 J51:J73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3"/>
  <sheetViews>
    <sheetView workbookViewId="0">
      <selection activeCell="B17" sqref="B17"/>
    </sheetView>
  </sheetViews>
  <sheetFormatPr baseColWidth="10" defaultColWidth="11.453125" defaultRowHeight="12.5" x14ac:dyDescent="0.35"/>
  <cols>
    <col min="1" max="1" width="15.7265625" style="34" customWidth="1"/>
    <col min="2" max="2" width="23.81640625" style="4" customWidth="1"/>
    <col min="3" max="3" width="22.1796875" style="4" bestFit="1" customWidth="1"/>
    <col min="4" max="4" width="6.26953125" style="4" bestFit="1" customWidth="1"/>
    <col min="5" max="5" width="21.453125" style="4" bestFit="1" customWidth="1"/>
    <col min="6" max="6" width="6.26953125" style="4" bestFit="1" customWidth="1"/>
    <col min="7" max="7" width="25.54296875" style="4" bestFit="1" customWidth="1"/>
    <col min="8" max="8" width="15.1796875" style="34" customWidth="1"/>
    <col min="9" max="9" width="22.7265625" style="34" customWidth="1"/>
    <col min="10" max="10" width="13.81640625" style="4" customWidth="1"/>
    <col min="11" max="11" width="21.1796875" style="34" customWidth="1"/>
    <col min="12" max="12" width="8.81640625" style="34" customWidth="1"/>
    <col min="13" max="13" width="20.26953125" style="34" customWidth="1"/>
    <col min="14" max="14" width="7.453125" style="34" customWidth="1"/>
    <col min="15" max="16" width="20.26953125" style="34" customWidth="1"/>
    <col min="17" max="17" width="25.54296875" style="4" bestFit="1" customWidth="1"/>
    <col min="18" max="18" width="22" style="34" customWidth="1"/>
    <col min="19" max="16384" width="11.453125" style="34"/>
  </cols>
  <sheetData>
    <row r="3" spans="1:18" ht="13" x14ac:dyDescent="0.35">
      <c r="H3" s="634" t="s">
        <v>1446</v>
      </c>
      <c r="I3" s="634"/>
      <c r="J3" s="634"/>
      <c r="K3" s="634"/>
      <c r="L3" s="634"/>
      <c r="M3" s="634"/>
      <c r="N3" s="634"/>
      <c r="O3" s="634"/>
      <c r="P3" s="63"/>
    </row>
    <row r="4" spans="1:18" ht="91" x14ac:dyDescent="0.35">
      <c r="A4" s="9" t="s">
        <v>1447</v>
      </c>
      <c r="B4" s="9" t="s">
        <v>513</v>
      </c>
      <c r="C4" s="635" t="s">
        <v>28</v>
      </c>
      <c r="D4" s="636"/>
      <c r="E4" s="635" t="s">
        <v>30</v>
      </c>
      <c r="F4" s="636"/>
      <c r="G4" s="24" t="s">
        <v>1448</v>
      </c>
      <c r="H4" s="64" t="s">
        <v>1449</v>
      </c>
      <c r="I4" s="64" t="s">
        <v>55</v>
      </c>
      <c r="J4" s="65" t="s">
        <v>1450</v>
      </c>
      <c r="K4" s="637" t="s">
        <v>57</v>
      </c>
      <c r="L4" s="638"/>
      <c r="M4" s="637" t="s">
        <v>58</v>
      </c>
      <c r="N4" s="638"/>
      <c r="O4" s="65" t="s">
        <v>59</v>
      </c>
      <c r="P4" s="65" t="s">
        <v>40</v>
      </c>
      <c r="Q4" s="24" t="s">
        <v>1451</v>
      </c>
      <c r="R4" s="24" t="s">
        <v>1452</v>
      </c>
    </row>
    <row r="5" spans="1:18" s="4" customFormat="1" ht="25" x14ac:dyDescent="0.35">
      <c r="A5" s="56" t="s">
        <v>1453</v>
      </c>
      <c r="B5" s="66" t="s">
        <v>1454</v>
      </c>
      <c r="C5" s="28" t="s">
        <v>1455</v>
      </c>
      <c r="D5" s="28"/>
      <c r="E5" s="4" t="s">
        <v>1456</v>
      </c>
      <c r="G5" s="28" t="s">
        <v>1457</v>
      </c>
      <c r="H5" s="68" t="s">
        <v>293</v>
      </c>
      <c r="I5" s="69" t="s">
        <v>293</v>
      </c>
      <c r="J5" s="28" t="s">
        <v>293</v>
      </c>
      <c r="K5" s="28" t="s">
        <v>293</v>
      </c>
      <c r="L5" s="28"/>
      <c r="M5" s="69" t="s">
        <v>293</v>
      </c>
      <c r="N5" s="69"/>
      <c r="O5" s="69" t="s">
        <v>293</v>
      </c>
      <c r="P5" s="69" t="s">
        <v>293</v>
      </c>
      <c r="Q5" s="28" t="s">
        <v>1457</v>
      </c>
      <c r="R5" s="67" t="s">
        <v>1458</v>
      </c>
    </row>
    <row r="6" spans="1:18" ht="25" x14ac:dyDescent="0.35">
      <c r="A6" s="56" t="s">
        <v>70</v>
      </c>
      <c r="B6" s="66" t="s">
        <v>1459</v>
      </c>
      <c r="C6" s="28" t="s">
        <v>105</v>
      </c>
      <c r="D6" s="38">
        <v>0.2</v>
      </c>
      <c r="E6" s="68" t="s">
        <v>123</v>
      </c>
      <c r="F6" s="38">
        <v>0.2</v>
      </c>
      <c r="G6" s="68" t="s">
        <v>91</v>
      </c>
      <c r="H6" s="70" t="s">
        <v>748</v>
      </c>
      <c r="I6" s="71" t="s">
        <v>81</v>
      </c>
      <c r="J6" s="67" t="s">
        <v>83</v>
      </c>
      <c r="K6" s="72" t="s">
        <v>84</v>
      </c>
      <c r="L6" s="74">
        <v>0.25</v>
      </c>
      <c r="M6" s="71" t="s">
        <v>1460</v>
      </c>
      <c r="N6" s="75">
        <v>0.25</v>
      </c>
      <c r="O6" s="71" t="s">
        <v>86</v>
      </c>
      <c r="P6" s="71" t="s">
        <v>88</v>
      </c>
      <c r="Q6" s="28" t="s">
        <v>91</v>
      </c>
      <c r="R6" s="67" t="s">
        <v>92</v>
      </c>
    </row>
    <row r="7" spans="1:18" x14ac:dyDescent="0.35">
      <c r="A7" s="56" t="s">
        <v>458</v>
      </c>
      <c r="B7" s="66" t="s">
        <v>1461</v>
      </c>
      <c r="C7" s="28" t="s">
        <v>76</v>
      </c>
      <c r="D7" s="38">
        <v>0.4</v>
      </c>
      <c r="E7" s="68" t="s">
        <v>77</v>
      </c>
      <c r="F7" s="38">
        <v>0.4</v>
      </c>
      <c r="G7" s="68" t="s">
        <v>79</v>
      </c>
      <c r="H7" s="70" t="s">
        <v>1462</v>
      </c>
      <c r="I7" s="71" t="s">
        <v>1463</v>
      </c>
      <c r="J7" s="67" t="s">
        <v>471</v>
      </c>
      <c r="K7" s="72" t="s">
        <v>189</v>
      </c>
      <c r="L7" s="74">
        <v>0.15</v>
      </c>
      <c r="M7" s="71" t="s">
        <v>85</v>
      </c>
      <c r="N7" s="75">
        <v>0.15</v>
      </c>
      <c r="O7" s="71" t="s">
        <v>484</v>
      </c>
      <c r="P7" s="71" t="s">
        <v>1464</v>
      </c>
      <c r="Q7" s="28" t="s">
        <v>79</v>
      </c>
      <c r="R7" s="67" t="s">
        <v>1465</v>
      </c>
    </row>
    <row r="8" spans="1:18" x14ac:dyDescent="0.35">
      <c r="A8" s="56" t="s">
        <v>169</v>
      </c>
      <c r="B8" s="66" t="s">
        <v>1466</v>
      </c>
      <c r="C8" s="28" t="s">
        <v>198</v>
      </c>
      <c r="D8" s="38">
        <v>0.6</v>
      </c>
      <c r="E8" s="68" t="s">
        <v>79</v>
      </c>
      <c r="F8" s="38">
        <v>0.6</v>
      </c>
      <c r="G8" s="68" t="s">
        <v>704</v>
      </c>
      <c r="H8" s="58"/>
      <c r="I8" s="58"/>
      <c r="J8" s="60"/>
      <c r="K8" s="72" t="s">
        <v>417</v>
      </c>
      <c r="L8" s="74">
        <v>0.1</v>
      </c>
      <c r="M8" s="58"/>
      <c r="N8" s="58"/>
      <c r="O8" s="58"/>
      <c r="P8" s="58"/>
      <c r="Q8" s="28" t="s">
        <v>704</v>
      </c>
      <c r="R8" s="66" t="s">
        <v>1467</v>
      </c>
    </row>
    <row r="9" spans="1:18" ht="25" x14ac:dyDescent="0.35">
      <c r="A9" s="59"/>
      <c r="B9" s="66" t="s">
        <v>1468</v>
      </c>
      <c r="C9" s="28" t="s">
        <v>997</v>
      </c>
      <c r="D9" s="38">
        <v>0.8</v>
      </c>
      <c r="E9" s="68" t="s">
        <v>703</v>
      </c>
      <c r="F9" s="38">
        <v>0.8</v>
      </c>
      <c r="G9" s="68" t="s">
        <v>975</v>
      </c>
      <c r="H9" s="58"/>
      <c r="I9" s="58"/>
      <c r="J9" s="60"/>
      <c r="K9" s="58"/>
      <c r="L9" s="58"/>
      <c r="M9" s="58"/>
      <c r="N9" s="58"/>
      <c r="O9" s="58"/>
      <c r="P9" s="58"/>
      <c r="Q9" s="28" t="s">
        <v>975</v>
      </c>
      <c r="R9" s="67" t="s">
        <v>1469</v>
      </c>
    </row>
    <row r="10" spans="1:18" x14ac:dyDescent="0.35">
      <c r="A10" s="8"/>
      <c r="B10" s="66" t="s">
        <v>1470</v>
      </c>
      <c r="C10" s="28" t="s">
        <v>949</v>
      </c>
      <c r="D10" s="38">
        <v>1</v>
      </c>
      <c r="E10" s="68" t="s">
        <v>974</v>
      </c>
      <c r="F10" s="38">
        <v>1</v>
      </c>
      <c r="G10" s="68" t="s">
        <v>1471</v>
      </c>
      <c r="H10" s="58"/>
      <c r="I10" s="58"/>
      <c r="J10" s="60"/>
      <c r="K10" s="58"/>
      <c r="L10" s="58"/>
      <c r="M10" s="58"/>
      <c r="N10" s="58"/>
      <c r="O10" s="58"/>
      <c r="P10" s="58"/>
      <c r="Q10" s="28" t="s">
        <v>1471</v>
      </c>
      <c r="R10" s="58"/>
    </row>
    <row r="11" spans="1:18" ht="25" x14ac:dyDescent="0.35">
      <c r="A11" s="8"/>
      <c r="B11" s="66" t="s">
        <v>1472</v>
      </c>
      <c r="E11" s="28" t="s">
        <v>1473</v>
      </c>
      <c r="F11" s="38">
        <v>0.6</v>
      </c>
      <c r="G11" s="68" t="s">
        <v>1474</v>
      </c>
      <c r="H11" s="58"/>
      <c r="I11" s="58"/>
      <c r="J11" s="60"/>
      <c r="K11" s="58"/>
      <c r="L11" s="58"/>
      <c r="M11" s="58"/>
      <c r="N11" s="58"/>
      <c r="O11" s="58"/>
      <c r="P11" s="58"/>
      <c r="Q11" s="28" t="s">
        <v>1474</v>
      </c>
      <c r="R11" s="58"/>
    </row>
    <row r="12" spans="1:18" x14ac:dyDescent="0.35">
      <c r="A12" s="8"/>
      <c r="B12" s="66" t="s">
        <v>1475</v>
      </c>
      <c r="E12" s="28" t="s">
        <v>1476</v>
      </c>
      <c r="F12" s="38">
        <v>0.8</v>
      </c>
      <c r="G12" s="68" t="s">
        <v>1477</v>
      </c>
      <c r="H12" s="58"/>
      <c r="I12" s="58"/>
      <c r="J12" s="60"/>
      <c r="K12" s="58"/>
      <c r="L12" s="58"/>
      <c r="M12" s="58"/>
      <c r="N12" s="58"/>
      <c r="O12" s="58"/>
      <c r="P12" s="58"/>
      <c r="Q12" s="28" t="s">
        <v>1477</v>
      </c>
      <c r="R12" s="58"/>
    </row>
    <row r="13" spans="1:18" x14ac:dyDescent="0.35">
      <c r="A13" s="8"/>
      <c r="B13" s="66" t="s">
        <v>1478</v>
      </c>
      <c r="E13" s="28" t="s">
        <v>1479</v>
      </c>
      <c r="F13" s="38">
        <v>1</v>
      </c>
      <c r="H13" s="58"/>
      <c r="I13" s="58"/>
      <c r="J13" s="60"/>
      <c r="K13" s="58"/>
      <c r="L13" s="58"/>
      <c r="M13" s="58"/>
      <c r="N13" s="58"/>
      <c r="O13" s="58"/>
      <c r="P13" s="58"/>
      <c r="R13" s="58"/>
    </row>
    <row r="14" spans="1:18" x14ac:dyDescent="0.35">
      <c r="A14" s="8"/>
      <c r="B14" s="67" t="s">
        <v>1480</v>
      </c>
      <c r="H14" s="58"/>
      <c r="I14" s="58"/>
      <c r="J14" s="60"/>
      <c r="K14" s="58"/>
      <c r="L14" s="58"/>
      <c r="M14" s="58"/>
      <c r="N14" s="58"/>
      <c r="O14" s="58"/>
      <c r="P14" s="58"/>
      <c r="R14" s="58"/>
    </row>
    <row r="15" spans="1:18" x14ac:dyDescent="0.35">
      <c r="A15" s="8"/>
      <c r="B15" s="67" t="s">
        <v>544</v>
      </c>
      <c r="H15" s="58"/>
      <c r="I15" s="58"/>
      <c r="J15" s="60"/>
      <c r="K15" s="58"/>
      <c r="L15" s="58"/>
      <c r="M15" s="58"/>
      <c r="N15" s="58"/>
      <c r="O15" s="58"/>
      <c r="P15" s="58"/>
      <c r="R15" s="58"/>
    </row>
    <row r="16" spans="1:18" x14ac:dyDescent="0.35">
      <c r="B16" s="67" t="s">
        <v>1481</v>
      </c>
      <c r="H16" s="58"/>
      <c r="I16" s="58"/>
      <c r="J16" s="60"/>
      <c r="K16" s="58"/>
      <c r="L16" s="58"/>
      <c r="M16" s="58"/>
      <c r="N16" s="58"/>
      <c r="O16" s="58"/>
      <c r="P16" s="58"/>
      <c r="R16" s="58"/>
    </row>
    <row r="17" spans="1:18" x14ac:dyDescent="0.35">
      <c r="B17" s="60"/>
      <c r="H17" s="58"/>
      <c r="I17" s="58"/>
      <c r="J17" s="60"/>
      <c r="K17" s="58"/>
      <c r="L17" s="58"/>
      <c r="M17" s="58"/>
      <c r="N17" s="58"/>
      <c r="O17" s="58"/>
      <c r="P17" s="58"/>
      <c r="R17" s="58"/>
    </row>
    <row r="18" spans="1:18" x14ac:dyDescent="0.35">
      <c r="A18" s="423" t="s">
        <v>509</v>
      </c>
      <c r="B18" s="67" t="s">
        <v>539</v>
      </c>
      <c r="C18" s="60"/>
      <c r="D18" s="60"/>
      <c r="E18" s="60"/>
      <c r="F18" s="60"/>
      <c r="H18" s="58"/>
      <c r="I18" s="58"/>
      <c r="J18" s="60"/>
      <c r="K18" s="58"/>
      <c r="L18" s="58"/>
      <c r="M18" s="58"/>
      <c r="N18" s="58"/>
      <c r="O18" s="58"/>
      <c r="P18" s="58"/>
      <c r="R18" s="58"/>
    </row>
    <row r="19" spans="1:18" x14ac:dyDescent="0.35">
      <c r="A19" s="423"/>
      <c r="B19" s="67" t="s">
        <v>1482</v>
      </c>
      <c r="C19" s="60"/>
      <c r="D19" s="60"/>
      <c r="E19" s="60"/>
      <c r="F19" s="60"/>
      <c r="H19" s="58"/>
      <c r="I19" s="58"/>
      <c r="J19" s="60"/>
      <c r="K19" s="58"/>
      <c r="L19" s="58"/>
      <c r="M19" s="58"/>
      <c r="N19" s="58"/>
      <c r="O19" s="58"/>
      <c r="P19" s="58"/>
      <c r="R19" s="58"/>
    </row>
    <row r="20" spans="1:18" x14ac:dyDescent="0.35">
      <c r="A20" s="423"/>
      <c r="B20" s="67" t="s">
        <v>1483</v>
      </c>
      <c r="C20" s="60"/>
      <c r="D20" s="60"/>
      <c r="E20" s="60"/>
      <c r="F20" s="60"/>
      <c r="H20" s="58"/>
      <c r="I20" s="58"/>
      <c r="J20" s="60"/>
      <c r="K20" s="58"/>
      <c r="L20" s="58"/>
      <c r="M20" s="58"/>
      <c r="N20" s="58"/>
      <c r="O20" s="58"/>
      <c r="P20" s="58"/>
      <c r="R20" s="58"/>
    </row>
    <row r="21" spans="1:18" x14ac:dyDescent="0.35">
      <c r="B21" s="60"/>
      <c r="C21" s="60"/>
      <c r="D21" s="60"/>
      <c r="E21" s="60"/>
      <c r="F21" s="60"/>
      <c r="H21" s="58"/>
      <c r="I21" s="58"/>
      <c r="J21" s="60"/>
      <c r="K21" s="58"/>
      <c r="L21" s="58"/>
      <c r="M21" s="58"/>
      <c r="N21" s="58"/>
      <c r="O21" s="58"/>
      <c r="P21" s="58"/>
      <c r="R21" s="58"/>
    </row>
    <row r="22" spans="1:18" x14ac:dyDescent="0.35">
      <c r="B22" s="60"/>
      <c r="C22" s="60"/>
      <c r="D22" s="60"/>
      <c r="E22" s="60"/>
      <c r="F22" s="60"/>
      <c r="H22" s="58"/>
      <c r="I22" s="58"/>
      <c r="J22" s="60"/>
      <c r="K22" s="58"/>
      <c r="L22" s="58"/>
      <c r="M22" s="58"/>
      <c r="N22" s="58"/>
      <c r="O22" s="58"/>
      <c r="P22" s="58"/>
      <c r="R22" s="58"/>
    </row>
    <row r="23" spans="1:18" x14ac:dyDescent="0.35">
      <c r="B23" s="60"/>
      <c r="C23" s="60"/>
      <c r="D23" s="60"/>
      <c r="E23" s="60"/>
      <c r="F23" s="60"/>
      <c r="H23" s="58"/>
      <c r="I23" s="58"/>
      <c r="J23" s="60"/>
      <c r="K23" s="58"/>
      <c r="L23" s="58"/>
      <c r="M23" s="58"/>
      <c r="N23" s="58"/>
      <c r="O23" s="58"/>
      <c r="P23" s="58"/>
      <c r="R23" s="58"/>
    </row>
    <row r="24" spans="1:18" x14ac:dyDescent="0.35">
      <c r="C24" s="60"/>
      <c r="D24" s="60"/>
      <c r="E24" s="60"/>
      <c r="F24" s="60"/>
      <c r="H24" s="58"/>
      <c r="I24" s="58"/>
      <c r="J24" s="60"/>
      <c r="K24" s="58"/>
      <c r="L24" s="58"/>
      <c r="M24" s="58"/>
      <c r="N24" s="58"/>
      <c r="O24" s="58"/>
      <c r="P24" s="58"/>
      <c r="R24" s="58"/>
    </row>
    <row r="25" spans="1:18" x14ac:dyDescent="0.35">
      <c r="C25" s="60"/>
      <c r="D25" s="60"/>
      <c r="E25" s="60"/>
      <c r="F25" s="60"/>
      <c r="H25" s="58"/>
      <c r="I25" s="58"/>
      <c r="J25" s="60"/>
      <c r="K25" s="58"/>
      <c r="L25" s="58"/>
      <c r="M25" s="58"/>
      <c r="N25" s="58"/>
      <c r="O25" s="58"/>
      <c r="P25" s="58"/>
      <c r="R25" s="58"/>
    </row>
    <row r="26" spans="1:18" x14ac:dyDescent="0.35">
      <c r="C26" s="60"/>
      <c r="D26" s="60"/>
      <c r="E26" s="60"/>
      <c r="F26" s="60"/>
      <c r="H26" s="58"/>
      <c r="I26" s="58"/>
      <c r="J26" s="60"/>
      <c r="K26" s="58"/>
      <c r="L26" s="58"/>
      <c r="M26" s="58"/>
      <c r="N26" s="58"/>
      <c r="O26" s="58"/>
      <c r="P26" s="58"/>
      <c r="R26" s="58"/>
    </row>
    <row r="27" spans="1:18" x14ac:dyDescent="0.35">
      <c r="C27" s="60"/>
      <c r="D27" s="60"/>
      <c r="E27" s="60"/>
      <c r="F27" s="60"/>
      <c r="H27" s="58"/>
      <c r="I27" s="58"/>
      <c r="J27" s="60"/>
      <c r="K27" s="58"/>
      <c r="L27" s="58"/>
      <c r="M27" s="58"/>
      <c r="N27" s="58"/>
      <c r="O27" s="58"/>
      <c r="P27" s="58"/>
      <c r="R27" s="58"/>
    </row>
    <row r="28" spans="1:18" x14ac:dyDescent="0.35">
      <c r="H28" s="58"/>
      <c r="I28" s="58"/>
      <c r="J28" s="60"/>
      <c r="K28" s="58"/>
      <c r="L28" s="58"/>
      <c r="M28" s="58"/>
      <c r="N28" s="58"/>
      <c r="O28" s="58"/>
      <c r="P28" s="58"/>
      <c r="R28" s="58"/>
    </row>
    <row r="29" spans="1:18" x14ac:dyDescent="0.35">
      <c r="H29" s="58"/>
      <c r="I29" s="58"/>
      <c r="J29" s="60"/>
      <c r="K29" s="58"/>
      <c r="L29" s="58"/>
      <c r="M29" s="58"/>
      <c r="N29" s="58"/>
      <c r="O29" s="58"/>
      <c r="P29" s="58"/>
      <c r="R29" s="58"/>
    </row>
    <row r="30" spans="1:18" x14ac:dyDescent="0.35">
      <c r="H30" s="58"/>
      <c r="I30" s="58"/>
      <c r="J30" s="60"/>
      <c r="K30" s="58"/>
      <c r="L30" s="58"/>
      <c r="M30" s="58"/>
      <c r="N30" s="58"/>
      <c r="O30" s="58"/>
      <c r="P30" s="58"/>
      <c r="R30" s="58"/>
    </row>
    <row r="31" spans="1:18" x14ac:dyDescent="0.35">
      <c r="H31" s="58"/>
      <c r="I31" s="58"/>
      <c r="J31" s="60"/>
      <c r="K31" s="58"/>
      <c r="L31" s="58"/>
      <c r="M31" s="58"/>
      <c r="N31" s="58"/>
      <c r="O31" s="58"/>
      <c r="P31" s="58"/>
      <c r="R31" s="58"/>
    </row>
    <row r="32" spans="1:18" x14ac:dyDescent="0.35">
      <c r="H32" s="58"/>
      <c r="I32" s="58"/>
      <c r="J32" s="60"/>
      <c r="K32" s="58"/>
      <c r="L32" s="58"/>
      <c r="M32" s="58"/>
      <c r="N32" s="58"/>
      <c r="O32" s="58"/>
      <c r="P32" s="58"/>
      <c r="R32" s="58"/>
    </row>
    <row r="33" spans="8:18" x14ac:dyDescent="0.35">
      <c r="H33" s="58"/>
      <c r="I33" s="58"/>
      <c r="J33" s="60"/>
      <c r="K33" s="58"/>
      <c r="L33" s="58"/>
      <c r="M33" s="58"/>
      <c r="N33" s="58"/>
      <c r="O33" s="58"/>
      <c r="P33" s="58"/>
      <c r="R33" s="58"/>
    </row>
    <row r="34" spans="8:18" x14ac:dyDescent="0.35">
      <c r="H34" s="58"/>
      <c r="I34" s="58"/>
      <c r="J34" s="60"/>
      <c r="K34" s="58"/>
      <c r="L34" s="58"/>
      <c r="M34" s="58"/>
      <c r="N34" s="58"/>
      <c r="O34" s="58"/>
      <c r="P34" s="58"/>
      <c r="R34" s="58"/>
    </row>
    <row r="35" spans="8:18" x14ac:dyDescent="0.35">
      <c r="H35" s="58"/>
      <c r="I35" s="58"/>
      <c r="J35" s="60"/>
      <c r="K35" s="58"/>
      <c r="L35" s="58"/>
      <c r="M35" s="58"/>
      <c r="N35" s="58"/>
      <c r="O35" s="58"/>
      <c r="P35" s="58"/>
      <c r="R35" s="58"/>
    </row>
    <row r="36" spans="8:18" x14ac:dyDescent="0.35">
      <c r="H36" s="58"/>
      <c r="I36" s="58"/>
      <c r="J36" s="60"/>
      <c r="K36" s="58"/>
      <c r="L36" s="58"/>
      <c r="M36" s="58"/>
      <c r="N36" s="58"/>
      <c r="O36" s="58"/>
      <c r="P36" s="58"/>
      <c r="R36" s="58"/>
    </row>
    <row r="37" spans="8:18" x14ac:dyDescent="0.35">
      <c r="H37" s="58"/>
      <c r="I37" s="58"/>
      <c r="J37" s="60"/>
      <c r="K37" s="58"/>
      <c r="L37" s="58"/>
      <c r="M37" s="58"/>
      <c r="N37" s="58"/>
      <c r="O37" s="58"/>
      <c r="P37" s="58"/>
      <c r="R37" s="58"/>
    </row>
    <row r="38" spans="8:18" x14ac:dyDescent="0.35">
      <c r="H38" s="58"/>
      <c r="I38" s="58"/>
      <c r="J38" s="60"/>
      <c r="K38" s="58"/>
      <c r="L38" s="58"/>
      <c r="M38" s="58"/>
      <c r="N38" s="58"/>
      <c r="O38" s="58"/>
      <c r="P38" s="58"/>
      <c r="R38" s="58"/>
    </row>
    <row r="39" spans="8:18" x14ac:dyDescent="0.35">
      <c r="H39" s="58"/>
      <c r="I39" s="58"/>
      <c r="J39" s="60"/>
      <c r="K39" s="58"/>
      <c r="L39" s="58"/>
      <c r="M39" s="58"/>
      <c r="N39" s="58"/>
      <c r="O39" s="58"/>
      <c r="P39" s="58"/>
      <c r="R39" s="58"/>
    </row>
    <row r="40" spans="8:18" x14ac:dyDescent="0.35">
      <c r="H40" s="58"/>
      <c r="I40" s="58"/>
      <c r="J40" s="60"/>
      <c r="K40" s="58"/>
      <c r="L40" s="58"/>
      <c r="M40" s="58"/>
      <c r="N40" s="58"/>
      <c r="O40" s="58"/>
      <c r="P40" s="58"/>
      <c r="R40" s="58"/>
    </row>
    <row r="41" spans="8:18" x14ac:dyDescent="0.35">
      <c r="H41" s="58"/>
      <c r="I41" s="58"/>
      <c r="J41" s="60"/>
      <c r="K41" s="58"/>
      <c r="L41" s="58"/>
      <c r="M41" s="58"/>
      <c r="N41" s="58"/>
      <c r="R41" s="58"/>
    </row>
    <row r="42" spans="8:18" x14ac:dyDescent="0.35">
      <c r="H42" s="58"/>
      <c r="I42" s="58"/>
      <c r="J42" s="60"/>
      <c r="K42" s="58"/>
      <c r="L42" s="58"/>
      <c r="M42" s="58"/>
      <c r="N42" s="58"/>
      <c r="R42" s="58"/>
    </row>
    <row r="43" spans="8:18" x14ac:dyDescent="0.35">
      <c r="H43" s="58"/>
      <c r="I43" s="58"/>
      <c r="J43" s="60"/>
      <c r="K43" s="58"/>
      <c r="L43" s="58"/>
      <c r="M43" s="58"/>
      <c r="N43" s="58"/>
      <c r="R43" s="58"/>
    </row>
  </sheetData>
  <mergeCells count="6">
    <mergeCell ref="A18:A20"/>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9"/>
  <sheetViews>
    <sheetView topLeftCell="A4" workbookViewId="0">
      <selection activeCell="A12" sqref="A12:B14"/>
    </sheetView>
  </sheetViews>
  <sheetFormatPr baseColWidth="10" defaultColWidth="11.453125" defaultRowHeight="14.5" x14ac:dyDescent="0.35"/>
  <cols>
    <col min="1" max="1" width="16.81640625" customWidth="1"/>
    <col min="2" max="2" width="21.81640625" customWidth="1"/>
    <col min="3" max="3" width="36.7265625" bestFit="1" customWidth="1"/>
    <col min="4" max="4" width="36.54296875" customWidth="1"/>
  </cols>
  <sheetData>
    <row r="1" spans="1:4" x14ac:dyDescent="0.35">
      <c r="A1" s="643" t="s">
        <v>1484</v>
      </c>
      <c r="B1" s="643"/>
      <c r="C1" s="643"/>
      <c r="D1" s="643"/>
    </row>
    <row r="2" spans="1:4" x14ac:dyDescent="0.35">
      <c r="A2" s="7"/>
    </row>
    <row r="3" spans="1:4" x14ac:dyDescent="0.35">
      <c r="A3" t="s">
        <v>1485</v>
      </c>
    </row>
    <row r="4" spans="1:4" ht="15" thickBot="1" x14ac:dyDescent="0.4">
      <c r="A4" s="7"/>
    </row>
    <row r="5" spans="1:4" ht="15" thickBot="1" x14ac:dyDescent="0.4">
      <c r="A5" s="76" t="s">
        <v>521</v>
      </c>
      <c r="B5" s="77" t="s">
        <v>1486</v>
      </c>
      <c r="C5" s="652" t="s">
        <v>1487</v>
      </c>
      <c r="D5" s="653"/>
    </row>
    <row r="6" spans="1:4" ht="39.5" thickBot="1" x14ac:dyDescent="0.4">
      <c r="A6" s="650" t="s">
        <v>1488</v>
      </c>
      <c r="B6" s="78" t="s">
        <v>545</v>
      </c>
      <c r="C6" s="641" t="s">
        <v>1489</v>
      </c>
      <c r="D6" s="642"/>
    </row>
    <row r="7" spans="1:4" ht="26.5" thickBot="1" x14ac:dyDescent="0.4">
      <c r="A7" s="654"/>
      <c r="B7" s="78" t="s">
        <v>1490</v>
      </c>
      <c r="C7" s="641" t="s">
        <v>1491</v>
      </c>
      <c r="D7" s="642"/>
    </row>
    <row r="8" spans="1:4" ht="26.5" thickBot="1" x14ac:dyDescent="0.4">
      <c r="A8" s="654"/>
      <c r="B8" s="78" t="s">
        <v>1492</v>
      </c>
      <c r="C8" s="641" t="s">
        <v>1493</v>
      </c>
      <c r="D8" s="642"/>
    </row>
    <row r="9" spans="1:4" ht="39.5" thickBot="1" x14ac:dyDescent="0.4">
      <c r="A9" s="654"/>
      <c r="B9" s="78" t="s">
        <v>762</v>
      </c>
      <c r="C9" s="641" t="s">
        <v>1494</v>
      </c>
      <c r="D9" s="642"/>
    </row>
    <row r="10" spans="1:4" ht="39" x14ac:dyDescent="0.35">
      <c r="A10" s="654"/>
      <c r="B10" s="141" t="s">
        <v>1495</v>
      </c>
      <c r="C10" s="655" t="s">
        <v>1496</v>
      </c>
      <c r="D10" s="656"/>
    </row>
    <row r="11" spans="1:4" x14ac:dyDescent="0.35">
      <c r="A11" s="73" t="s">
        <v>1481</v>
      </c>
      <c r="B11" s="73" t="s">
        <v>1481</v>
      </c>
      <c r="C11" s="132"/>
      <c r="D11" s="132"/>
    </row>
    <row r="12" spans="1:4" ht="39.75" customHeight="1" thickBot="1" x14ac:dyDescent="0.4">
      <c r="A12" s="644" t="s">
        <v>1497</v>
      </c>
      <c r="B12" s="645"/>
      <c r="C12" s="79" t="s">
        <v>1498</v>
      </c>
      <c r="D12" s="648" t="s">
        <v>1499</v>
      </c>
    </row>
    <row r="13" spans="1:4" ht="39.75" customHeight="1" thickBot="1" x14ac:dyDescent="0.4">
      <c r="A13" s="644"/>
      <c r="B13" s="645"/>
      <c r="C13" s="79" t="s">
        <v>1500</v>
      </c>
      <c r="D13" s="648"/>
    </row>
    <row r="14" spans="1:4" ht="39.75" customHeight="1" thickBot="1" x14ac:dyDescent="0.4">
      <c r="A14" s="646"/>
      <c r="B14" s="647"/>
      <c r="C14" s="79" t="s">
        <v>1501</v>
      </c>
      <c r="D14" s="649"/>
    </row>
    <row r="15" spans="1:4" ht="27" customHeight="1" thickBot="1" x14ac:dyDescent="0.4">
      <c r="A15" s="650" t="s">
        <v>1502</v>
      </c>
      <c r="B15" s="78" t="s">
        <v>1503</v>
      </c>
      <c r="C15" s="641" t="s">
        <v>1504</v>
      </c>
      <c r="D15" s="642"/>
    </row>
    <row r="16" spans="1:4" ht="37.5" customHeight="1" thickBot="1" x14ac:dyDescent="0.4">
      <c r="A16" s="651"/>
      <c r="B16" s="78" t="s">
        <v>1505</v>
      </c>
      <c r="C16" s="641" t="s">
        <v>1506</v>
      </c>
      <c r="D16" s="642"/>
    </row>
    <row r="17" spans="1:4" ht="37.5" customHeight="1" thickBot="1" x14ac:dyDescent="0.4">
      <c r="A17" s="639" t="s">
        <v>1507</v>
      </c>
      <c r="B17" s="640"/>
      <c r="C17" s="641" t="s">
        <v>1508</v>
      </c>
      <c r="D17" s="642"/>
    </row>
    <row r="18" spans="1:4" ht="42.75" customHeight="1" x14ac:dyDescent="0.35"/>
    <row r="19" spans="1:4" ht="85.5" customHeight="1" x14ac:dyDescent="0.35"/>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37" zoomScale="80" zoomScaleNormal="80" workbookViewId="0">
      <selection activeCell="H24" sqref="H24:I24"/>
    </sheetView>
  </sheetViews>
  <sheetFormatPr baseColWidth="10" defaultColWidth="11.453125" defaultRowHeight="14.5" x14ac:dyDescent="0.35"/>
  <cols>
    <col min="1" max="1" width="17.453125" style="94" customWidth="1"/>
    <col min="2" max="5" width="25.7265625" customWidth="1"/>
    <col min="6" max="6" width="15.54296875" bestFit="1" customWidth="1"/>
    <col min="7" max="7" width="18.54296875" style="94" customWidth="1"/>
    <col min="8" max="8" width="26" customWidth="1"/>
    <col min="9" max="11" width="25.7265625" customWidth="1"/>
  </cols>
  <sheetData>
    <row r="1" spans="1:11" ht="15.5" x14ac:dyDescent="0.35">
      <c r="A1" s="685" t="s">
        <v>1509</v>
      </c>
      <c r="B1" s="685"/>
      <c r="C1" s="685"/>
      <c r="D1" s="685"/>
      <c r="F1" s="685" t="s">
        <v>1510</v>
      </c>
      <c r="G1" s="685"/>
      <c r="H1" s="685"/>
    </row>
    <row r="2" spans="1:11" ht="15" thickBot="1" x14ac:dyDescent="0.4"/>
    <row r="3" spans="1:11" ht="21.75" customHeight="1" thickBot="1" x14ac:dyDescent="0.4">
      <c r="A3" s="688" t="s">
        <v>1511</v>
      </c>
      <c r="B3" s="688"/>
      <c r="C3" s="688"/>
      <c r="D3" s="689"/>
      <c r="F3" s="686" t="s">
        <v>1512</v>
      </c>
      <c r="G3" s="686" t="s">
        <v>1513</v>
      </c>
      <c r="H3" s="686"/>
    </row>
    <row r="4" spans="1:11" ht="28.5" customHeight="1" thickBot="1" x14ac:dyDescent="0.4">
      <c r="A4" s="95"/>
      <c r="B4" s="80" t="s">
        <v>1514</v>
      </c>
      <c r="C4" s="81" t="s">
        <v>1487</v>
      </c>
      <c r="D4" s="80" t="s">
        <v>28</v>
      </c>
      <c r="F4" s="686"/>
      <c r="G4" s="89" t="s">
        <v>1515</v>
      </c>
      <c r="H4" s="89" t="s">
        <v>1516</v>
      </c>
    </row>
    <row r="5" spans="1:11" ht="50.5" thickBot="1" x14ac:dyDescent="0.4">
      <c r="A5" s="82" t="s">
        <v>105</v>
      </c>
      <c r="B5" s="10" t="s">
        <v>1517</v>
      </c>
      <c r="C5" s="83" t="s">
        <v>1518</v>
      </c>
      <c r="D5" s="84">
        <v>0.2</v>
      </c>
      <c r="F5" s="90" t="s">
        <v>123</v>
      </c>
      <c r="G5" s="91">
        <v>0.2</v>
      </c>
      <c r="H5" s="687" t="s">
        <v>1519</v>
      </c>
    </row>
    <row r="6" spans="1:11" ht="38" thickBot="1" x14ac:dyDescent="0.4">
      <c r="A6" s="85" t="s">
        <v>76</v>
      </c>
      <c r="B6" s="10" t="s">
        <v>1520</v>
      </c>
      <c r="C6" s="83" t="s">
        <v>1521</v>
      </c>
      <c r="D6" s="84">
        <v>0.4</v>
      </c>
      <c r="F6" s="90" t="s">
        <v>77</v>
      </c>
      <c r="G6" s="91">
        <v>0.4</v>
      </c>
      <c r="H6" s="687"/>
    </row>
    <row r="7" spans="1:11" ht="38" thickBot="1" x14ac:dyDescent="0.4">
      <c r="A7" s="86" t="s">
        <v>198</v>
      </c>
      <c r="B7" s="10" t="s">
        <v>1522</v>
      </c>
      <c r="C7" s="83" t="s">
        <v>1523</v>
      </c>
      <c r="D7" s="84">
        <v>0.6</v>
      </c>
      <c r="F7" s="92" t="s">
        <v>79</v>
      </c>
      <c r="G7" s="93">
        <v>0.6</v>
      </c>
      <c r="H7" s="93">
        <v>0.6</v>
      </c>
    </row>
    <row r="8" spans="1:11" ht="50.5" thickBot="1" x14ac:dyDescent="0.4">
      <c r="A8" s="87" t="s">
        <v>997</v>
      </c>
      <c r="B8" s="10" t="s">
        <v>1524</v>
      </c>
      <c r="C8" s="83" t="s">
        <v>1525</v>
      </c>
      <c r="D8" s="84">
        <v>0.8</v>
      </c>
      <c r="F8" s="92" t="s">
        <v>703</v>
      </c>
      <c r="G8" s="93">
        <v>0.8</v>
      </c>
      <c r="H8" s="93">
        <v>0.8</v>
      </c>
    </row>
    <row r="9" spans="1:11" ht="38" thickBot="1" x14ac:dyDescent="0.4">
      <c r="A9" s="88" t="s">
        <v>949</v>
      </c>
      <c r="B9" s="10" t="s">
        <v>1526</v>
      </c>
      <c r="C9" s="83" t="s">
        <v>1527</v>
      </c>
      <c r="D9" s="84">
        <v>1</v>
      </c>
      <c r="F9" s="92" t="s">
        <v>974</v>
      </c>
      <c r="G9" s="93">
        <v>1</v>
      </c>
      <c r="H9" s="93">
        <v>1</v>
      </c>
    </row>
    <row r="11" spans="1:11" ht="15" thickBot="1" x14ac:dyDescent="0.4"/>
    <row r="12" spans="1:11" ht="23.25" customHeight="1" thickBot="1" x14ac:dyDescent="0.4">
      <c r="A12" s="657" t="s">
        <v>544</v>
      </c>
      <c r="B12" s="657"/>
      <c r="C12" s="657"/>
      <c r="D12" s="657"/>
      <c r="E12" s="657"/>
      <c r="G12" s="657" t="s">
        <v>1528</v>
      </c>
      <c r="H12" s="657"/>
      <c r="I12" s="657"/>
      <c r="J12" s="657"/>
      <c r="K12" s="657"/>
    </row>
    <row r="13" spans="1:11" ht="39" customHeight="1" thickBot="1" x14ac:dyDescent="0.4">
      <c r="A13" s="12" t="s">
        <v>1529</v>
      </c>
      <c r="B13" s="658" t="s">
        <v>1530</v>
      </c>
      <c r="C13" s="658"/>
      <c r="D13" s="658" t="s">
        <v>1531</v>
      </c>
      <c r="E13" s="658"/>
      <c r="G13" s="12" t="s">
        <v>1529</v>
      </c>
      <c r="H13" s="658" t="s">
        <v>1530</v>
      </c>
      <c r="I13" s="658"/>
      <c r="J13" s="658" t="s">
        <v>1531</v>
      </c>
      <c r="K13" s="658"/>
    </row>
    <row r="14" spans="1:11" ht="25" customHeight="1" x14ac:dyDescent="0.35">
      <c r="A14" s="665" t="s">
        <v>1532</v>
      </c>
      <c r="B14" s="659" t="s">
        <v>1533</v>
      </c>
      <c r="C14" s="660"/>
      <c r="D14" s="659" t="s">
        <v>1534</v>
      </c>
      <c r="E14" s="660"/>
      <c r="G14" s="665" t="s">
        <v>1532</v>
      </c>
      <c r="H14" s="659" t="s">
        <v>1535</v>
      </c>
      <c r="I14" s="660"/>
      <c r="J14" s="659" t="s">
        <v>1536</v>
      </c>
      <c r="K14" s="660"/>
    </row>
    <row r="15" spans="1:11" ht="25" customHeight="1" x14ac:dyDescent="0.35">
      <c r="A15" s="666"/>
      <c r="B15" s="661" t="s">
        <v>1537</v>
      </c>
      <c r="C15" s="662"/>
      <c r="D15" s="661" t="s">
        <v>1538</v>
      </c>
      <c r="E15" s="662"/>
      <c r="G15" s="666"/>
      <c r="H15" s="661" t="s">
        <v>1539</v>
      </c>
      <c r="I15" s="662"/>
      <c r="J15" s="661" t="s">
        <v>1540</v>
      </c>
      <c r="K15" s="662"/>
    </row>
    <row r="16" spans="1:11" ht="40" customHeight="1" thickBot="1" x14ac:dyDescent="0.4">
      <c r="A16" s="666"/>
      <c r="B16" s="661" t="s">
        <v>1541</v>
      </c>
      <c r="C16" s="662"/>
      <c r="D16" s="661" t="s">
        <v>1542</v>
      </c>
      <c r="E16" s="662"/>
      <c r="G16" s="667"/>
      <c r="H16" s="663" t="s">
        <v>1543</v>
      </c>
      <c r="I16" s="664"/>
      <c r="J16" s="663" t="s">
        <v>1544</v>
      </c>
      <c r="K16" s="664"/>
    </row>
    <row r="17" spans="1:11" ht="52" customHeight="1" x14ac:dyDescent="0.35">
      <c r="A17" s="666"/>
      <c r="B17" s="661" t="s">
        <v>1545</v>
      </c>
      <c r="C17" s="662"/>
      <c r="D17" s="661" t="s">
        <v>1546</v>
      </c>
      <c r="E17" s="662"/>
      <c r="G17" s="665" t="s">
        <v>1547</v>
      </c>
      <c r="H17" s="659" t="s">
        <v>1548</v>
      </c>
      <c r="I17" s="660"/>
      <c r="J17" s="659" t="s">
        <v>1549</v>
      </c>
      <c r="K17" s="660"/>
    </row>
    <row r="18" spans="1:11" ht="25" customHeight="1" thickBot="1" x14ac:dyDescent="0.4">
      <c r="A18" s="667"/>
      <c r="B18" s="668"/>
      <c r="C18" s="669"/>
      <c r="D18" s="663" t="s">
        <v>1550</v>
      </c>
      <c r="E18" s="664"/>
      <c r="G18" s="666"/>
      <c r="H18" s="661" t="s">
        <v>1551</v>
      </c>
      <c r="I18" s="662"/>
      <c r="J18" s="661" t="s">
        <v>1552</v>
      </c>
      <c r="K18" s="662"/>
    </row>
    <row r="19" spans="1:11" ht="25" customHeight="1" thickBot="1" x14ac:dyDescent="0.4">
      <c r="A19" s="665" t="s">
        <v>1547</v>
      </c>
      <c r="B19" s="659" t="s">
        <v>1553</v>
      </c>
      <c r="C19" s="660"/>
      <c r="D19" s="659" t="s">
        <v>1554</v>
      </c>
      <c r="E19" s="660"/>
      <c r="G19" s="667"/>
      <c r="H19" s="663" t="s">
        <v>1555</v>
      </c>
      <c r="I19" s="664"/>
      <c r="J19" s="663" t="s">
        <v>1556</v>
      </c>
      <c r="K19" s="664"/>
    </row>
    <row r="20" spans="1:11" ht="25" customHeight="1" x14ac:dyDescent="0.35">
      <c r="A20" s="666"/>
      <c r="B20" s="661" t="s">
        <v>1557</v>
      </c>
      <c r="C20" s="662"/>
      <c r="D20" s="661" t="s">
        <v>1558</v>
      </c>
      <c r="E20" s="662"/>
      <c r="G20" s="665" t="s">
        <v>1559</v>
      </c>
      <c r="H20" s="659" t="s">
        <v>1560</v>
      </c>
      <c r="I20" s="660"/>
      <c r="J20" s="659" t="s">
        <v>1561</v>
      </c>
      <c r="K20" s="660"/>
    </row>
    <row r="21" spans="1:11" ht="40" customHeight="1" x14ac:dyDescent="0.35">
      <c r="A21" s="666"/>
      <c r="B21" s="661" t="s">
        <v>1562</v>
      </c>
      <c r="C21" s="662"/>
      <c r="D21" s="661" t="s">
        <v>1563</v>
      </c>
      <c r="E21" s="662"/>
      <c r="G21" s="666"/>
      <c r="H21" s="661" t="s">
        <v>1564</v>
      </c>
      <c r="I21" s="662"/>
      <c r="J21" s="661" t="s">
        <v>1565</v>
      </c>
      <c r="K21" s="662"/>
    </row>
    <row r="22" spans="1:11" ht="52" customHeight="1" thickBot="1" x14ac:dyDescent="0.4">
      <c r="A22" s="666"/>
      <c r="B22" s="661" t="s">
        <v>1566</v>
      </c>
      <c r="C22" s="662"/>
      <c r="D22" s="661" t="s">
        <v>1567</v>
      </c>
      <c r="E22" s="662"/>
      <c r="G22" s="667"/>
      <c r="H22" s="663" t="s">
        <v>1568</v>
      </c>
      <c r="I22" s="664"/>
      <c r="J22" s="663" t="s">
        <v>1569</v>
      </c>
      <c r="K22" s="664"/>
    </row>
    <row r="23" spans="1:11" ht="40" customHeight="1" thickBot="1" x14ac:dyDescent="0.4">
      <c r="A23" s="667"/>
      <c r="B23" s="668"/>
      <c r="C23" s="669"/>
      <c r="D23" s="663" t="s">
        <v>1570</v>
      </c>
      <c r="E23" s="664"/>
      <c r="G23" s="665" t="s">
        <v>1571</v>
      </c>
      <c r="H23" s="659" t="s">
        <v>1572</v>
      </c>
      <c r="I23" s="660"/>
      <c r="J23" s="659" t="s">
        <v>1573</v>
      </c>
      <c r="K23" s="660"/>
    </row>
    <row r="24" spans="1:11" ht="25" customHeight="1" x14ac:dyDescent="0.35">
      <c r="A24" s="665" t="s">
        <v>1559</v>
      </c>
      <c r="B24" s="659" t="s">
        <v>1574</v>
      </c>
      <c r="C24" s="660"/>
      <c r="D24" s="659" t="s">
        <v>1575</v>
      </c>
      <c r="E24" s="660"/>
      <c r="G24" s="666"/>
      <c r="H24" s="661" t="s">
        <v>1576</v>
      </c>
      <c r="I24" s="662"/>
      <c r="J24" s="661" t="s">
        <v>1577</v>
      </c>
      <c r="K24" s="662"/>
    </row>
    <row r="25" spans="1:11" ht="40" customHeight="1" thickBot="1" x14ac:dyDescent="0.4">
      <c r="A25" s="666"/>
      <c r="B25" s="661" t="s">
        <v>1578</v>
      </c>
      <c r="C25" s="662"/>
      <c r="D25" s="661" t="s">
        <v>1579</v>
      </c>
      <c r="E25" s="662"/>
      <c r="G25" s="667"/>
      <c r="H25" s="663" t="s">
        <v>1580</v>
      </c>
      <c r="I25" s="664"/>
      <c r="J25" s="663" t="s">
        <v>1581</v>
      </c>
      <c r="K25" s="664"/>
    </row>
    <row r="26" spans="1:11" ht="40" customHeight="1" x14ac:dyDescent="0.35">
      <c r="A26" s="666"/>
      <c r="B26" s="661" t="s">
        <v>1582</v>
      </c>
      <c r="C26" s="662"/>
      <c r="D26" s="661" t="s">
        <v>1583</v>
      </c>
      <c r="E26" s="662"/>
      <c r="G26" s="665" t="s">
        <v>1584</v>
      </c>
      <c r="H26" s="659" t="s">
        <v>1585</v>
      </c>
      <c r="I26" s="660"/>
      <c r="J26" s="659" t="s">
        <v>1586</v>
      </c>
      <c r="K26" s="660"/>
    </row>
    <row r="27" spans="1:11" ht="52" customHeight="1" x14ac:dyDescent="0.35">
      <c r="A27" s="666"/>
      <c r="B27" s="661" t="s">
        <v>1587</v>
      </c>
      <c r="C27" s="662"/>
      <c r="D27" s="661" t="s">
        <v>1588</v>
      </c>
      <c r="E27" s="662"/>
      <c r="G27" s="666"/>
      <c r="H27" s="661" t="s">
        <v>1589</v>
      </c>
      <c r="I27" s="662"/>
      <c r="J27" s="661" t="s">
        <v>1590</v>
      </c>
      <c r="K27" s="662"/>
    </row>
    <row r="28" spans="1:11" ht="40" customHeight="1" thickBot="1" x14ac:dyDescent="0.4">
      <c r="A28" s="666"/>
      <c r="B28" s="661"/>
      <c r="C28" s="662"/>
      <c r="D28" s="661" t="s">
        <v>1591</v>
      </c>
      <c r="E28" s="662"/>
      <c r="G28" s="667"/>
      <c r="H28" s="663" t="s">
        <v>1592</v>
      </c>
      <c r="I28" s="664"/>
      <c r="J28" s="663" t="s">
        <v>1593</v>
      </c>
      <c r="K28" s="664"/>
    </row>
    <row r="29" spans="1:11" ht="25" customHeight="1" thickBot="1" x14ac:dyDescent="0.4">
      <c r="A29" s="667"/>
      <c r="B29" s="663"/>
      <c r="C29" s="664"/>
      <c r="D29" s="663" t="s">
        <v>1594</v>
      </c>
      <c r="E29" s="664"/>
    </row>
    <row r="30" spans="1:11" ht="25" customHeight="1" x14ac:dyDescent="0.35">
      <c r="A30" s="665" t="s">
        <v>1571</v>
      </c>
      <c r="B30" s="659" t="s">
        <v>1595</v>
      </c>
      <c r="C30" s="660"/>
      <c r="D30" s="659" t="s">
        <v>1596</v>
      </c>
      <c r="E30" s="660"/>
    </row>
    <row r="31" spans="1:11" ht="40" customHeight="1" x14ac:dyDescent="0.35">
      <c r="A31" s="666"/>
      <c r="B31" s="661" t="s">
        <v>1597</v>
      </c>
      <c r="C31" s="662"/>
      <c r="D31" s="661" t="s">
        <v>1598</v>
      </c>
      <c r="E31" s="662"/>
    </row>
    <row r="32" spans="1:11" ht="40" customHeight="1" x14ac:dyDescent="0.35">
      <c r="A32" s="666"/>
      <c r="B32" s="661" t="s">
        <v>1599</v>
      </c>
      <c r="C32" s="662"/>
      <c r="D32" s="661" t="s">
        <v>1600</v>
      </c>
      <c r="E32" s="662"/>
    </row>
    <row r="33" spans="1:11" ht="52" customHeight="1" thickBot="1" x14ac:dyDescent="0.4">
      <c r="A33" s="667"/>
      <c r="B33" s="663" t="s">
        <v>1601</v>
      </c>
      <c r="C33" s="664"/>
      <c r="D33" s="668"/>
      <c r="E33" s="669"/>
    </row>
    <row r="34" spans="1:11" ht="25" customHeight="1" x14ac:dyDescent="0.35">
      <c r="A34" s="665" t="s">
        <v>1584</v>
      </c>
      <c r="B34" s="659" t="s">
        <v>1602</v>
      </c>
      <c r="C34" s="660"/>
      <c r="D34" s="659" t="s">
        <v>1603</v>
      </c>
      <c r="E34" s="660"/>
    </row>
    <row r="35" spans="1:11" ht="25" customHeight="1" x14ac:dyDescent="0.35">
      <c r="A35" s="666"/>
      <c r="B35" s="661" t="s">
        <v>1604</v>
      </c>
      <c r="C35" s="662"/>
      <c r="D35" s="661" t="s">
        <v>1605</v>
      </c>
      <c r="E35" s="662"/>
    </row>
    <row r="36" spans="1:11" ht="40" customHeight="1" x14ac:dyDescent="0.35">
      <c r="A36" s="666"/>
      <c r="B36" s="661" t="s">
        <v>1606</v>
      </c>
      <c r="C36" s="662"/>
      <c r="D36" s="661" t="s">
        <v>1607</v>
      </c>
      <c r="E36" s="662"/>
    </row>
    <row r="37" spans="1:11" ht="52" customHeight="1" thickBot="1" x14ac:dyDescent="0.4">
      <c r="A37" s="667"/>
      <c r="B37" s="663" t="s">
        <v>1608</v>
      </c>
      <c r="C37" s="664"/>
      <c r="D37" s="668"/>
      <c r="E37" s="669"/>
    </row>
    <row r="40" spans="1:11" ht="35.25" customHeight="1" x14ac:dyDescent="0.35">
      <c r="A40" s="676" t="s">
        <v>1609</v>
      </c>
      <c r="B40" s="676"/>
      <c r="C40" s="676"/>
      <c r="D40" s="676"/>
      <c r="E40" s="676"/>
      <c r="G40" s="676" t="s">
        <v>1610</v>
      </c>
      <c r="H40" s="676"/>
      <c r="I40" s="676"/>
      <c r="J40" s="676"/>
      <c r="K40" s="676"/>
    </row>
    <row r="41" spans="1:11" ht="15.75" customHeight="1" thickBot="1" x14ac:dyDescent="0.4">
      <c r="A41" s="11"/>
      <c r="B41" s="96"/>
      <c r="C41" s="11"/>
      <c r="D41" s="11"/>
      <c r="G41"/>
      <c r="H41" s="94"/>
    </row>
    <row r="42" spans="1:11" ht="42.5" thickBot="1" x14ac:dyDescent="0.4">
      <c r="A42" s="680" t="s">
        <v>1611</v>
      </c>
      <c r="B42" s="682" t="s">
        <v>1612</v>
      </c>
      <c r="C42" s="682"/>
      <c r="D42" s="682" t="s">
        <v>1613</v>
      </c>
      <c r="E42" s="682"/>
      <c r="G42"/>
      <c r="H42" s="97" t="s">
        <v>1529</v>
      </c>
      <c r="I42" s="98" t="s">
        <v>1614</v>
      </c>
      <c r="J42" s="672" t="s">
        <v>1615</v>
      </c>
      <c r="K42" s="673"/>
    </row>
    <row r="43" spans="1:11" ht="29.25" customHeight="1" thickBot="1" x14ac:dyDescent="0.4">
      <c r="A43" s="681"/>
      <c r="B43" s="682"/>
      <c r="C43" s="682"/>
      <c r="D43" s="14" t="s">
        <v>64</v>
      </c>
      <c r="E43" s="14" t="s">
        <v>65</v>
      </c>
      <c r="G43"/>
      <c r="H43" s="99" t="s">
        <v>1532</v>
      </c>
      <c r="I43" s="72" t="s">
        <v>1616</v>
      </c>
      <c r="J43" s="683" t="s">
        <v>1617</v>
      </c>
      <c r="K43" s="684"/>
    </row>
    <row r="44" spans="1:11" ht="26.25" customHeight="1" x14ac:dyDescent="0.35">
      <c r="A44" s="102">
        <v>1</v>
      </c>
      <c r="B44" s="679" t="s">
        <v>1618</v>
      </c>
      <c r="C44" s="679"/>
      <c r="D44" s="103"/>
      <c r="E44" s="104"/>
      <c r="G44"/>
      <c r="H44" s="99" t="s">
        <v>1547</v>
      </c>
      <c r="I44" s="72" t="s">
        <v>1619</v>
      </c>
      <c r="J44" s="683" t="s">
        <v>1620</v>
      </c>
      <c r="K44" s="684"/>
    </row>
    <row r="45" spans="1:11" ht="24" customHeight="1" thickBot="1" x14ac:dyDescent="0.4">
      <c r="A45" s="105">
        <v>2</v>
      </c>
      <c r="B45" s="674" t="s">
        <v>1621</v>
      </c>
      <c r="C45" s="674"/>
      <c r="D45" s="106"/>
      <c r="E45" s="107"/>
      <c r="G45"/>
      <c r="H45" s="100" t="s">
        <v>1559</v>
      </c>
      <c r="I45" s="101" t="s">
        <v>1622</v>
      </c>
      <c r="J45" s="670" t="s">
        <v>1623</v>
      </c>
      <c r="K45" s="671"/>
    </row>
    <row r="46" spans="1:11" ht="15.75" customHeight="1" x14ac:dyDescent="0.35">
      <c r="A46" s="105">
        <v>3</v>
      </c>
      <c r="B46" s="674" t="s">
        <v>1624</v>
      </c>
      <c r="C46" s="674"/>
      <c r="D46" s="106"/>
      <c r="E46" s="107"/>
      <c r="G46"/>
      <c r="H46" s="94"/>
    </row>
    <row r="47" spans="1:11" ht="25.5" customHeight="1" x14ac:dyDescent="0.35">
      <c r="A47" s="105">
        <v>4</v>
      </c>
      <c r="B47" s="674" t="s">
        <v>1625</v>
      </c>
      <c r="C47" s="674"/>
      <c r="D47" s="106"/>
      <c r="E47" s="107"/>
      <c r="G47"/>
      <c r="H47" s="94"/>
    </row>
    <row r="48" spans="1:11" ht="27" customHeight="1" x14ac:dyDescent="0.35">
      <c r="A48" s="105">
        <v>5</v>
      </c>
      <c r="B48" s="674" t="s">
        <v>1626</v>
      </c>
      <c r="C48" s="674"/>
      <c r="D48" s="106"/>
      <c r="E48" s="107"/>
      <c r="G48"/>
      <c r="H48" s="94"/>
    </row>
    <row r="49" spans="1:9" x14ac:dyDescent="0.35">
      <c r="A49" s="105">
        <v>6</v>
      </c>
      <c r="B49" s="674" t="s">
        <v>1627</v>
      </c>
      <c r="C49" s="674"/>
      <c r="D49" s="106"/>
      <c r="E49" s="107"/>
      <c r="G49"/>
      <c r="H49" s="94"/>
    </row>
    <row r="50" spans="1:9" ht="25.5" customHeight="1" x14ac:dyDescent="0.35">
      <c r="A50" s="105">
        <v>7</v>
      </c>
      <c r="B50" s="674" t="s">
        <v>1628</v>
      </c>
      <c r="C50" s="674"/>
      <c r="D50" s="106"/>
      <c r="E50" s="107"/>
    </row>
    <row r="51" spans="1:9" ht="26.25" customHeight="1" x14ac:dyDescent="0.35">
      <c r="A51" s="105">
        <v>8</v>
      </c>
      <c r="B51" s="674" t="s">
        <v>1629</v>
      </c>
      <c r="C51" s="674"/>
      <c r="D51" s="106"/>
      <c r="E51" s="107"/>
    </row>
    <row r="52" spans="1:9" x14ac:dyDescent="0.35">
      <c r="A52" s="105">
        <v>9</v>
      </c>
      <c r="B52" s="674" t="s">
        <v>1630</v>
      </c>
      <c r="C52" s="674"/>
      <c r="D52" s="106"/>
      <c r="E52" s="107"/>
    </row>
    <row r="53" spans="1:9" ht="30" customHeight="1" x14ac:dyDescent="0.35">
      <c r="A53" s="105">
        <v>10</v>
      </c>
      <c r="B53" s="674" t="s">
        <v>1631</v>
      </c>
      <c r="C53" s="674"/>
      <c r="D53" s="106"/>
      <c r="E53" s="107"/>
    </row>
    <row r="54" spans="1:9" x14ac:dyDescent="0.35">
      <c r="A54" s="105">
        <v>11</v>
      </c>
      <c r="B54" s="674" t="s">
        <v>1632</v>
      </c>
      <c r="C54" s="674"/>
      <c r="D54" s="106"/>
      <c r="E54" s="107"/>
    </row>
    <row r="55" spans="1:9" x14ac:dyDescent="0.35">
      <c r="A55" s="105">
        <v>12</v>
      </c>
      <c r="B55" s="674" t="s">
        <v>1633</v>
      </c>
      <c r="C55" s="674"/>
      <c r="D55" s="106"/>
      <c r="E55" s="107"/>
    </row>
    <row r="56" spans="1:9" x14ac:dyDescent="0.35">
      <c r="A56" s="105">
        <v>13</v>
      </c>
      <c r="B56" s="674" t="s">
        <v>1634</v>
      </c>
      <c r="C56" s="674"/>
      <c r="D56" s="106"/>
      <c r="E56" s="107"/>
    </row>
    <row r="57" spans="1:9" x14ac:dyDescent="0.35">
      <c r="A57" s="105">
        <v>14</v>
      </c>
      <c r="B57" s="674" t="s">
        <v>1635</v>
      </c>
      <c r="C57" s="674"/>
      <c r="D57" s="106"/>
      <c r="E57" s="107"/>
      <c r="F57" s="11"/>
      <c r="G57" s="96"/>
      <c r="H57" s="11"/>
      <c r="I57" s="11"/>
    </row>
    <row r="58" spans="1:9" x14ac:dyDescent="0.35">
      <c r="A58" s="105">
        <v>15</v>
      </c>
      <c r="B58" s="674" t="s">
        <v>1636</v>
      </c>
      <c r="C58" s="674"/>
      <c r="D58" s="106"/>
      <c r="E58" s="107"/>
    </row>
    <row r="59" spans="1:9" x14ac:dyDescent="0.35">
      <c r="A59" s="105">
        <v>16</v>
      </c>
      <c r="B59" s="674" t="s">
        <v>1637</v>
      </c>
      <c r="C59" s="674"/>
      <c r="D59" s="106"/>
      <c r="E59" s="107"/>
    </row>
    <row r="60" spans="1:9" x14ac:dyDescent="0.35">
      <c r="A60" s="105">
        <v>17</v>
      </c>
      <c r="B60" s="674" t="s">
        <v>1638</v>
      </c>
      <c r="C60" s="674"/>
      <c r="D60" s="106"/>
      <c r="E60" s="107"/>
    </row>
    <row r="61" spans="1:9" ht="19.5" customHeight="1" x14ac:dyDescent="0.35">
      <c r="A61" s="105">
        <v>18</v>
      </c>
      <c r="B61" s="674" t="s">
        <v>1639</v>
      </c>
      <c r="C61" s="674"/>
      <c r="D61" s="106"/>
      <c r="E61" s="107"/>
    </row>
    <row r="62" spans="1:9" ht="15" thickBot="1" x14ac:dyDescent="0.4">
      <c r="A62" s="108">
        <v>19</v>
      </c>
      <c r="B62" s="675" t="s">
        <v>1640</v>
      </c>
      <c r="C62" s="675"/>
      <c r="D62" s="109"/>
      <c r="E62" s="110"/>
    </row>
    <row r="63" spans="1:9" ht="15" thickBot="1" x14ac:dyDescent="0.4">
      <c r="A63"/>
      <c r="B63" s="677" t="s">
        <v>1641</v>
      </c>
      <c r="C63" s="678"/>
      <c r="D63" s="13"/>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94"/>
    </row>
    <row r="86" spans="1:1" ht="55.5" customHeight="1" x14ac:dyDescent="0.35"/>
    <row r="87" spans="1:1" ht="34.5" customHeight="1" x14ac:dyDescent="0.35"/>
    <row r="88" spans="1:1" ht="36" customHeight="1" x14ac:dyDescent="0.35"/>
    <row r="89" spans="1:1" ht="43.5" customHeight="1" x14ac:dyDescent="0.35"/>
  </sheetData>
  <mergeCells count="129">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 ref="A24:A29"/>
    <mergeCell ref="A30:A33"/>
    <mergeCell ref="A34:A37"/>
    <mergeCell ref="B25:C25"/>
    <mergeCell ref="B26:C26"/>
    <mergeCell ref="B27:C27"/>
    <mergeCell ref="B28:C28"/>
    <mergeCell ref="B29:C29"/>
    <mergeCell ref="B30:C30"/>
    <mergeCell ref="B31:C31"/>
    <mergeCell ref="B32:C32"/>
    <mergeCell ref="B33:C33"/>
    <mergeCell ref="B34:C34"/>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topLeftCell="A13" workbookViewId="0">
      <selection activeCell="F12" sqref="F12"/>
    </sheetView>
  </sheetViews>
  <sheetFormatPr baseColWidth="10" defaultColWidth="11.453125" defaultRowHeight="14.5" x14ac:dyDescent="0.35"/>
  <cols>
    <col min="1" max="1" width="9.1796875" customWidth="1"/>
    <col min="2" max="2" width="20.26953125" bestFit="1" customWidth="1"/>
    <col min="3" max="3" width="14" bestFit="1" customWidth="1"/>
    <col min="4" max="4" width="68.7265625" customWidth="1"/>
    <col min="5" max="5" width="12" customWidth="1"/>
    <col min="6" max="6" width="19.81640625" customWidth="1"/>
    <col min="7" max="7" width="23.1796875" customWidth="1"/>
  </cols>
  <sheetData>
    <row r="1" spans="2:5" x14ac:dyDescent="0.35">
      <c r="B1" s="693" t="s">
        <v>1642</v>
      </c>
      <c r="C1" s="693"/>
      <c r="D1" s="693"/>
      <c r="E1" s="693"/>
    </row>
    <row r="2" spans="2:5" ht="15" thickBot="1" x14ac:dyDescent="0.4"/>
    <row r="3" spans="2:5" ht="26.5" thickBot="1" x14ac:dyDescent="0.4">
      <c r="B3" s="111" t="s">
        <v>1643</v>
      </c>
      <c r="C3" s="112" t="s">
        <v>1644</v>
      </c>
      <c r="D3" s="113" t="s">
        <v>1645</v>
      </c>
      <c r="E3" s="112" t="s">
        <v>1646</v>
      </c>
    </row>
    <row r="4" spans="2:5" ht="15" thickBot="1" x14ac:dyDescent="0.4">
      <c r="B4" s="704" t="s">
        <v>1647</v>
      </c>
      <c r="C4" s="114" t="s">
        <v>81</v>
      </c>
      <c r="D4" s="706" t="s">
        <v>1648</v>
      </c>
      <c r="E4" s="115" t="s">
        <v>1649</v>
      </c>
    </row>
    <row r="5" spans="2:5" ht="15" thickBot="1" x14ac:dyDescent="0.4">
      <c r="B5" s="705"/>
      <c r="C5" s="114" t="s">
        <v>1463</v>
      </c>
      <c r="D5" s="707"/>
      <c r="E5" s="115" t="s">
        <v>1649</v>
      </c>
    </row>
    <row r="6" spans="2:5" ht="15" thickBot="1" x14ac:dyDescent="0.4">
      <c r="B6" s="704" t="s">
        <v>1650</v>
      </c>
      <c r="C6" s="83" t="s">
        <v>83</v>
      </c>
      <c r="D6" s="54" t="s">
        <v>1651</v>
      </c>
      <c r="E6" s="114" t="s">
        <v>1649</v>
      </c>
    </row>
    <row r="7" spans="2:5" ht="15" thickBot="1" x14ac:dyDescent="0.4">
      <c r="B7" s="705"/>
      <c r="C7" s="83" t="s">
        <v>471</v>
      </c>
      <c r="D7" s="54" t="s">
        <v>1652</v>
      </c>
      <c r="E7" s="83" t="s">
        <v>1649</v>
      </c>
    </row>
    <row r="8" spans="2:5" ht="15" thickBot="1" x14ac:dyDescent="0.4">
      <c r="B8" s="704" t="s">
        <v>1653</v>
      </c>
      <c r="C8" s="115" t="s">
        <v>84</v>
      </c>
      <c r="D8" s="54" t="s">
        <v>1654</v>
      </c>
      <c r="E8" s="116">
        <v>0.25</v>
      </c>
    </row>
    <row r="9" spans="2:5" ht="25.5" thickBot="1" x14ac:dyDescent="0.4">
      <c r="B9" s="708"/>
      <c r="C9" s="115" t="s">
        <v>189</v>
      </c>
      <c r="D9" s="54" t="s">
        <v>1655</v>
      </c>
      <c r="E9" s="116">
        <v>0.15</v>
      </c>
    </row>
    <row r="10" spans="2:5" ht="25.5" thickBot="1" x14ac:dyDescent="0.4">
      <c r="B10" s="705"/>
      <c r="C10" s="115" t="s">
        <v>417</v>
      </c>
      <c r="D10" s="54" t="s">
        <v>1656</v>
      </c>
      <c r="E10" s="116">
        <v>0.1</v>
      </c>
    </row>
    <row r="11" spans="2:5" ht="38" thickBot="1" x14ac:dyDescent="0.4">
      <c r="B11" s="694" t="s">
        <v>1657</v>
      </c>
      <c r="C11" s="115" t="s">
        <v>1460</v>
      </c>
      <c r="D11" s="54" t="s">
        <v>1658</v>
      </c>
      <c r="E11" s="117">
        <v>0.25</v>
      </c>
    </row>
    <row r="12" spans="2:5" ht="15" thickBot="1" x14ac:dyDescent="0.4">
      <c r="B12" s="695"/>
      <c r="C12" s="115" t="s">
        <v>85</v>
      </c>
      <c r="D12" s="54" t="s">
        <v>1659</v>
      </c>
      <c r="E12" s="117">
        <v>0.15</v>
      </c>
    </row>
    <row r="13" spans="2:5" ht="25.5" thickBot="1" x14ac:dyDescent="0.4">
      <c r="B13" s="694" t="s">
        <v>1660</v>
      </c>
      <c r="C13" s="115" t="s">
        <v>86</v>
      </c>
      <c r="D13" s="54" t="s">
        <v>1661</v>
      </c>
      <c r="E13" s="115" t="s">
        <v>1649</v>
      </c>
    </row>
    <row r="14" spans="2:5" ht="25.5" thickBot="1" x14ac:dyDescent="0.4">
      <c r="B14" s="695"/>
      <c r="C14" s="115" t="s">
        <v>484</v>
      </c>
      <c r="D14" s="54" t="s">
        <v>1662</v>
      </c>
      <c r="E14" s="115" t="s">
        <v>1649</v>
      </c>
    </row>
    <row r="15" spans="2:5" ht="15" thickBot="1" x14ac:dyDescent="0.4">
      <c r="B15" s="696" t="s">
        <v>1663</v>
      </c>
      <c r="C15" s="115" t="s">
        <v>1664</v>
      </c>
      <c r="D15" s="54" t="s">
        <v>1665</v>
      </c>
      <c r="E15" s="115" t="s">
        <v>1649</v>
      </c>
    </row>
    <row r="16" spans="2:5" ht="15" thickBot="1" x14ac:dyDescent="0.4">
      <c r="B16" s="697"/>
      <c r="C16" s="115" t="s">
        <v>1666</v>
      </c>
      <c r="D16" s="54" t="s">
        <v>1667</v>
      </c>
      <c r="E16" s="115" t="s">
        <v>1649</v>
      </c>
    </row>
    <row r="17" spans="2:5" x14ac:dyDescent="0.35">
      <c r="B17" s="698"/>
      <c r="C17" s="699"/>
      <c r="D17" s="699"/>
      <c r="E17" s="700"/>
    </row>
    <row r="18" spans="2:5" x14ac:dyDescent="0.35">
      <c r="B18" s="701" t="s">
        <v>1668</v>
      </c>
      <c r="C18" s="702"/>
      <c r="D18" s="702"/>
      <c r="E18" s="703"/>
    </row>
    <row r="19" spans="2:5" x14ac:dyDescent="0.35">
      <c r="B19" s="701"/>
      <c r="C19" s="702"/>
      <c r="D19" s="702"/>
      <c r="E19" s="703"/>
    </row>
    <row r="20" spans="2:5" ht="15" thickBot="1" x14ac:dyDescent="0.4">
      <c r="B20" s="690" t="s">
        <v>1669</v>
      </c>
      <c r="C20" s="691"/>
      <c r="D20" s="691"/>
      <c r="E20" s="692"/>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topLeftCell="A25" workbookViewId="0">
      <selection activeCell="G26" sqref="G26"/>
    </sheetView>
  </sheetViews>
  <sheetFormatPr baseColWidth="10" defaultColWidth="11.453125" defaultRowHeight="14.5" x14ac:dyDescent="0.35"/>
  <cols>
    <col min="1" max="1" width="13.1796875" customWidth="1"/>
    <col min="3" max="3" width="17.54296875" customWidth="1"/>
    <col min="4" max="4" width="13.54296875" customWidth="1"/>
    <col min="5" max="5" width="14" customWidth="1"/>
    <col min="7" max="7" width="13.7265625" customWidth="1"/>
    <col min="13" max="13" width="14.1796875" customWidth="1"/>
  </cols>
  <sheetData>
    <row r="2" spans="1:13" x14ac:dyDescent="0.35">
      <c r="B2" s="720" t="s">
        <v>1670</v>
      </c>
      <c r="C2" s="720"/>
    </row>
    <row r="3" spans="1:13" x14ac:dyDescent="0.35">
      <c r="B3" s="15" t="s">
        <v>1671</v>
      </c>
      <c r="C3" s="16"/>
    </row>
    <row r="4" spans="1:13" x14ac:dyDescent="0.35">
      <c r="B4" s="15" t="s">
        <v>1672</v>
      </c>
      <c r="C4" s="17"/>
    </row>
    <row r="5" spans="1:13" x14ac:dyDescent="0.35">
      <c r="B5" s="15" t="s">
        <v>1673</v>
      </c>
      <c r="C5" s="18"/>
    </row>
    <row r="6" spans="1:13" x14ac:dyDescent="0.35">
      <c r="B6" s="15" t="s">
        <v>1674</v>
      </c>
      <c r="C6" s="19"/>
    </row>
    <row r="8" spans="1:13" ht="15.5" x14ac:dyDescent="0.35">
      <c r="A8" s="685" t="s">
        <v>1675</v>
      </c>
      <c r="B8" s="685"/>
      <c r="C8" s="685"/>
      <c r="D8" s="685"/>
      <c r="E8" s="685"/>
      <c r="F8" s="685"/>
    </row>
    <row r="9" spans="1:13" ht="15" thickBot="1" x14ac:dyDescent="0.4"/>
    <row r="10" spans="1:13" ht="15.5" thickTop="1" thickBot="1" x14ac:dyDescent="0.4">
      <c r="A10" s="721" t="s">
        <v>28</v>
      </c>
      <c r="B10" s="722"/>
      <c r="C10" s="723" t="s">
        <v>1676</v>
      </c>
      <c r="D10" s="724"/>
      <c r="E10" s="724"/>
      <c r="F10" s="724"/>
      <c r="G10" s="725"/>
      <c r="I10" s="731" t="s">
        <v>28</v>
      </c>
      <c r="J10" s="732"/>
      <c r="K10" s="712" t="s">
        <v>1677</v>
      </c>
      <c r="L10" s="713"/>
      <c r="M10" s="714"/>
    </row>
    <row r="11" spans="1:13" ht="15" thickBot="1" x14ac:dyDescent="0.4">
      <c r="A11" s="20" t="s">
        <v>1678</v>
      </c>
      <c r="B11" s="21" t="s">
        <v>1679</v>
      </c>
      <c r="C11" s="726"/>
      <c r="D11" s="727"/>
      <c r="E11" s="727"/>
      <c r="F11" s="727"/>
      <c r="G11" s="728"/>
      <c r="I11" s="22" t="s">
        <v>1678</v>
      </c>
      <c r="J11" s="23" t="s">
        <v>1680</v>
      </c>
      <c r="K11" s="715"/>
      <c r="L11" s="716"/>
      <c r="M11" s="717"/>
    </row>
    <row r="12" spans="1:13" ht="40" customHeight="1" thickBot="1" x14ac:dyDescent="0.4">
      <c r="A12" s="37" t="s">
        <v>1681</v>
      </c>
      <c r="B12" s="36">
        <v>1</v>
      </c>
      <c r="C12" s="39"/>
      <c r="D12" s="40"/>
      <c r="E12" s="40"/>
      <c r="F12" s="40"/>
      <c r="G12" s="41"/>
      <c r="I12" s="37" t="s">
        <v>1681</v>
      </c>
      <c r="J12" s="36">
        <v>1</v>
      </c>
      <c r="K12" s="39"/>
      <c r="L12" s="40"/>
      <c r="M12" s="41"/>
    </row>
    <row r="13" spans="1:13" ht="40" customHeight="1" thickBot="1" x14ac:dyDescent="0.4">
      <c r="A13" s="37" t="s">
        <v>1682</v>
      </c>
      <c r="B13" s="36">
        <v>0.8</v>
      </c>
      <c r="C13" s="42"/>
      <c r="D13" s="43"/>
      <c r="E13" s="44"/>
      <c r="F13" s="44"/>
      <c r="G13" s="45"/>
      <c r="I13" s="37" t="s">
        <v>1682</v>
      </c>
      <c r="J13" s="36">
        <v>0.8</v>
      </c>
      <c r="K13" s="52"/>
      <c r="L13" s="44"/>
      <c r="M13" s="45"/>
    </row>
    <row r="14" spans="1:13" ht="40" customHeight="1" thickBot="1" x14ac:dyDescent="0.4">
      <c r="A14" s="37" t="s">
        <v>1683</v>
      </c>
      <c r="B14" s="36">
        <v>0.6</v>
      </c>
      <c r="C14" s="42"/>
      <c r="D14" s="43"/>
      <c r="E14" s="43"/>
      <c r="F14" s="44"/>
      <c r="G14" s="45"/>
      <c r="I14" s="37" t="s">
        <v>1683</v>
      </c>
      <c r="J14" s="36">
        <v>0.6</v>
      </c>
      <c r="K14" s="42"/>
      <c r="L14" s="44"/>
      <c r="M14" s="45"/>
    </row>
    <row r="15" spans="1:13" ht="40" customHeight="1" thickBot="1" x14ac:dyDescent="0.4">
      <c r="A15" s="37" t="s">
        <v>1684</v>
      </c>
      <c r="B15" s="36">
        <v>0.4</v>
      </c>
      <c r="C15" s="46"/>
      <c r="D15" s="43"/>
      <c r="E15" s="43"/>
      <c r="F15" s="44"/>
      <c r="G15" s="45"/>
      <c r="I15" s="37" t="s">
        <v>1684</v>
      </c>
      <c r="J15" s="36">
        <v>0.4</v>
      </c>
      <c r="K15" s="42"/>
      <c r="L15" s="44"/>
      <c r="M15" s="45"/>
    </row>
    <row r="16" spans="1:13" ht="40" customHeight="1" thickBot="1" x14ac:dyDescent="0.4">
      <c r="A16" s="37" t="s">
        <v>1685</v>
      </c>
      <c r="B16" s="36">
        <v>0.2</v>
      </c>
      <c r="C16" s="47"/>
      <c r="D16" s="48"/>
      <c r="E16" s="49"/>
      <c r="F16" s="50"/>
      <c r="G16" s="51"/>
      <c r="I16" s="37" t="s">
        <v>1685</v>
      </c>
      <c r="J16" s="36">
        <v>0.2</v>
      </c>
      <c r="K16" s="53"/>
      <c r="L16" s="50"/>
      <c r="M16" s="51"/>
    </row>
    <row r="17" spans="1:13" ht="15.5" thickTop="1" thickBot="1" x14ac:dyDescent="0.4">
      <c r="A17" s="729" t="s">
        <v>30</v>
      </c>
      <c r="B17" s="21" t="s">
        <v>1678</v>
      </c>
      <c r="C17" s="21" t="s">
        <v>1686</v>
      </c>
      <c r="D17" s="21" t="s">
        <v>1687</v>
      </c>
      <c r="E17" s="21" t="s">
        <v>1673</v>
      </c>
      <c r="F17" s="21" t="s">
        <v>1688</v>
      </c>
      <c r="G17" s="21" t="s">
        <v>1689</v>
      </c>
      <c r="I17" s="718" t="s">
        <v>30</v>
      </c>
      <c r="J17" s="23" t="s">
        <v>1678</v>
      </c>
      <c r="K17" s="21" t="s">
        <v>1673</v>
      </c>
      <c r="L17" s="21" t="s">
        <v>1688</v>
      </c>
      <c r="M17" s="21" t="s">
        <v>1689</v>
      </c>
    </row>
    <row r="18" spans="1:13" ht="15" thickBot="1" x14ac:dyDescent="0.4">
      <c r="A18" s="730"/>
      <c r="B18" s="21" t="s">
        <v>1679</v>
      </c>
      <c r="C18" s="35">
        <v>0.2</v>
      </c>
      <c r="D18" s="35">
        <v>0.4</v>
      </c>
      <c r="E18" s="35">
        <v>0.6</v>
      </c>
      <c r="F18" s="35">
        <v>0.8</v>
      </c>
      <c r="G18" s="35">
        <v>1</v>
      </c>
      <c r="I18" s="719"/>
      <c r="J18" s="23" t="s">
        <v>1679</v>
      </c>
      <c r="K18" s="35">
        <v>0.6</v>
      </c>
      <c r="L18" s="35">
        <v>0.8</v>
      </c>
      <c r="M18" s="35">
        <v>1</v>
      </c>
    </row>
    <row r="20" spans="1:13" ht="15" thickBot="1" x14ac:dyDescent="0.4"/>
    <row r="21" spans="1:13" ht="25.5" customHeight="1" thickBot="1" x14ac:dyDescent="0.4">
      <c r="B21" s="733" t="s">
        <v>1690</v>
      </c>
      <c r="C21" s="734" t="s">
        <v>1691</v>
      </c>
      <c r="D21" s="734"/>
      <c r="E21" s="734"/>
      <c r="F21" s="734"/>
    </row>
    <row r="22" spans="1:13" ht="39" customHeight="1" thickBot="1" x14ac:dyDescent="0.4">
      <c r="B22" s="733"/>
      <c r="C22" s="734" t="s">
        <v>1692</v>
      </c>
      <c r="D22" s="734"/>
      <c r="E22" s="734" t="s">
        <v>1693</v>
      </c>
      <c r="F22" s="734"/>
    </row>
    <row r="23" spans="1:13" ht="43.5" customHeight="1" thickBot="1" x14ac:dyDescent="0.4">
      <c r="B23" s="118" t="s">
        <v>1674</v>
      </c>
      <c r="C23" s="710" t="s">
        <v>1694</v>
      </c>
      <c r="D23" s="710"/>
      <c r="E23" s="710" t="s">
        <v>1695</v>
      </c>
      <c r="F23" s="710"/>
    </row>
    <row r="24" spans="1:13" ht="43.5" customHeight="1" thickBot="1" x14ac:dyDescent="0.4">
      <c r="B24" s="118" t="s">
        <v>1673</v>
      </c>
      <c r="C24" s="711" t="s">
        <v>1696</v>
      </c>
      <c r="D24" s="711"/>
      <c r="E24" s="710" t="s">
        <v>1697</v>
      </c>
      <c r="F24" s="710"/>
    </row>
    <row r="25" spans="1:13" ht="43.5" customHeight="1" thickBot="1" x14ac:dyDescent="0.4">
      <c r="B25" s="734" t="s">
        <v>1698</v>
      </c>
      <c r="C25" s="711" t="s">
        <v>1699</v>
      </c>
      <c r="D25" s="711"/>
      <c r="E25" s="711" t="s">
        <v>1699</v>
      </c>
      <c r="F25" s="711"/>
    </row>
    <row r="26" spans="1:13" ht="43.5" customHeight="1" thickBot="1" x14ac:dyDescent="0.4">
      <c r="B26" s="734"/>
      <c r="C26" s="709" t="s">
        <v>1700</v>
      </c>
      <c r="D26" s="709"/>
      <c r="E26" s="709" t="s">
        <v>1700</v>
      </c>
      <c r="F26" s="709"/>
    </row>
    <row r="27" spans="1:13" ht="43.5" customHeight="1" thickBot="1" x14ac:dyDescent="0.4">
      <c r="B27" s="734" t="s">
        <v>1671</v>
      </c>
      <c r="C27" s="711" t="s">
        <v>1699</v>
      </c>
      <c r="D27" s="711"/>
      <c r="E27" s="711" t="s">
        <v>1699</v>
      </c>
      <c r="F27" s="711"/>
    </row>
    <row r="28" spans="1:13" ht="43.5" customHeight="1" thickBot="1" x14ac:dyDescent="0.4">
      <c r="B28" s="734"/>
      <c r="C28" s="709" t="s">
        <v>1700</v>
      </c>
      <c r="D28" s="709"/>
      <c r="E28" s="709" t="s">
        <v>1700</v>
      </c>
      <c r="F28" s="709"/>
    </row>
  </sheetData>
  <mergeCells count="26">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 ref="C28:D28"/>
    <mergeCell ref="E23:F23"/>
    <mergeCell ref="E24:F24"/>
    <mergeCell ref="E25:F25"/>
    <mergeCell ref="E26:F26"/>
    <mergeCell ref="C23:D23"/>
    <mergeCell ref="C24:D24"/>
    <mergeCell ref="C25:D25"/>
    <mergeCell ref="C26:D26"/>
    <mergeCell ref="C27:D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53125" defaultRowHeight="14.5" x14ac:dyDescent="0.35"/>
  <cols>
    <col min="1" max="1" width="4.1796875" customWidth="1"/>
    <col min="2" max="2" width="30.453125" style="32" customWidth="1"/>
    <col min="3" max="3" width="45.7265625" customWidth="1"/>
  </cols>
  <sheetData>
    <row r="1" spans="2:3" x14ac:dyDescent="0.35">
      <c r="B1" s="643" t="s">
        <v>1701</v>
      </c>
      <c r="C1" s="643"/>
    </row>
    <row r="3" spans="2:3" x14ac:dyDescent="0.35">
      <c r="B3" s="33" t="s">
        <v>1702</v>
      </c>
      <c r="C3" s="1"/>
    </row>
    <row r="4" spans="2:3" x14ac:dyDescent="0.35">
      <c r="B4" s="33" t="s">
        <v>1703</v>
      </c>
      <c r="C4" s="1"/>
    </row>
    <row r="5" spans="2:3" ht="43.5" x14ac:dyDescent="0.35">
      <c r="B5" s="33" t="s">
        <v>1704</v>
      </c>
      <c r="C5" s="1"/>
    </row>
    <row r="6" spans="2:3" x14ac:dyDescent="0.35">
      <c r="B6" s="33" t="s">
        <v>1705</v>
      </c>
      <c r="C6" s="2" t="s">
        <v>1706</v>
      </c>
    </row>
    <row r="7" spans="2:3" x14ac:dyDescent="0.35">
      <c r="B7" s="33" t="s">
        <v>1707</v>
      </c>
      <c r="C7" s="1"/>
    </row>
    <row r="8" spans="2:3" ht="29" x14ac:dyDescent="0.35">
      <c r="B8" s="33" t="s">
        <v>1708</v>
      </c>
      <c r="C8" s="1"/>
    </row>
    <row r="9" spans="2:3" ht="29" x14ac:dyDescent="0.35">
      <c r="B9" s="33" t="s">
        <v>1709</v>
      </c>
      <c r="C9" s="1"/>
    </row>
    <row r="10" spans="2:3" x14ac:dyDescent="0.35">
      <c r="B10" s="735" t="s">
        <v>1710</v>
      </c>
      <c r="C10" s="1" t="s">
        <v>1711</v>
      </c>
    </row>
    <row r="11" spans="2:3" x14ac:dyDescent="0.35">
      <c r="B11" s="736"/>
      <c r="C11" s="1" t="s">
        <v>1712</v>
      </c>
    </row>
    <row r="12" spans="2:3" ht="29" x14ac:dyDescent="0.35">
      <c r="B12" s="33" t="s">
        <v>1713</v>
      </c>
      <c r="C12" s="1"/>
    </row>
    <row r="13" spans="2:3" ht="29" x14ac:dyDescent="0.35">
      <c r="B13" s="33" t="s">
        <v>1714</v>
      </c>
      <c r="C13" s="1"/>
    </row>
    <row r="14" spans="2:3" x14ac:dyDescent="0.35">
      <c r="B14" s="33" t="s">
        <v>1715</v>
      </c>
      <c r="C14" s="1"/>
    </row>
    <row r="15" spans="2:3" x14ac:dyDescent="0.35">
      <c r="B15" s="33" t="s">
        <v>1716</v>
      </c>
      <c r="C15" s="1"/>
    </row>
    <row r="16" spans="2:3" x14ac:dyDescent="0.35">
      <c r="B16" s="33" t="s">
        <v>1717</v>
      </c>
      <c r="C16" s="1"/>
    </row>
    <row r="17" spans="2:3" x14ac:dyDescent="0.35">
      <c r="B17" s="33" t="s">
        <v>1718</v>
      </c>
      <c r="C17" s="1"/>
    </row>
  </sheetData>
  <mergeCells count="2">
    <mergeCell ref="B1:C1"/>
    <mergeCell ref="B10: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Riesgos en Revisión</vt:lpstr>
      <vt:lpstr>Riesgos Reformulados</vt:lpstr>
      <vt:lpstr>Datos Validacion</vt:lpstr>
      <vt:lpstr>Tipos de riesgos</vt:lpstr>
      <vt:lpstr>Tablas Prob-Imp</vt:lpstr>
      <vt:lpstr>Eval Controles</vt:lpstr>
      <vt:lpstr>ZONAS DE RIESGO</vt:lpstr>
      <vt:lpstr>Plantilla Indicador R</vt:lpstr>
      <vt:lpstr>'Tipos de riesgos'!_ftnref1</vt:lpstr>
      <vt:lpstr>'Tipos de riesgos'!_Toc40698339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Mónica Alejandra Vargas Infante - Cont</cp:lastModifiedBy>
  <cp:revision/>
  <dcterms:created xsi:type="dcterms:W3CDTF">2018-06-15T19:57:48Z</dcterms:created>
  <dcterms:modified xsi:type="dcterms:W3CDTF">2025-08-04T22:04:31Z</dcterms:modified>
  <cp:category/>
  <cp:contentStatus/>
</cp:coreProperties>
</file>