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always" defaultThemeVersion="124226"/>
  <mc:AlternateContent xmlns:mc="http://schemas.openxmlformats.org/markup-compatibility/2006">
    <mc:Choice Requires="x15">
      <x15ac:absPath xmlns:x15ac="http://schemas.microsoft.com/office/spreadsheetml/2010/11/ac" url="C:\Users\mavar\Documents\Documentos Min. Comercio, Industria y Turismo\Matriz - Monitoreos\Monitoreo Riesgos de Gestión\Seguimiento Riesgos de Gestión 2024\"/>
    </mc:Choice>
  </mc:AlternateContent>
  <xr:revisionPtr revIDLastSave="0" documentId="8_{072A6D70-EDB8-43E7-A0AD-9B03CFDB1473}" xr6:coauthVersionLast="47" xr6:coauthVersionMax="47" xr10:uidLastSave="{00000000-0000-0000-0000-000000000000}"/>
  <bookViews>
    <workbookView xWindow="-110" yWindow="-110" windowWidth="19420" windowHeight="10300" tabRatio="849" activeTab="2" xr2:uid="{00000000-000D-0000-FFFF-FFFF00000000}"/>
  </bookViews>
  <sheets>
    <sheet name="Riesgos en Revisión" sheetId="14" r:id="rId1"/>
    <sheet name="Mapa Riegos Residual (en rev.)" sheetId="15" state="hidden" r:id="rId2"/>
    <sheet name="Riesgos Reformulados" sheetId="1" r:id="rId3"/>
    <sheet name="Mapa Riesgo Residual Reformul." sheetId="13" state="hidden" r:id="rId4"/>
    <sheet name="Datos Validacion" sheetId="8" state="hidden" r:id="rId5"/>
    <sheet name="Tipos de riesgos" sheetId="6" state="hidden" r:id="rId6"/>
    <sheet name="Tablas Prob-Imp" sheetId="9" state="hidden" r:id="rId7"/>
    <sheet name="Eval Controles" sheetId="11" state="hidden" r:id="rId8"/>
    <sheet name="ZONAS DE RIESGO" sheetId="10" state="hidden" r:id="rId9"/>
    <sheet name="Plantilla Indicador R" sheetId="12" state="hidden" r:id="rId10"/>
  </sheets>
  <definedNames>
    <definedName name="_ftn1" localSheetId="5">'Tipos de riesgos'!#REF!</definedName>
    <definedName name="_ftnref1" localSheetId="5">'Tipos de riesgos'!$A$3</definedName>
    <definedName name="_Hlk36563630" localSheetId="7">'Eval Controles'!#REF!</definedName>
    <definedName name="_Toc40698339" localSheetId="5">'Tipos de riesgos'!$A$1</definedName>
    <definedName name="_Toc40698345" localSheetId="8">'ZONAS DE RIESGO'!#REF!</definedName>
    <definedName name="Procesos">#REF!</definedName>
  </definedNames>
  <calcPr calcId="191028" iterate="1" iterateCount="100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9" i="1" l="1"/>
  <c r="H33" i="14"/>
  <c r="AE14" i="1" l="1"/>
  <c r="AG24" i="1" l="1"/>
  <c r="AF24" i="1" s="1"/>
  <c r="AE25" i="1" l="1"/>
  <c r="AE24" i="1"/>
  <c r="AI24" i="1" s="1"/>
  <c r="AH24" i="1" s="1"/>
  <c r="AE23" i="1"/>
  <c r="AI23" i="1" l="1"/>
  <c r="AH23" i="1" s="1"/>
  <c r="AI25" i="1"/>
  <c r="AH25" i="1" s="1"/>
  <c r="AG25" i="1"/>
  <c r="AF25" i="1" s="1"/>
  <c r="AE28" i="1"/>
  <c r="AE29" i="1"/>
  <c r="AE30" i="1"/>
  <c r="AE31" i="1"/>
  <c r="AE32" i="1"/>
  <c r="AE13" i="1"/>
  <c r="AI11" i="1"/>
  <c r="AH11" i="1" s="1"/>
  <c r="AI13" i="1"/>
  <c r="AG12" i="1"/>
  <c r="AI26" i="1"/>
  <c r="AH26" i="1" s="1"/>
  <c r="AI27" i="1"/>
  <c r="AI28" i="1"/>
  <c r="AH28" i="1" s="1"/>
  <c r="AI29" i="1"/>
  <c r="AH29" i="1" s="1"/>
  <c r="AI30" i="1"/>
  <c r="AH30" i="1" s="1"/>
  <c r="AI31" i="1"/>
  <c r="AH31" i="1" s="1"/>
  <c r="AI32" i="1"/>
  <c r="AH32" i="1" s="1"/>
  <c r="AI33" i="1"/>
  <c r="AH33" i="1" s="1"/>
  <c r="AI34" i="1"/>
  <c r="AH34" i="1" s="1"/>
  <c r="AI35" i="1"/>
  <c r="AH35" i="1" s="1"/>
  <c r="AI36" i="1"/>
  <c r="AH36" i="1" s="1"/>
  <c r="AI37" i="1"/>
  <c r="AH37" i="1" s="1"/>
  <c r="AG29" i="1"/>
  <c r="AF29" i="1" s="1"/>
  <c r="AG30" i="1"/>
  <c r="AG31" i="1"/>
  <c r="AG32" i="1"/>
  <c r="AG33" i="1"/>
  <c r="AG34" i="1"/>
  <c r="AG35" i="1"/>
  <c r="AG36" i="1"/>
  <c r="AG37" i="1"/>
  <c r="AH31" i="14"/>
  <c r="AG31" i="14" s="1"/>
  <c r="AH22" i="14"/>
  <c r="AG22" i="14" s="1"/>
  <c r="AH15" i="14"/>
  <c r="AG15" i="14" s="1"/>
  <c r="AG28" i="1" l="1"/>
  <c r="AF28" i="1" s="1"/>
  <c r="AG23" i="1"/>
  <c r="AF23" i="1" s="1"/>
  <c r="AE26" i="1"/>
  <c r="AG26" i="1" s="1"/>
  <c r="AE11" i="1"/>
  <c r="AG11" i="1" s="1"/>
  <c r="AF11" i="1" s="1"/>
  <c r="AE27" i="1"/>
  <c r="AG13" i="1"/>
  <c r="AF13" i="1" s="1"/>
  <c r="AF12" i="1"/>
  <c r="AE12" i="1"/>
  <c r="AI12" i="1" s="1"/>
  <c r="AH12" i="1" s="1"/>
  <c r="AD20" i="14"/>
  <c r="AD25" i="14"/>
  <c r="AD29" i="14"/>
  <c r="AD24" i="14"/>
  <c r="AD31" i="14"/>
  <c r="AF31" i="14" s="1"/>
  <c r="AE31" i="14" s="1"/>
  <c r="AD16" i="14"/>
  <c r="AD15" i="14"/>
  <c r="AF15" i="14" s="1"/>
  <c r="AD19" i="14"/>
  <c r="AD30" i="14"/>
  <c r="AD18" i="14"/>
  <c r="AD21" i="14"/>
  <c r="AD22" i="14"/>
  <c r="AF22" i="14" s="1"/>
  <c r="AD28" i="14"/>
  <c r="AD17" i="14"/>
  <c r="AG27" i="1" l="1"/>
  <c r="AF27" i="1" s="1"/>
  <c r="AF26" i="1"/>
  <c r="AF16" i="14"/>
  <c r="AF17" i="14" s="1"/>
  <c r="AE15" i="14"/>
  <c r="AF24" i="14"/>
  <c r="AE24" i="14" s="1"/>
  <c r="AE22" i="14"/>
  <c r="AE16" i="14" l="1"/>
  <c r="AF25" i="14"/>
  <c r="AE25" i="14" s="1"/>
  <c r="AE17" i="14"/>
  <c r="AF18" i="14"/>
  <c r="AF28" i="14" l="1"/>
  <c r="AE28" i="14" s="1"/>
  <c r="AF19" i="14"/>
  <c r="AE18" i="14"/>
  <c r="AF29" i="14" l="1"/>
  <c r="AF30" i="14" s="1"/>
  <c r="AE30" i="14" s="1"/>
  <c r="AF20" i="14"/>
  <c r="AE19" i="14"/>
  <c r="AE29" i="14" l="1"/>
  <c r="AE20" i="14"/>
  <c r="AF21" i="14"/>
  <c r="AE21" i="14" s="1"/>
  <c r="AI16" i="1" l="1"/>
  <c r="AH16" i="1" s="1"/>
  <c r="AI15" i="1"/>
  <c r="AH15" i="1" s="1"/>
  <c r="AE15" i="1" l="1"/>
  <c r="AE16" i="1"/>
  <c r="AG10" i="1" l="1"/>
  <c r="AF10" i="1" s="1"/>
  <c r="AE10" i="1" l="1"/>
  <c r="AI10" i="1" s="1"/>
  <c r="AH10" i="1" s="1"/>
  <c r="AI14" i="1"/>
  <c r="AH14" i="1" s="1"/>
  <c r="AI22" i="1"/>
  <c r="AH22" i="1" s="1"/>
  <c r="AI38" i="1"/>
  <c r="AH38" i="1" s="1"/>
  <c r="AI39" i="1"/>
  <c r="AH39" i="1" s="1"/>
  <c r="AI40" i="1"/>
  <c r="AH40" i="1" s="1"/>
  <c r="AI41" i="1"/>
  <c r="AH41" i="1" s="1"/>
  <c r="AI42" i="1"/>
  <c r="AH42" i="1" s="1"/>
  <c r="AI43" i="1"/>
  <c r="AH43" i="1" s="1"/>
  <c r="AI44" i="1"/>
  <c r="AH44" i="1" s="1"/>
  <c r="AI45" i="1"/>
  <c r="AH45" i="1" s="1"/>
  <c r="AI46" i="1"/>
  <c r="AH46" i="1" s="1"/>
  <c r="AI47" i="1"/>
  <c r="AH47" i="1" s="1"/>
  <c r="AI48" i="1"/>
  <c r="AH48" i="1" s="1"/>
  <c r="AI49" i="1"/>
  <c r="AH49" i="1" s="1"/>
  <c r="AI50" i="1"/>
  <c r="AH50" i="1" s="1"/>
  <c r="AI51" i="1"/>
  <c r="AH51" i="1" s="1"/>
  <c r="AI52" i="1"/>
  <c r="AH52" i="1" s="1"/>
  <c r="AI53" i="1"/>
  <c r="AH53" i="1" s="1"/>
  <c r="AI54" i="1"/>
  <c r="AH54" i="1" s="1"/>
  <c r="AI55" i="1"/>
  <c r="AH55" i="1" s="1"/>
  <c r="AI56" i="1"/>
  <c r="AH56" i="1" s="1"/>
  <c r="AI57" i="1"/>
  <c r="AH57" i="1" s="1"/>
  <c r="AI58" i="1"/>
  <c r="AH58" i="1" s="1"/>
  <c r="AI59" i="1"/>
  <c r="AH59" i="1" s="1"/>
  <c r="AI60" i="1"/>
  <c r="AH60" i="1" s="1"/>
  <c r="AI61" i="1"/>
  <c r="AH61" i="1" s="1"/>
  <c r="AI62" i="1"/>
  <c r="AH62" i="1" s="1"/>
  <c r="AI63" i="1"/>
  <c r="AH63" i="1" s="1"/>
  <c r="AI64" i="1"/>
  <c r="AH64" i="1" s="1"/>
  <c r="AI65" i="1"/>
  <c r="AH65" i="1" s="1"/>
  <c r="AI66" i="1"/>
  <c r="AH66" i="1" s="1"/>
  <c r="AI67" i="1"/>
  <c r="AH67" i="1" s="1"/>
  <c r="AI68" i="1"/>
  <c r="AH68" i="1" s="1"/>
  <c r="AI69" i="1"/>
  <c r="AH69" i="1" s="1"/>
  <c r="AI70" i="1"/>
  <c r="AH70" i="1" s="1"/>
  <c r="AI71" i="1"/>
  <c r="AH71" i="1" s="1"/>
  <c r="AI72" i="1"/>
  <c r="AH72" i="1" s="1"/>
  <c r="AI73" i="1"/>
  <c r="AH73" i="1" s="1"/>
  <c r="AI74" i="1"/>
  <c r="AH74" i="1" s="1"/>
  <c r="AI75" i="1"/>
  <c r="AH75" i="1" s="1"/>
  <c r="AI76" i="1"/>
  <c r="AH76" i="1" s="1"/>
  <c r="AI77" i="1"/>
  <c r="AH77" i="1" s="1"/>
  <c r="AI78" i="1"/>
  <c r="AH78" i="1" s="1"/>
  <c r="AI79" i="1"/>
  <c r="AH79" i="1" s="1"/>
  <c r="AI80" i="1"/>
  <c r="AH80" i="1" s="1"/>
  <c r="AI81" i="1"/>
  <c r="AH81" i="1" s="1"/>
  <c r="AI82" i="1"/>
  <c r="AH82" i="1" s="1"/>
  <c r="AI83" i="1"/>
  <c r="AH83" i="1" s="1"/>
  <c r="AI84" i="1"/>
  <c r="AH84" i="1" s="1"/>
  <c r="AI85" i="1"/>
  <c r="AH85" i="1" s="1"/>
  <c r="AI86" i="1"/>
  <c r="AH86" i="1" s="1"/>
  <c r="AI87" i="1"/>
  <c r="AH87" i="1" s="1"/>
  <c r="AI88" i="1"/>
  <c r="AH88" i="1" s="1"/>
  <c r="AI89" i="1"/>
  <c r="AH89" i="1" s="1"/>
  <c r="AI90" i="1"/>
  <c r="AH90" i="1" s="1"/>
  <c r="AI91" i="1"/>
  <c r="AH91" i="1" s="1"/>
  <c r="AI92" i="1"/>
  <c r="AH92" i="1" s="1"/>
  <c r="AI93" i="1"/>
  <c r="AH93" i="1" s="1"/>
  <c r="AI94" i="1"/>
  <c r="AH94" i="1" s="1"/>
  <c r="AI95" i="1"/>
  <c r="AH95" i="1" s="1"/>
  <c r="AI96" i="1"/>
  <c r="AH96" i="1" s="1"/>
  <c r="AI97" i="1"/>
  <c r="AH97" i="1" s="1"/>
  <c r="AI98" i="1"/>
  <c r="AH98" i="1" s="1"/>
  <c r="AI99" i="1"/>
  <c r="AH99" i="1" s="1"/>
  <c r="AI100" i="1"/>
  <c r="AH100" i="1" s="1"/>
  <c r="AI101" i="1"/>
  <c r="AH101" i="1" s="1"/>
  <c r="AI102" i="1"/>
  <c r="AH102" i="1" s="1"/>
  <c r="AI103" i="1"/>
  <c r="AH103" i="1" s="1"/>
  <c r="AI104" i="1"/>
  <c r="AH104" i="1" s="1"/>
  <c r="AI105" i="1"/>
  <c r="AH105" i="1" s="1"/>
  <c r="AI106" i="1"/>
  <c r="AH106" i="1" s="1"/>
  <c r="AI107" i="1"/>
  <c r="AH107" i="1" s="1"/>
  <c r="AI108" i="1"/>
  <c r="AH108" i="1" s="1"/>
  <c r="AI109" i="1"/>
  <c r="AH109" i="1" s="1"/>
  <c r="AI110" i="1"/>
  <c r="AH110" i="1" s="1"/>
  <c r="AI111" i="1"/>
  <c r="AH111" i="1" s="1"/>
  <c r="AI112" i="1"/>
  <c r="AH112" i="1" s="1"/>
  <c r="AI113" i="1"/>
  <c r="AH113" i="1" s="1"/>
  <c r="AI114" i="1"/>
  <c r="AH114" i="1" s="1"/>
  <c r="AI115" i="1"/>
  <c r="AH115" i="1" s="1"/>
  <c r="AI116" i="1"/>
  <c r="AH116" i="1" s="1"/>
  <c r="AI117" i="1"/>
  <c r="AH117" i="1" s="1"/>
  <c r="AI118" i="1"/>
  <c r="AH118" i="1" s="1"/>
  <c r="AI119" i="1"/>
  <c r="AH119" i="1" s="1"/>
  <c r="AI120" i="1"/>
  <c r="AH120" i="1" s="1"/>
  <c r="AI121" i="1"/>
  <c r="AH121" i="1" s="1"/>
  <c r="AI122" i="1"/>
  <c r="AH122" i="1" s="1"/>
  <c r="AI123" i="1"/>
  <c r="AH123" i="1" s="1"/>
  <c r="AI124" i="1"/>
  <c r="AH124" i="1" s="1"/>
  <c r="AI125" i="1"/>
  <c r="AH125" i="1" s="1"/>
  <c r="AI126" i="1"/>
  <c r="AH126" i="1" s="1"/>
  <c r="AI127" i="1"/>
  <c r="AH127" i="1" s="1"/>
  <c r="AI128" i="1"/>
  <c r="AH128" i="1" s="1"/>
  <c r="AI129" i="1"/>
  <c r="AH129" i="1" s="1"/>
  <c r="AI130" i="1"/>
  <c r="AH130" i="1" s="1"/>
  <c r="AI131" i="1"/>
  <c r="AH131" i="1" s="1"/>
  <c r="AI132" i="1"/>
  <c r="AH132" i="1" s="1"/>
  <c r="AI133" i="1"/>
  <c r="AH133" i="1" s="1"/>
  <c r="AI134" i="1"/>
  <c r="AH134" i="1" s="1"/>
  <c r="AI135" i="1"/>
  <c r="AH135" i="1" s="1"/>
  <c r="AI136" i="1"/>
  <c r="AH136" i="1" s="1"/>
  <c r="AI137" i="1"/>
  <c r="AH137" i="1" s="1"/>
  <c r="AI138" i="1"/>
  <c r="AH138" i="1" s="1"/>
  <c r="AI139" i="1"/>
  <c r="AH139" i="1" s="1"/>
  <c r="AI140" i="1"/>
  <c r="AH140" i="1" s="1"/>
  <c r="AI141" i="1"/>
  <c r="AH141" i="1" s="1"/>
  <c r="AI142" i="1"/>
  <c r="AH142" i="1" s="1"/>
  <c r="AI143" i="1"/>
  <c r="AH143" i="1" s="1"/>
  <c r="AI144" i="1"/>
  <c r="AH144" i="1" s="1"/>
  <c r="AI145" i="1"/>
  <c r="AH145" i="1" s="1"/>
  <c r="AI146" i="1"/>
  <c r="AH146" i="1" s="1"/>
  <c r="AI147" i="1"/>
  <c r="AH147" i="1" s="1"/>
  <c r="AI148" i="1"/>
  <c r="AH148" i="1" s="1"/>
  <c r="AI149" i="1"/>
  <c r="AH149" i="1" s="1"/>
  <c r="AI150" i="1"/>
  <c r="AH150" i="1" s="1"/>
  <c r="AI151" i="1"/>
  <c r="AH151" i="1" s="1"/>
  <c r="AI152" i="1"/>
  <c r="AH152" i="1" s="1"/>
  <c r="AI153" i="1"/>
  <c r="AH153" i="1" s="1"/>
  <c r="AI154" i="1"/>
  <c r="AH154" i="1" s="1"/>
  <c r="AI155" i="1"/>
  <c r="AH155" i="1" s="1"/>
  <c r="AI156" i="1"/>
  <c r="AH156" i="1" s="1"/>
  <c r="AI157" i="1"/>
  <c r="AH157" i="1" s="1"/>
  <c r="AI158" i="1"/>
  <c r="AH158" i="1" s="1"/>
  <c r="AI159" i="1"/>
  <c r="AH159" i="1" s="1"/>
  <c r="AI160" i="1"/>
  <c r="AH160" i="1" s="1"/>
  <c r="AI161" i="1"/>
  <c r="AH161" i="1" s="1"/>
  <c r="AI162" i="1"/>
  <c r="AH162" i="1" s="1"/>
  <c r="AI163" i="1"/>
  <c r="AH163" i="1" s="1"/>
  <c r="AI164" i="1"/>
  <c r="AH164" i="1" s="1"/>
  <c r="AI165" i="1"/>
  <c r="AH165" i="1" s="1"/>
  <c r="AI166" i="1"/>
  <c r="AH166" i="1" s="1"/>
  <c r="AI167" i="1"/>
  <c r="AH167" i="1" s="1"/>
  <c r="AI168" i="1"/>
  <c r="AH168" i="1" s="1"/>
  <c r="AI169" i="1"/>
  <c r="AH169" i="1" s="1"/>
  <c r="AI170" i="1"/>
  <c r="AH170" i="1" s="1"/>
  <c r="AI171" i="1"/>
  <c r="AH171" i="1" s="1"/>
  <c r="AI172" i="1"/>
  <c r="AH172" i="1" s="1"/>
  <c r="AI173" i="1"/>
  <c r="AH173" i="1" s="1"/>
  <c r="AI174" i="1"/>
  <c r="AH174" i="1" s="1"/>
  <c r="AI175" i="1"/>
  <c r="AH175" i="1" s="1"/>
  <c r="AI176" i="1"/>
  <c r="AH176" i="1" s="1"/>
  <c r="AI177" i="1"/>
  <c r="AH177" i="1" s="1"/>
  <c r="AI178" i="1"/>
  <c r="AH178" i="1" s="1"/>
  <c r="AG14" i="1"/>
  <c r="AG17" i="1"/>
  <c r="AF17" i="1" s="1"/>
  <c r="AG18" i="1"/>
  <c r="AF18" i="1" s="1"/>
  <c r="AG19" i="1"/>
  <c r="AG20" i="1"/>
  <c r="AG21" i="1"/>
  <c r="AG22" i="1"/>
  <c r="AG38" i="1"/>
  <c r="AF38" i="1" s="1"/>
  <c r="AG39" i="1"/>
  <c r="AF39" i="1" s="1"/>
  <c r="AG40" i="1"/>
  <c r="AF40" i="1" s="1"/>
  <c r="AG41" i="1"/>
  <c r="AF41" i="1" s="1"/>
  <c r="AG42" i="1"/>
  <c r="AF42" i="1" s="1"/>
  <c r="AG43" i="1"/>
  <c r="AF43" i="1" s="1"/>
  <c r="AG44" i="1"/>
  <c r="AF44" i="1" s="1"/>
  <c r="AG45" i="1"/>
  <c r="AF45" i="1" s="1"/>
  <c r="AG46" i="1"/>
  <c r="AF46" i="1" s="1"/>
  <c r="AG47" i="1"/>
  <c r="AF47" i="1" s="1"/>
  <c r="AG48" i="1"/>
  <c r="AF48" i="1" s="1"/>
  <c r="AG49" i="1"/>
  <c r="AF49" i="1" s="1"/>
  <c r="AG50" i="1"/>
  <c r="AF50" i="1" s="1"/>
  <c r="AG51" i="1"/>
  <c r="AF51" i="1" s="1"/>
  <c r="AG52" i="1"/>
  <c r="AF52" i="1" s="1"/>
  <c r="AG53" i="1"/>
  <c r="AF53" i="1" s="1"/>
  <c r="AG54" i="1"/>
  <c r="AF54" i="1" s="1"/>
  <c r="AG55" i="1"/>
  <c r="AF55" i="1" s="1"/>
  <c r="AG56" i="1"/>
  <c r="AF56" i="1" s="1"/>
  <c r="AG57" i="1"/>
  <c r="AF57" i="1" s="1"/>
  <c r="AG58" i="1"/>
  <c r="AF58" i="1" s="1"/>
  <c r="AG59" i="1"/>
  <c r="AF59" i="1" s="1"/>
  <c r="AG60" i="1"/>
  <c r="AF60" i="1" s="1"/>
  <c r="AG61" i="1"/>
  <c r="AF61" i="1" s="1"/>
  <c r="AG62" i="1"/>
  <c r="AF62" i="1" s="1"/>
  <c r="AG63" i="1"/>
  <c r="AF63" i="1" s="1"/>
  <c r="AG64" i="1"/>
  <c r="AF64" i="1" s="1"/>
  <c r="AG65" i="1"/>
  <c r="AF65" i="1" s="1"/>
  <c r="AG66" i="1"/>
  <c r="AF66" i="1" s="1"/>
  <c r="AG67" i="1"/>
  <c r="AF67" i="1" s="1"/>
  <c r="AG68" i="1"/>
  <c r="AF68" i="1" s="1"/>
  <c r="AG69" i="1"/>
  <c r="AF69" i="1" s="1"/>
  <c r="AG70" i="1"/>
  <c r="AF70" i="1" s="1"/>
  <c r="AG71" i="1"/>
  <c r="AF71" i="1" s="1"/>
  <c r="AG72" i="1"/>
  <c r="AF72" i="1" s="1"/>
  <c r="AG73" i="1"/>
  <c r="AF73" i="1" s="1"/>
  <c r="AG74" i="1"/>
  <c r="AF74" i="1" s="1"/>
  <c r="AG75" i="1"/>
  <c r="AF75" i="1" s="1"/>
  <c r="AG76" i="1"/>
  <c r="AF76" i="1" s="1"/>
  <c r="AG77" i="1"/>
  <c r="AF77" i="1" s="1"/>
  <c r="AG78" i="1"/>
  <c r="AF78" i="1" s="1"/>
  <c r="AG79" i="1"/>
  <c r="AF79" i="1" s="1"/>
  <c r="AG80" i="1"/>
  <c r="AF80" i="1" s="1"/>
  <c r="AG81" i="1"/>
  <c r="AF81" i="1" s="1"/>
  <c r="AG82" i="1"/>
  <c r="AF82" i="1" s="1"/>
  <c r="AG83" i="1"/>
  <c r="AF83" i="1" s="1"/>
  <c r="AG84" i="1"/>
  <c r="AF84" i="1" s="1"/>
  <c r="AG85" i="1"/>
  <c r="AF85" i="1" s="1"/>
  <c r="AG86" i="1"/>
  <c r="AF86" i="1" s="1"/>
  <c r="AG87" i="1"/>
  <c r="AF87" i="1" s="1"/>
  <c r="AG88" i="1"/>
  <c r="AF88" i="1" s="1"/>
  <c r="AG89" i="1"/>
  <c r="AF89" i="1" s="1"/>
  <c r="AG90" i="1"/>
  <c r="AF90" i="1" s="1"/>
  <c r="AG91" i="1"/>
  <c r="AF91" i="1" s="1"/>
  <c r="AG92" i="1"/>
  <c r="AF92" i="1" s="1"/>
  <c r="AG93" i="1"/>
  <c r="AF93" i="1" s="1"/>
  <c r="AG94" i="1"/>
  <c r="AF94" i="1" s="1"/>
  <c r="AG95" i="1"/>
  <c r="AF95" i="1" s="1"/>
  <c r="AG96" i="1"/>
  <c r="AF96" i="1" s="1"/>
  <c r="AG97" i="1"/>
  <c r="AF97" i="1" s="1"/>
  <c r="AG98" i="1"/>
  <c r="AF98" i="1" s="1"/>
  <c r="AG99" i="1"/>
  <c r="AF99" i="1" s="1"/>
  <c r="AG100" i="1"/>
  <c r="AF100" i="1" s="1"/>
  <c r="AG101" i="1"/>
  <c r="AF101" i="1" s="1"/>
  <c r="AG102" i="1"/>
  <c r="AF102" i="1" s="1"/>
  <c r="AG103" i="1"/>
  <c r="AF103" i="1" s="1"/>
  <c r="AG104" i="1"/>
  <c r="AF104" i="1" s="1"/>
  <c r="AG105" i="1"/>
  <c r="AF105" i="1" s="1"/>
  <c r="AG106" i="1"/>
  <c r="AF106" i="1" s="1"/>
  <c r="AG107" i="1"/>
  <c r="AF107" i="1" s="1"/>
  <c r="AG108" i="1"/>
  <c r="AF108" i="1" s="1"/>
  <c r="AG109" i="1"/>
  <c r="AF109" i="1" s="1"/>
  <c r="AG110" i="1"/>
  <c r="AF110" i="1" s="1"/>
  <c r="AG111" i="1"/>
  <c r="AF111" i="1" s="1"/>
  <c r="AG112" i="1"/>
  <c r="AF112" i="1" s="1"/>
  <c r="AG113" i="1"/>
  <c r="AF113" i="1" s="1"/>
  <c r="AG114" i="1"/>
  <c r="AF114" i="1" s="1"/>
  <c r="AG115" i="1"/>
  <c r="AF115" i="1" s="1"/>
  <c r="AG116" i="1"/>
  <c r="AF116" i="1" s="1"/>
  <c r="AG117" i="1"/>
  <c r="AF117" i="1" s="1"/>
  <c r="AG118" i="1"/>
  <c r="AF118" i="1" s="1"/>
  <c r="AG119" i="1"/>
  <c r="AF119" i="1" s="1"/>
  <c r="AG120" i="1"/>
  <c r="AF120" i="1" s="1"/>
  <c r="AG121" i="1"/>
  <c r="AF121" i="1" s="1"/>
  <c r="AG122" i="1"/>
  <c r="AF122" i="1" s="1"/>
  <c r="AG123" i="1"/>
  <c r="AF123" i="1" s="1"/>
  <c r="AG124" i="1"/>
  <c r="AF124" i="1" s="1"/>
  <c r="AG125" i="1"/>
  <c r="AF125" i="1" s="1"/>
  <c r="AG126" i="1"/>
  <c r="AF126" i="1" s="1"/>
  <c r="AG127" i="1"/>
  <c r="AF127" i="1" s="1"/>
  <c r="AG128" i="1"/>
  <c r="AF128" i="1" s="1"/>
  <c r="AG129" i="1"/>
  <c r="AF129" i="1" s="1"/>
  <c r="AG130" i="1"/>
  <c r="AF130" i="1" s="1"/>
  <c r="AG131" i="1"/>
  <c r="AF131" i="1" s="1"/>
  <c r="AG132" i="1"/>
  <c r="AF132" i="1" s="1"/>
  <c r="AG133" i="1"/>
  <c r="AF133" i="1" s="1"/>
  <c r="AG134" i="1"/>
  <c r="AF134" i="1" s="1"/>
  <c r="AG135" i="1"/>
  <c r="AF135" i="1" s="1"/>
  <c r="AG136" i="1"/>
  <c r="AF136" i="1" s="1"/>
  <c r="AG137" i="1"/>
  <c r="AF137" i="1" s="1"/>
  <c r="AG138" i="1"/>
  <c r="AF138" i="1" s="1"/>
  <c r="AG139" i="1"/>
  <c r="AF139" i="1" s="1"/>
  <c r="AG140" i="1"/>
  <c r="AF140" i="1" s="1"/>
  <c r="AG141" i="1"/>
  <c r="AF141" i="1" s="1"/>
  <c r="AG142" i="1"/>
  <c r="AF142" i="1" s="1"/>
  <c r="AG143" i="1"/>
  <c r="AF143" i="1" s="1"/>
  <c r="AG144" i="1"/>
  <c r="AF144" i="1" s="1"/>
  <c r="AG145" i="1"/>
  <c r="AF145" i="1" s="1"/>
  <c r="AG146" i="1"/>
  <c r="AF146" i="1" s="1"/>
  <c r="AG147" i="1"/>
  <c r="AF147" i="1" s="1"/>
  <c r="AG148" i="1"/>
  <c r="AF148" i="1" s="1"/>
  <c r="AG149" i="1"/>
  <c r="AF149" i="1" s="1"/>
  <c r="AG150" i="1"/>
  <c r="AF150" i="1" s="1"/>
  <c r="AG151" i="1"/>
  <c r="AF151" i="1" s="1"/>
  <c r="AG152" i="1"/>
  <c r="AF152" i="1" s="1"/>
  <c r="AG153" i="1"/>
  <c r="AF153" i="1" s="1"/>
  <c r="AG154" i="1"/>
  <c r="AF154" i="1" s="1"/>
  <c r="AG155" i="1"/>
  <c r="AF155" i="1" s="1"/>
  <c r="AG156" i="1"/>
  <c r="AF156" i="1" s="1"/>
  <c r="AG157" i="1"/>
  <c r="AF157" i="1" s="1"/>
  <c r="AG158" i="1"/>
  <c r="AF158" i="1" s="1"/>
  <c r="AG159" i="1"/>
  <c r="AF159" i="1" s="1"/>
  <c r="AG160" i="1"/>
  <c r="AF160" i="1" s="1"/>
  <c r="AG161" i="1"/>
  <c r="AF161" i="1" s="1"/>
  <c r="AG162" i="1"/>
  <c r="AF162" i="1" s="1"/>
  <c r="AG163" i="1"/>
  <c r="AF163" i="1" s="1"/>
  <c r="AG164" i="1"/>
  <c r="AF164" i="1" s="1"/>
  <c r="AG165" i="1"/>
  <c r="AF165" i="1" s="1"/>
  <c r="AG166" i="1"/>
  <c r="AF166" i="1" s="1"/>
  <c r="AG167" i="1"/>
  <c r="AF167" i="1" s="1"/>
  <c r="AG168" i="1"/>
  <c r="AF168" i="1" s="1"/>
  <c r="AG169" i="1"/>
  <c r="AF169" i="1" s="1"/>
  <c r="AG170" i="1"/>
  <c r="AF170" i="1" s="1"/>
  <c r="AG171" i="1"/>
  <c r="AF171" i="1" s="1"/>
  <c r="AG172" i="1"/>
  <c r="AF172" i="1" s="1"/>
  <c r="AG173" i="1"/>
  <c r="AF173" i="1" s="1"/>
  <c r="AG174" i="1"/>
  <c r="AF174" i="1" s="1"/>
  <c r="AG175" i="1"/>
  <c r="AF175" i="1" s="1"/>
  <c r="AG176" i="1"/>
  <c r="AF176" i="1" s="1"/>
  <c r="AG177" i="1"/>
  <c r="AF177" i="1" s="1"/>
  <c r="AG178" i="1"/>
  <c r="AF178" i="1" s="1"/>
  <c r="AI9" i="1"/>
  <c r="AH9" i="1" s="1"/>
  <c r="AE174" i="1" l="1"/>
  <c r="AE166" i="1"/>
  <c r="AE158" i="1"/>
  <c r="AE150" i="1"/>
  <c r="AE142" i="1"/>
  <c r="AE134" i="1"/>
  <c r="AE126" i="1"/>
  <c r="AE118" i="1"/>
  <c r="AE110" i="1"/>
  <c r="AE102" i="1"/>
  <c r="AE94" i="1"/>
  <c r="AE86" i="1"/>
  <c r="AE78" i="1"/>
  <c r="AE70" i="1"/>
  <c r="AE62" i="1"/>
  <c r="AE54" i="1"/>
  <c r="AE46" i="1"/>
  <c r="AE38" i="1"/>
  <c r="AE20" i="1"/>
  <c r="AE119" i="1"/>
  <c r="AE171" i="1"/>
  <c r="AE163" i="1"/>
  <c r="AE155" i="1"/>
  <c r="AE147" i="1"/>
  <c r="AE139" i="1"/>
  <c r="AE131" i="1"/>
  <c r="AE123" i="1"/>
  <c r="AE115" i="1"/>
  <c r="AE107" i="1"/>
  <c r="AE99" i="1"/>
  <c r="AE91" i="1"/>
  <c r="AE83" i="1"/>
  <c r="AE75" i="1"/>
  <c r="AE67" i="1"/>
  <c r="AE59" i="1"/>
  <c r="AE51" i="1"/>
  <c r="AE43" i="1"/>
  <c r="AE176" i="1"/>
  <c r="AE168" i="1"/>
  <c r="AE160" i="1"/>
  <c r="AE152" i="1"/>
  <c r="AE144" i="1"/>
  <c r="AE136" i="1"/>
  <c r="AE128" i="1"/>
  <c r="AE120" i="1"/>
  <c r="AE112" i="1"/>
  <c r="AE104" i="1"/>
  <c r="AE96" i="1"/>
  <c r="AE88" i="1"/>
  <c r="AE80" i="1"/>
  <c r="AE72" i="1"/>
  <c r="AE64" i="1"/>
  <c r="AE56" i="1"/>
  <c r="AE48" i="1"/>
  <c r="AE40" i="1"/>
  <c r="AE22" i="1"/>
  <c r="AE177" i="1"/>
  <c r="AE169" i="1"/>
  <c r="AE161" i="1"/>
  <c r="AE153" i="1"/>
  <c r="AE145" i="1"/>
  <c r="AE137" i="1"/>
  <c r="AE129" i="1"/>
  <c r="AE121" i="1"/>
  <c r="AE113" i="1"/>
  <c r="AE105" i="1"/>
  <c r="AE97" i="1"/>
  <c r="AE89" i="1"/>
  <c r="AE81" i="1"/>
  <c r="AE73" i="1"/>
  <c r="AE65" i="1"/>
  <c r="AE57" i="1"/>
  <c r="AE49" i="1"/>
  <c r="AE41" i="1"/>
  <c r="AE175" i="1"/>
  <c r="AE167" i="1"/>
  <c r="AE159" i="1"/>
  <c r="AE151" i="1"/>
  <c r="AE143" i="1"/>
  <c r="AE135" i="1"/>
  <c r="AE127" i="1"/>
  <c r="AE111" i="1"/>
  <c r="AE103" i="1"/>
  <c r="AE95" i="1"/>
  <c r="AE87" i="1"/>
  <c r="AE79" i="1"/>
  <c r="AE71" i="1"/>
  <c r="AE63" i="1"/>
  <c r="AE55" i="1"/>
  <c r="AE47" i="1"/>
  <c r="AE39" i="1"/>
  <c r="AE21" i="1"/>
  <c r="AE17" i="1"/>
  <c r="AI17" i="1" s="1"/>
  <c r="AE178" i="1"/>
  <c r="AE170" i="1"/>
  <c r="AE162" i="1"/>
  <c r="AE154" i="1"/>
  <c r="AE146" i="1"/>
  <c r="AE138" i="1"/>
  <c r="AE130" i="1"/>
  <c r="AE122" i="1"/>
  <c r="AE114" i="1"/>
  <c r="AE106" i="1"/>
  <c r="AE98" i="1"/>
  <c r="AE90" i="1"/>
  <c r="AE82" i="1"/>
  <c r="AE74" i="1"/>
  <c r="AE66" i="1"/>
  <c r="AE58" i="1"/>
  <c r="AE50" i="1"/>
  <c r="AE42" i="1"/>
  <c r="AE165" i="1"/>
  <c r="AE133" i="1"/>
  <c r="AE93" i="1"/>
  <c r="AE45" i="1"/>
  <c r="AE172" i="1"/>
  <c r="AE164" i="1"/>
  <c r="AE156" i="1"/>
  <c r="AE148" i="1"/>
  <c r="AE140" i="1"/>
  <c r="AE132" i="1"/>
  <c r="AE124" i="1"/>
  <c r="AE116" i="1"/>
  <c r="AE108" i="1"/>
  <c r="AE100" i="1"/>
  <c r="AE92" i="1"/>
  <c r="AE84" i="1"/>
  <c r="AE76" i="1"/>
  <c r="AE68" i="1"/>
  <c r="AE60" i="1"/>
  <c r="AE52" i="1"/>
  <c r="AE44" i="1"/>
  <c r="AE18" i="1"/>
  <c r="AI18" i="1" s="1"/>
  <c r="AE173" i="1"/>
  <c r="AE117" i="1"/>
  <c r="AE77" i="1"/>
  <c r="AE149" i="1"/>
  <c r="AE141" i="1"/>
  <c r="AE101" i="1"/>
  <c r="AE69" i="1"/>
  <c r="AE53" i="1"/>
  <c r="AE157" i="1"/>
  <c r="AE125" i="1"/>
  <c r="AE109" i="1"/>
  <c r="AE85" i="1"/>
  <c r="AE61" i="1"/>
  <c r="AE19" i="1"/>
  <c r="AE9" i="1"/>
  <c r="AG9" i="1" s="1"/>
  <c r="AF9" i="1" s="1"/>
  <c r="AH18" i="1" l="1"/>
  <c r="AI19" i="1"/>
  <c r="AI20" i="1" s="1"/>
  <c r="AH17" i="1"/>
  <c r="AI21" i="1" l="1"/>
  <c r="AH20" i="1"/>
  <c r="AH19" i="1"/>
  <c r="AG15" i="1"/>
  <c r="AF14" i="1"/>
  <c r="AH21" i="1" l="1"/>
  <c r="AF15" i="1"/>
  <c r="AG16" i="1"/>
  <c r="AF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s>
  <commentList>
    <comment ref="AK12" authorId="0" shapeId="0" xr:uid="{77A407A8-0F58-44E2-B943-E71BE899EC99}">
      <text>
        <r>
          <rPr>
            <b/>
            <sz val="9"/>
            <color indexed="81"/>
            <rFont val="Tahoma"/>
            <family val="2"/>
          </rPr>
          <t xml:space="preserve">Describir el indicador, y se documentan de ISOlución. </t>
        </r>
      </text>
    </comment>
    <comment ref="F13" authorId="1" shapeId="0" xr:uid="{C2B297B4-33DE-491F-9E21-C1E93432DEB2}">
      <text>
        <r>
          <rPr>
            <sz val="9"/>
            <color indexed="81"/>
            <rFont val="Tahoma"/>
            <family val="2"/>
          </rPr>
          <t>La fuente que origina la causa es interna (del Ministerio) o externa (fuera del Ministerio)</t>
        </r>
      </text>
    </comment>
    <comment ref="G13" authorId="2" shapeId="0" xr:uid="{A65E1630-F742-40DB-B432-1BF329E06559}">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3" authorId="2" shapeId="0" xr:uid="{CD50979E-CA72-4D78-BCDC-57D520AA07C6}">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3" authorId="1" shapeId="0" xr:uid="{05B8E7D6-9A8F-4020-B63D-B1741EEE8EE4}">
      <text>
        <r>
          <rPr>
            <b/>
            <sz val="9"/>
            <color indexed="81"/>
            <rFont val="Tahoma"/>
            <family val="2"/>
          </rPr>
          <t xml:space="preserve">
Descripción de Riesgo: </t>
        </r>
        <r>
          <rPr>
            <sz val="9"/>
            <color indexed="81"/>
            <rFont val="Tahoma"/>
            <family val="2"/>
          </rPr>
          <t>Características del riesgo o forma en que se observa o se manifiesta.</t>
        </r>
      </text>
    </comment>
    <comment ref="J13" authorId="2" shapeId="0" xr:uid="{3EBF91FB-FD9E-44ED-A44F-76C63430AE9D}">
      <text>
        <r>
          <rPr>
            <sz val="9"/>
            <color indexed="81"/>
            <rFont val="Tahoma"/>
            <family val="2"/>
          </rPr>
          <t xml:space="preserve">Ver hoja Tipos de Riesgos.
</t>
        </r>
      </text>
    </comment>
    <comment ref="K13" authorId="1" shapeId="0" xr:uid="{6C273ACC-B43B-4513-B161-EBCA7C0DFA38}">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3" authorId="1" shapeId="0" xr:uid="{F65DFB4E-BC92-4079-9EB6-8E0A4B39ADA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3" authorId="1" shapeId="0" xr:uid="{FF66C122-7B98-4ED7-8FDA-C822F404E84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3" authorId="1" shapeId="0" xr:uid="{D049D484-468B-4B3C-BDD6-A4CD27A8F6EE}">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3" authorId="1" shapeId="0" xr:uid="{95A74D25-0A8A-44DD-B13A-CAB871C7E9CC}">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3" authorId="2" shapeId="0" xr:uid="{3C6741B0-C8BA-4064-B2AC-4D7E14354534}">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3" authorId="3" shapeId="0" xr:uid="{21F0C8EF-7A9E-4685-8422-3552AD004CCC}">
      <text>
        <r>
          <rPr>
            <sz val="9"/>
            <color indexed="81"/>
            <rFont val="Tahoma"/>
            <family val="2"/>
          </rPr>
          <t xml:space="preserve">Escribir la evidencia y/o registro que se genera con la ejecución del CONTROL. </t>
        </r>
      </text>
    </comment>
    <comment ref="AE13" authorId="1" shapeId="0" xr:uid="{570F17E8-6463-43A8-8F7C-2BCCC92D820A}">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G13" authorId="1" shapeId="0" xr:uid="{0858AFF5-DA2F-48D5-9D3B-9C5E1E95BF9A}">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I13" authorId="2" shapeId="0" xr:uid="{1DE92740-2B54-40E5-ADFC-ACA26C9BD817}">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4" authorId="2" shapeId="0" xr:uid="{25A13E1A-BF82-4424-B58E-0877B1FB75D7}">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Q6" authorId="0" shapeId="0" xr:uid="{43B7BAE7-5EEB-459D-8DD8-DBF9428BB0D8}">
      <text>
        <r>
          <rPr>
            <b/>
            <sz val="9"/>
            <color indexed="81"/>
            <rFont val="Tahoma"/>
            <family val="2"/>
          </rPr>
          <t>Ejemplo códificación para controles:</t>
        </r>
        <r>
          <rPr>
            <sz val="9"/>
            <color indexed="81"/>
            <rFont val="Tahoma"/>
            <family val="2"/>
          </rPr>
          <t xml:space="preserve"> 
- El código del control estará dado por el código del riesgo más la letra C y un número consecutivo. 
* Riesgo de Gestión: TH-RG1-C1  / TH-RG1-C2
* Riesgo Físcal: TH-RF1-C1 / TH-RF1-C2 
Tener en cuenta que una causa puede tener varios controles y por ende cada control contará con su codificación.  </t>
        </r>
      </text>
    </comment>
    <comment ref="A7" authorId="0" shapeId="0" xr:uid="{DDDA3461-E7E3-4DDD-A1EC-C9EAB3DF2013}">
      <text>
        <r>
          <rPr>
            <sz val="9"/>
            <color indexed="81"/>
            <rFont val="Tahoma"/>
            <family val="2"/>
          </rPr>
          <t xml:space="preserve">Identificar si el riesgo a describir es para: 
Un proceso, Un proyecto de Inversión o un Sistema de Gestión. </t>
        </r>
      </text>
    </comment>
    <comment ref="B7" authorId="0" shapeId="0" xr:uid="{58CA0B4E-08E3-4EBD-B354-FBA5A782726F}">
      <text>
        <r>
          <rPr>
            <sz val="9"/>
            <color indexed="81"/>
            <rFont val="Tahoma"/>
            <family val="2"/>
          </rPr>
          <t>Relacionar el nombre del Proceso, Sistema de Gestión o Proyecto de Inversión, según aplique. Ej: Gestión del Talento Humano</t>
        </r>
      </text>
    </comment>
    <comment ref="E7" authorId="1" shapeId="0" xr:uid="{3B2102DC-5639-4FD2-B9C1-5B126E0F2CB3}">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F7" authorId="0" shapeId="0" xr:uid="{7D1EB0F3-32AA-445B-9152-F50015D98EA7}">
      <text>
        <r>
          <rPr>
            <b/>
            <sz val="9"/>
            <color indexed="81"/>
            <rFont val="Tahoma"/>
            <family val="2"/>
          </rPr>
          <t>Seleccionar según corresponda</t>
        </r>
      </text>
    </comment>
    <comment ref="G7" authorId="1" shapeId="0" xr:uid="{39884B50-6524-4D8D-81E1-1384F740311E}">
      <text>
        <r>
          <rPr>
            <sz val="9"/>
            <color indexed="81"/>
            <rFont val="Tahoma"/>
            <family val="2"/>
          </rPr>
          <t>Seleccione según corresponda</t>
        </r>
      </text>
    </comment>
    <comment ref="H7" authorId="2" shapeId="0" xr:uid="{D47E09D3-5B6B-4CA8-ABDB-396069EEE84A}">
      <text>
        <r>
          <rPr>
            <b/>
            <sz val="9"/>
            <color indexed="81"/>
            <rFont val="Tahoma"/>
            <family val="2"/>
          </rPr>
          <t xml:space="preserve">Descripción de Riesgo: </t>
        </r>
        <r>
          <rPr>
            <sz val="9"/>
            <color indexed="81"/>
            <rFont val="Tahoma"/>
            <family val="2"/>
          </rPr>
          <t xml:space="preserve">Expone de manera clara las situaciones no deseadas, asegurando que contenga los criterios ¿Qué? ¿Cómo? Y ¿Por qué? Y sea comprensible para cualquier persona. </t>
        </r>
      </text>
    </comment>
    <comment ref="I7" authorId="1" shapeId="0" xr:uid="{7631600E-1F26-4698-AA90-6587B8665B9C}">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J7" authorId="2" shapeId="0" xr:uid="{7B70D765-4B53-4905-81DB-E51FBC382AA9}">
      <text>
        <r>
          <rPr>
            <sz val="9"/>
            <color indexed="81"/>
            <rFont val="Tahoma"/>
            <family val="2"/>
          </rPr>
          <t>La fuente que origina la causa es interna (del Ministerio) o externa (fuera del Ministerio)</t>
        </r>
      </text>
    </comment>
    <comment ref="K7" authorId="2" shapeId="0" xr:uid="{E4066BC9-B34E-4F18-B3C3-C90F355C8286}">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L7" authorId="2" shapeId="0" xr:uid="{65A7BDC1-141A-4E9E-AE9C-51F288D5544C}">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N7" authorId="2" shapeId="0" xr:uid="{0174CA99-A25B-4919-86BA-B0DFDB160283}">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P7" authorId="2" shapeId="0" xr:uid="{64E7146C-5DF9-47F1-90E4-83CAFB28ACC4}">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7" authorId="1" shapeId="0" xr:uid="{266B7457-FA56-46AE-81DB-0ABAA2B19C78}">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C7" authorId="3" shapeId="0" xr:uid="{BB45897A-3A29-4890-B90A-C538B6937AC4}">
      <text>
        <r>
          <rPr>
            <sz val="9"/>
            <color indexed="81"/>
            <rFont val="Tahoma"/>
            <family val="2"/>
          </rPr>
          <t xml:space="preserve">Considerar la documentación con la cual se soporte la efectividad del Control. 
Ej: Listas de Chequeo, registros, actas etc. </t>
        </r>
      </text>
    </comment>
    <comment ref="AF7" authorId="2" shapeId="0" xr:uid="{EE614AE9-B6BC-4733-9409-D07900074F24}">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H7" authorId="2" shapeId="0" xr:uid="{7B3A82FC-17C9-4362-B8B2-85B0E2D8AE03}">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J7" authorId="1" shapeId="0" xr:uid="{D2254533-0A21-46B2-9EC1-AA771884B014}">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K7" authorId="0" shapeId="0" xr:uid="{C71B88D0-07CD-466D-BDC1-63C11286F736}">
      <text>
        <r>
          <rPr>
            <b/>
            <sz val="9"/>
            <color indexed="81"/>
            <rFont val="Tahoma"/>
            <family val="2"/>
          </rPr>
          <t>Seleccione según corresponda</t>
        </r>
      </text>
    </comment>
    <comment ref="U8" authorId="0" shapeId="0" xr:uid="{968ECB5F-D1A1-4FDF-8E41-F50D605F571A}">
      <text>
        <r>
          <rPr>
            <sz val="9"/>
            <color indexed="81"/>
            <rFont val="Tahoma"/>
            <family val="2"/>
          </rPr>
          <t xml:space="preserve">Hace referencia a cada cuanto se ejecuta el control en terminos de tiempo. </t>
        </r>
      </text>
    </comment>
    <comment ref="V8" authorId="0" shapeId="0" xr:uid="{265015C4-1A48-4BE5-A833-BBFD2105728C}">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W8" authorId="1" shapeId="0" xr:uid="{E0E944F8-17DD-47F8-812C-13416F192C7F}">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Y8" authorId="0" shapeId="0" xr:uid="{9425841A-13E3-44E7-B6E9-4799B7461F68}">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AA8" authorId="0" shapeId="0" xr:uid="{6187D4E9-A280-4FCA-AA9C-6C7DB75E2C3D}">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<sst xmlns="http://schemas.openxmlformats.org/spreadsheetml/2006/main" count="1686" uniqueCount="827">
  <si>
    <t>MATRIZ DE RIESGOS</t>
  </si>
  <si>
    <t>Código: DE-FM-022
Versión: 02
Fecha de Vigencia: 25/07/2023</t>
  </si>
  <si>
    <t>CORRESPONDE A: (Seleccione con X)</t>
  </si>
  <si>
    <t>PROCESO:</t>
  </si>
  <si>
    <t>X</t>
  </si>
  <si>
    <t>NOMBRE DEL PROCESO:</t>
  </si>
  <si>
    <t>Consolidada Riesgos de Gestión</t>
  </si>
  <si>
    <t>OBJETIVO DEL PROCESO:</t>
  </si>
  <si>
    <t>PROYECTOS DE INVERSIÓN:</t>
  </si>
  <si>
    <t>INSTITUCIONAL:</t>
  </si>
  <si>
    <t>FECHA DE ACTUALIZACIÓN DEL CONTENIDO:</t>
  </si>
  <si>
    <t>VERSIÓN DEL CONTENIDO:</t>
  </si>
  <si>
    <t>IDENTIFICACIÓN DEL RIESGO</t>
  </si>
  <si>
    <r>
      <t xml:space="preserve">ANÁLISIS Y VALORACIÓN DEL RIESGO INHERENTE 
</t>
    </r>
    <r>
      <rPr>
        <sz val="12"/>
        <rFont val="Arial"/>
        <family val="2"/>
      </rPr>
      <t>(antes de controles)</t>
    </r>
  </si>
  <si>
    <t>DETERMINACIÓN DE CONTROLES</t>
  </si>
  <si>
    <r>
      <t xml:space="preserve">VALORACIÓN DEL RIESGO RESIDUAL 
</t>
    </r>
    <r>
      <rPr>
        <sz val="12"/>
        <rFont val="Arial"/>
        <family val="2"/>
      </rPr>
      <t>(después de controles)</t>
    </r>
  </si>
  <si>
    <r>
      <t xml:space="preserve">INDICADOR DEL RIESGO 
</t>
    </r>
    <r>
      <rPr>
        <sz val="10"/>
        <rFont val="Arial"/>
        <family val="2"/>
      </rPr>
      <t>(Se documenta en ISOlución)</t>
    </r>
    <r>
      <rPr>
        <b/>
        <sz val="10"/>
        <rFont val="Arial"/>
        <family val="2"/>
      </rPr>
      <t xml:space="preserve">
</t>
    </r>
  </si>
  <si>
    <r>
      <t xml:space="preserve">ACCIONES PARA ABORDAR EL RIESGO RESIDUAL
</t>
    </r>
    <r>
      <rPr>
        <sz val="10"/>
        <rFont val="Arial"/>
        <family val="2"/>
      </rPr>
      <t>(número de la acción de Isolución)</t>
    </r>
  </si>
  <si>
    <t>"MONITOREO Y REVISION" (Primera Línea de defensa)</t>
  </si>
  <si>
    <t>"MONITOREO Y REVISION" (Segunda Línea de defensa)</t>
  </si>
  <si>
    <t>Seleccione con una X</t>
  </si>
  <si>
    <t>NOMBRE PROCESO O PROYECTO INVERSIÓN</t>
  </si>
  <si>
    <t>Área/ Dependencia responsable del riesgo</t>
  </si>
  <si>
    <r>
      <t xml:space="preserve">Responsable(s) del Riesgo
</t>
    </r>
    <r>
      <rPr>
        <sz val="10"/>
        <rFont val="Arial"/>
        <family val="2"/>
      </rPr>
      <t>(cargo)</t>
    </r>
  </si>
  <si>
    <r>
      <t xml:space="preserve">TIPO DE CAUSA
</t>
    </r>
    <r>
      <rPr>
        <sz val="10"/>
        <rFont val="Arial"/>
        <family val="2"/>
      </rPr>
      <t>(Externa ó
Interna)</t>
    </r>
  </si>
  <si>
    <r>
      <t xml:space="preserve">CAUSA(S)
</t>
    </r>
    <r>
      <rPr>
        <sz val="1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</si>
  <si>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</si>
  <si>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</si>
  <si>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</si>
  <si>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</si>
  <si>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</si>
  <si>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</si>
  <si>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</si>
  <si>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</si>
  <si>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</si>
  <si>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</si>
  <si>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0"/>
        <rFont val="Arial"/>
        <family val="2"/>
      </rPr>
      <t>(Un control por cada causa, si no hay control se escribe "No existe control")</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</si>
  <si>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</si>
  <si>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</si>
  <si>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</si>
  <si>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</si>
  <si>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</si>
  <si>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</si>
  <si>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</si>
  <si>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</si>
  <si>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</si>
  <si>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t>
  </si>
  <si>
    <t>CARGO</t>
  </si>
  <si>
    <r>
      <t xml:space="preserve">INDIQUE SI EL </t>
    </r>
    <r>
      <rPr>
        <u/>
        <sz val="10"/>
        <rFont val="Arial"/>
        <family val="2"/>
      </rPr>
      <t xml:space="preserve">RIESGO </t>
    </r>
    <r>
      <rPr>
        <sz val="10"/>
        <rFont val="Arial"/>
        <family val="2"/>
      </rPr>
      <t>SE HA MATERIALIZADO</t>
    </r>
  </si>
  <si>
    <r>
      <t xml:space="preserve">LOS </t>
    </r>
    <r>
      <rPr>
        <u/>
        <sz val="10"/>
        <rFont val="Arial"/>
        <family val="2"/>
      </rPr>
      <t>CONTROLES</t>
    </r>
    <r>
      <rPr>
        <sz val="10"/>
        <rFont val="Arial"/>
        <family val="2"/>
      </rPr>
      <t xml:space="preserve"> ACTUALES ESTAN EVITANDO QUE EL RIESGO SE MATERIALICE?</t>
    </r>
  </si>
  <si>
    <r>
      <t xml:space="preserve">LOS </t>
    </r>
    <r>
      <rPr>
        <u/>
        <sz val="10"/>
        <rFont val="Arial"/>
        <family val="2"/>
      </rPr>
      <t>CONTROLES</t>
    </r>
    <r>
      <rPr>
        <sz val="10"/>
        <rFont val="Arial"/>
        <family val="2"/>
      </rPr>
      <t xml:space="preserve"> ACTUALES SE HAN EJECUTADO ADECUADAMENTE?</t>
    </r>
  </si>
  <si>
    <r>
      <t xml:space="preserve">LOS </t>
    </r>
    <r>
      <rPr>
        <u/>
        <sz val="10"/>
        <rFont val="Arial"/>
        <family val="2"/>
      </rPr>
      <t>CONTROLES</t>
    </r>
    <r>
      <rPr>
        <sz val="10"/>
        <rFont val="Arial"/>
        <family val="2"/>
      </rPr>
      <t xml:space="preserve"> PUEDEN SER MEJORADOS?</t>
    </r>
  </si>
  <si>
    <r>
      <t xml:space="preserve">EL </t>
    </r>
    <r>
      <rPr>
        <u/>
        <sz val="10"/>
        <rFont val="Arial"/>
        <family val="2"/>
      </rPr>
      <t>INDICADOR</t>
    </r>
    <r>
      <rPr>
        <sz val="10"/>
        <rFont val="Arial"/>
        <family val="2"/>
      </rPr>
      <t xml:space="preserve"> DEL RIESGO CUMPLIO CON LA META ESTABLECIDA?</t>
    </r>
  </si>
  <si>
    <r>
      <t xml:space="preserve">EL </t>
    </r>
    <r>
      <rPr>
        <u/>
        <sz val="10"/>
        <rFont val="Arial"/>
        <family val="2"/>
      </rPr>
      <t>RIESGO</t>
    </r>
    <r>
      <rPr>
        <sz val="10"/>
        <rFont val="Arial"/>
        <family val="2"/>
      </rPr>
      <t xml:space="preserve"> REQUIERE SER MODIFICADO O ACTUALIZADO?</t>
    </r>
  </si>
  <si>
    <t>OBSERVACIONES Y COMENTARIOS</t>
  </si>
  <si>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</si>
  <si>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</si>
  <si>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</si>
  <si>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</si>
  <si>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</si>
  <si>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</si>
  <si>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</si>
  <si>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</si>
  <si>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</si>
  <si>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SI</t>
  </si>
  <si>
    <t>NO</t>
  </si>
  <si>
    <t>¿POR QUÉ?</t>
  </si>
  <si>
    <t>Gestión de TIC</t>
  </si>
  <si>
    <t>Oficina de Sistemas de Información</t>
  </si>
  <si>
    <t xml:space="preserve">Jefe de Oficina Sistemas de Información </t>
  </si>
  <si>
    <t>Interno</t>
  </si>
  <si>
    <t xml:space="preserve">No contar con mecanismos de monitoreo a la infraestructura de TI </t>
  </si>
  <si>
    <t>GTI-R4</t>
  </si>
  <si>
    <t>Posibilidad de Afectación economica, por quejas de los grupos de valor y partes interesadas, por amenazas o vulnerabilidades tecnológicas y operativas que afectan la disponibilidad de los servicios de TI, e impactan la integridad y confidencialidad de la información.</t>
  </si>
  <si>
    <t>Riesgo de seguridad de la información - Disponibilidad</t>
  </si>
  <si>
    <t>1. Afectación de la disponibilidad de los servicios soportados con infraestructura TI</t>
  </si>
  <si>
    <t>ALTA</t>
  </si>
  <si>
    <t>MAYOR</t>
  </si>
  <si>
    <t>Investigaciones penales, fiscales o disciplinarias.</t>
  </si>
  <si>
    <t>ALTO</t>
  </si>
  <si>
    <t>Identificar y valorar el incidente de seguridad</t>
  </si>
  <si>
    <t>Adecuado</t>
  </si>
  <si>
    <t>Jefe de Oficina Sistemas de Información</t>
  </si>
  <si>
    <t>Continua</t>
  </si>
  <si>
    <t>Prevenir</t>
  </si>
  <si>
    <t>Manual</t>
  </si>
  <si>
    <t>Documentado</t>
  </si>
  <si>
    <t>GTI-PR-004 Gestión de Incidentes de Seguridad y Privacidad de la Información (Act. 2)</t>
  </si>
  <si>
    <t>Con Registro</t>
  </si>
  <si>
    <t>Informes mensuales
VER OBSERVACIONES</t>
  </si>
  <si>
    <t>REDUCIR EL RIESGO</t>
  </si>
  <si>
    <t xml:space="preserve">Jefe Oficina Sistemas de Información
Coordinador Desarrollo y Mantenimiento de Aplicaciones
Coordinador Ingeniería y Soporte Técnico
Profesional Especializado - SPI </t>
  </si>
  <si>
    <t xml:space="preserve">En el periodo IIC-2024, se destaca la gestión tecnológica adelantada en:
1. Monitoreo permanente a la infraestructura tecnológica, la gestión de eventos e incidentes 
2. Aseguramiento de aplicativos e infraestrcutura
3. Establecer los escenarios de cambio de TI( 
4. Implementación de la gestión de cambio en la infraestrcutura tecnológica
5. Revisión y Análisis de capaidades para asegurar la disponibiliad de los servicios de TI
6. Ejecución de los procesos de recuperación de los servicos críticos: aplciaciones VUCE RPCAEE y Normatividad y de Gestión Documental
7. Documentación de procesos de recuperación, restauración y migración de servicios críticos  </t>
  </si>
  <si>
    <t xml:space="preserve">En el periodo IIC-2024 con la ejecución de los contratos GC363-2023 - Monitoreo Plataforma Técnológica, GC407-2023 Administración Infraestructura, GC097-2024 Administración Infraestructura en nube y OC101303-2022 soporte técnico a la infraestructura y usuario final , se han implementado y monitoreado los controles tecnológicos.  
 </t>
  </si>
  <si>
    <t xml:space="preserve">
Los controles implementados y ejeuctados a través de los contratos GC363-2023 - Monitoreo Plataforma Técnológica, GC407-2023 Administración Infraestructura, GC097-2024 Administración Infraestructura en nube y OC101303-2022 soporte técnico a la infraestructura y usuario final son mejorados a nivel de la plataforma de seguridad digital para salvaguardar la infraestructura e información.(Ver informes de monitoreo).
La Oficina de Sistemas de Información se encuentra adelantando con la OAPS la actualización de los reisgos del Proceso GTI-CP-001 acorde con el escenario actual del proceso Gestión de TI.</t>
  </si>
  <si>
    <t>La Oficina de Sistemas de Información se encuentra adelantando con la OAPS la actualización de los reisgos del Proceso GTI-CP-001 acorde con el escenario actual del proceso Gestión de TI.</t>
  </si>
  <si>
    <t>El indicador definido acumulado informa la gestión de 1059 incidentes solucionados</t>
  </si>
  <si>
    <t xml:space="preserve">La Oficina de Sistemas de Información se encuentra adelantando con la OAPS la actualización de los reisgos del Proceso GTI-CP-001 acorde con el escenario actual del proceso Gestión de TI.   </t>
  </si>
  <si>
    <t>Soportes del Riesgo GTI- R4 en 2C-2024</t>
  </si>
  <si>
    <t xml:space="preserve">Falta de concienciación del personal para la identificación y reporte de incidencias </t>
  </si>
  <si>
    <t>Realizar pruebas de aseguramiento</t>
  </si>
  <si>
    <t>GTI-PR-004 Gestión de Incidentes de Seguridad y Privacidad de la Información (Act. 4)</t>
  </si>
  <si>
    <t>Falta de capacitación del gestor de mesa de ayuda en la categorización como incidente de seguridad</t>
  </si>
  <si>
    <t>Validar el Cambio</t>
  </si>
  <si>
    <t>Profesional Especializado, Personal Tercerizado.</t>
  </si>
  <si>
    <t>GTI-PR-005  Gestión de Cambios de Tecnología de la Información</t>
  </si>
  <si>
    <t>IC-FM-024 Gestión de Cambios - Caso Herramienta Mesa de Ayuda
VER OBSERVACIONES</t>
  </si>
  <si>
    <t xml:space="preserve">Limitaciones en el esquema de tratamiento de los incidentes de seguridad </t>
  </si>
  <si>
    <t xml:space="preserve"> Implementar el cambio</t>
  </si>
  <si>
    <t xml:space="preserve"> Profesional Especializado, Personal Tercerizado.</t>
  </si>
  <si>
    <t>IC-FM-024 Gestión de Cambios - Caso Herramienta Mesa de Ayuda, Correo electrónico</t>
  </si>
  <si>
    <t xml:space="preserve">Debilidades en los controles de seguridad informática </t>
  </si>
  <si>
    <t>Evaluar los requerimientos</t>
  </si>
  <si>
    <t>Coordinador Grupo Desarrollo y Mantenimiento de Aplicaciones., Coordinador Grupo Ingeniería y Soporte Técnico</t>
  </si>
  <si>
    <t>GTI-PR-006 Gestión de la capacidad de TI</t>
  </si>
  <si>
    <t>IC-FM-025 - Gestión de la Capacidad de TI Requerimientos
VER OBSERVACIONES</t>
  </si>
  <si>
    <t>Falta de actualización de los elementos de configuración de la infraestructura tecnológica</t>
  </si>
  <si>
    <t>Ejecutar las pruebas a los planes de contingencia y planes de recuperación</t>
  </si>
  <si>
    <t>Coordinador Grupo Ingeniería y Soporte Técnico, Profesional Especializado, Contratista(s)</t>
  </si>
  <si>
    <t>GTI-PR-007 Gestión de la continudidad de TI</t>
  </si>
  <si>
    <t>IC-FM-024 Gestión de Cambios - RFC (Request for Change), Informe de resultado de pruebas, Planes de Contingencia y Planes de Recuperación ajustados
VER OBSERVACIONES</t>
  </si>
  <si>
    <t>Ajustar los planes</t>
  </si>
  <si>
    <t>Coordinador Grupo Ingeniería y Soporte Técnico, Profesional Especializado</t>
  </si>
  <si>
    <t>Planes ajustados
VER OBSERVACIONES</t>
  </si>
  <si>
    <t>Interna y Externa</t>
  </si>
  <si>
    <t>Cambios en el entorno institucional que afectan el desarrollo de la gestión de seguridad y privacidad de la información (SPI)</t>
  </si>
  <si>
    <t>GTI-R6</t>
  </si>
  <si>
    <t>Posibilidad de afectación reputacional por quejas de los usuarios y grupos de valor, debido a ejecución de las actividades de implementación, mantenimiento y mejorar de la Gestión de Seguridad y Privacidad de la Información del MinCIT.</t>
  </si>
  <si>
    <t>Ejecución y Administración de Procesos (Gestión)</t>
  </si>
  <si>
    <t>Afectación de la gestión de la seguridad y privacidad de la información, quejas, sanciones y hallazgos.</t>
  </si>
  <si>
    <t>MEDIA</t>
  </si>
  <si>
    <t>No se generan sanciones económicas o administrativas.</t>
  </si>
  <si>
    <t>1 (P) Elaborar el Plan de Seguridad y Privacidad de la Información - PSPI.</t>
  </si>
  <si>
    <t>Profesional Especializado</t>
  </si>
  <si>
    <t>Automático</t>
  </si>
  <si>
    <t>GTI-PR-023 Gestión del Subsistema de Seguridad y Privacidad de la Información</t>
  </si>
  <si>
    <t>Plan SPI – Plan Seguridad y Privacidad de la Información
VER OBSERVACIONES</t>
  </si>
  <si>
    <t>ACEPTAR EL RIESGO</t>
  </si>
  <si>
    <t>Plan para la Gestión de la Seguridad de la Información.</t>
  </si>
  <si>
    <t xml:space="preserve">Acorde con el Plan Estrategico de Seguridad y Privacidad de la Información (PESPI) se ha adelantado la actualización de los inventarios de activos de información y caracterización de base con datos personales, el seguimiento a los riegos de SPI y el seguimeinto a su tratamiento; se ha adelantado la gestión de datos personales con el registro de bases y PQRS; de otra parte se participó en las reuniones coordinadas por CCOCI para ICC y con MinTIC -ColCERT en la definción de la metodología de indicadores de ICC.     </t>
  </si>
  <si>
    <t>En el periodo IIC-2024 se presento al CIGD el seguimiento a la gestión de SPI acorde con el PESPI , permitiendo presentar los temas para conocimiento y directrices por parte del Comité.</t>
  </si>
  <si>
    <t>En el periodo IIC-2024 se presento al CIGD el seguimiento a la gestión de SPI acorde con el PESPI , permitiendo presentar los temas para conocimiento y directrices por parte del Comité.
La Oficina de Sistemas de Información se encuentra adelantando con la OAPS la actualización de los reisgos del Proceso GTI-CP-001 acorde con el escenario actual del proceso Gestión de TI.</t>
  </si>
  <si>
    <t>El indicador definidose encuentra documentado en Isolucion "Plan Seguirdad de la Información"</t>
  </si>
  <si>
    <t>Seleccione la impacto</t>
  </si>
  <si>
    <t>Enlace Soportes Documentales</t>
  </si>
  <si>
    <t>2 (H) Elaborar y ajustar proyecto de directrices y políticas de seguridad</t>
  </si>
  <si>
    <t>SG-PR-035 Diseño de Directrices de Seguridad y Definición de Políticas sobre el uso de las TICS</t>
  </si>
  <si>
    <t>Acto Administrativo, Documento de Directriz, Solicitud de Documentos (SIG)
VER OBSERVACIONES</t>
  </si>
  <si>
    <t xml:space="preserve">Falta de actualización de activos de inormación </t>
  </si>
  <si>
    <t>3 (V) Revisar la ejecución del PSPI.</t>
  </si>
  <si>
    <t>Comité Institucional de Gestión 
Profesional Especializado</t>
  </si>
  <si>
    <t>Informe
VER OBSERVACIONES</t>
  </si>
  <si>
    <t>Desactualización de la documentación para la seguridad y privacidad de al información</t>
  </si>
  <si>
    <t>Limitaciones en el seguimiento y monitoreo de la Seguridad y Privacidad de la Información</t>
  </si>
  <si>
    <t xml:space="preserve">Falta de mecanismos para la promover y fomentar la seguridad y privacidad de la informacón  </t>
  </si>
  <si>
    <t>4 (V) Apropiar Directrices o Políticas</t>
  </si>
  <si>
    <t>Página Web Institucional, Mintranet, Registros de Asistencia, Ayudas de Memoria
VER OBSERVACIONES</t>
  </si>
  <si>
    <t>No efectuar seguimiento oportuno a la gestión de protección de datos personales</t>
  </si>
  <si>
    <t>7 (H) Identificar y actualizar bases de datos PDP</t>
  </si>
  <si>
    <t>Reporte RNBD
VER OBSERVACIONES</t>
  </si>
  <si>
    <t>Falta de artículación con las entidades del Sector para temas de Seguirdad Digital</t>
  </si>
  <si>
    <t xml:space="preserve">11 (H) Realizar Seguimiento a los compromisos SCIT </t>
  </si>
  <si>
    <t>Gestión Documental</t>
  </si>
  <si>
    <t>Grupo de Gestión Documental</t>
  </si>
  <si>
    <t>Coordinador de Gestión Documental</t>
  </si>
  <si>
    <t>Asignación de comunicaciones a otra dependencia diferente a la que le compete</t>
  </si>
  <si>
    <t>GD-R2</t>
  </si>
  <si>
    <t xml:space="preserve">Posibilidad de afectación reputacional, por incumplimiento legal, debido a la inadecuada  gestión de las comunicaciones oficiales </t>
  </si>
  <si>
    <t>Incumplimiento del objetivo
Quejas 
Acciones disciplinarias</t>
  </si>
  <si>
    <t>Sanción por parte del ente de control u otro ente regulador.</t>
  </si>
  <si>
    <t>Validar que la información radicada en el Sistema Gestión Doc sale para el destinatario</t>
  </si>
  <si>
    <t xml:space="preserve">Grupo Gestión Documental </t>
  </si>
  <si>
    <t xml:space="preserve">GD-PR-10 Organización Documental </t>
  </si>
  <si>
    <t>Reportes del Sistema de Gestión Documental</t>
  </si>
  <si>
    <t>Coordinador Gestión Documental</t>
  </si>
  <si>
    <t>Porque se ha capacitado a los servidores públicos que radican y asignan la correspondencia que se recibe en la entidad con el fin de dar una adecuada gestión a las comunicaciones oficiales.</t>
  </si>
  <si>
    <t>Porque se verifican los datos de contacto del destinatario en el Sistema Gestión Documental y en las guias de envío de correspondencia física, antes de ser enviados.</t>
  </si>
  <si>
    <t xml:space="preserve">Porque la radicación, distribución y envió de las comunicaciones oficiales estas alineadas con el  Programa de Gestión Documental, en procedimiento de gestión y trámite, lo cual conlleva a evitar que se materialice el riesgo. </t>
  </si>
  <si>
    <t>Porque  el control se encuentra definido de acuerdo a la normatividad vigente y las evidencias que general el Sistema de Gestión Documental  son coherentes con la descripción del riesgo.</t>
  </si>
  <si>
    <t>Porque se apropia a los servidores públicos al interior de la entidad, la cultura de servicio al ciudadano   realizando un efectivo monitoreo y seguimiento a  las comunicaciones oficiales que se reciben y responden en el Ministerio.</t>
  </si>
  <si>
    <t>Porque el riesgo se encuentra definido de acuerdo a la normatividad vigente y las evidencias que genera el Sistema de Gestión Documental son coherentes con la descripción del indicador.</t>
  </si>
  <si>
    <t>Errores en la digitación de los datos contacto del destinatario (de la guía de envío)</t>
  </si>
  <si>
    <t>HISTORIAL DE CAMBIOS DEL CONTENIDO</t>
  </si>
  <si>
    <t>VERSIÓN</t>
  </si>
  <si>
    <t>DESCRIPCIÓN DEL CAMBIO</t>
  </si>
  <si>
    <t>ELABORADO POR:
(nombre y cargo)</t>
  </si>
  <si>
    <t>REVISADO POR:
(nombre y cargo)</t>
  </si>
  <si>
    <t>APROBADO POR:
(nombre y cargo)</t>
  </si>
  <si>
    <t xml:space="preserve">Se actualiza la matriz teniendo en cuenta la nueva Politica y Metodologia Riesgos y Oportunidades del MinCit. </t>
  </si>
  <si>
    <t>ALEXANDRA VILLESCAS LIBRADO
Profesional Especializado
CRITHIAN ALEJANDRO AMAYA SUAZA
Profesional
LILIANA NUÑEZ MONTAÑA
Profesional Especializado</t>
  </si>
  <si>
    <t>MANUELA MIRANDA CASTRILLÓN
Jefe Oficina Asesora de Planeación Sectorial</t>
  </si>
  <si>
    <t>IVET LORENA SANABRIA
Jefe Oficina Asesora Jurídica</t>
  </si>
  <si>
    <t xml:space="preserve">Se actualiza la matriz teniendo en cuenta la nueva Politica y Metodologia Riesgos y Oportunidades del MinCit. 
Se quitó el riego "Inopórtunidad del cumplimiento al programa de visitas a las zonas francas", ya que se determinó que es una causa de un riesgo. </t>
  </si>
  <si>
    <t>LIBIA PATRICIA HIGUERA RODRIGUEZ - Profesional
CESAR AUGUSTO LUNA - Profesional
EDWARD ALEXANDER MELO - Profesional 
CRISTINA MARTINEZ - Profesional 
LILIANA NUÑEZ MONTAÑA - Profesional</t>
  </si>
  <si>
    <t>MANUELA MIRANDA CASTRILLÓN
Cargo: Jefe Oficina Asesora de Planeación Sectorial</t>
  </si>
  <si>
    <t>JOSE MANUEL GUTIERREZ - Coordinador Grupo Zonas Francas y Bienes Inmuebles
FERNANDO MARTINEZ MENDEZ- Coordinador Grupo Administrativa
Grupo Administrativa</t>
  </si>
  <si>
    <t>Se actualiza la matriz teniendo en cuenta la nueva Politica y Metodologia Riesgos y Oportunidades del MinCit. Se inhabilitan los indicadores, ya que de acuerdo a la nueva ubicación de los riesgos residuales ninguno se encuentra en zona alta o extrema</t>
  </si>
  <si>
    <t>Angélica Coy Fajardo - Profesional
Esperanza Garzón Gil - Profesional
Leonila López - Profesional
María del Carmen Moreno - Profesional
Liliana Núñez - Profesional</t>
  </si>
  <si>
    <t>Manuela Miranda Castrillón
Jefe Oficina Asesora de Planeación Sectorial</t>
  </si>
  <si>
    <t>Nohora Ahigsa Martínez Martínez
Coordinadora Grupo Contabilidad
Diana Carolina Valdeblanquez - Coordinadora Grupo Tesorería
Rafael Chavarro Encizo -
Coordinador Grupo Presupuestos</t>
  </si>
  <si>
    <t xml:space="preserve">Se actualizó la matriz teniendo en cuenta la nueva Politica y Metodologia Riesgos y Oportunidades del MinCit. 
Se elimina el indicador ya que, los riesgos residuales quedaron en una zona de riesgo que no requiere indicador. </t>
  </si>
  <si>
    <t>JHONNY ENRIQUE LOPEZ - Profesional 
LEIDY JOHANA RAMOS - Profesional 
IVONN MORENO BARRERA - Profesional
LILIANA NÚÑEZ MONTAÑA - Profesional</t>
  </si>
  <si>
    <t>DIEGO GUSTAVO FALLA FALLA
Jefe Oficina Control Interno</t>
  </si>
  <si>
    <t xml:space="preserve">Mandy Margot Betancourt - Asesora Com. Imp. 
Delia Amparo Muñoz - Coord. Grupo VUCE 
Carmen Ivone Gómez - Subdirectora de Diseño y Adm. de Oper.
Manuel Guillermo Camargo - Profesional Especializado
César Augusto Ochoa - Coord. Grupo Reg. Prod. Bienes Nac.
Eloisa Fernández de Deluque - Subd. de Prácticas Comerciales
Yorfany Soto Posada - Técnico Administrativo
Liliana Núñez Montaña- Profesional </t>
  </si>
  <si>
    <t>Luis Fernando Fuentes Ibarra Director de Comercio Exterior</t>
  </si>
  <si>
    <t>Se actualiza la matriz teniendo en cuenta la nueva Politica y Metodologia Riesgos y Oportunidades del MinCit. 
Se unifican los riesgos de los Sistemas de Gestión de Calidad, Ambiental y SG-SST
Se inhabilitan los indicadores, ya que de acuerdo a la nueva ubicación de los riesgos residuales ninguno se encuentra en zona alta o extrema
Se documenta el riesgo PE-R4 Posibilidad de afectación reputacional para el Ministerio por la materialización de los riesgos de corrupción. 
Se inhabilitan los indicadores, ya que de acuerdo a la nueva ubicación de los riesgos residuales ninguno se encuentra en zona alta o extrema</t>
  </si>
  <si>
    <t>Ivonn Moreno Barrera - Profesional
Yamith García - Profesional
Carolina Rivera Garzón - Profesional 
Paula Jimena Montoya - Profesional
Ligia Patricia Rodriguez - Profesional
Paola Gisela Penagos Pastrana - Profesional 
Liliana Núñez Montaña - Profesional
Carlos Alberto Carreño Montes - Profesional OAPS
Zuly Andrea Baez Guevara - Profesional OAPS
Paola Katerine Barrios - Profesional OAPS
Mónica Roballo Cárdenas - Profesional OAPS
Jenny Alexandra Gamboa López - Profesional OAPS
Zulma Esther Chicuasuque - Asesora OAPS
Jose Alexander Noriega - Profesional OAPS
Ilsa Cristina Martinez García - Profesional OAPS</t>
  </si>
  <si>
    <t>Manuela Miranda Castrillon
Jefe Oficina Asesora de Planeación Sectorial</t>
  </si>
  <si>
    <t xml:space="preserve">Se actualiza la matriz de riesgos teniendo en cuenta la nueva Politica y Metodologia Riesgos y Oportunidades del MinCit. 
Se eliminan los riesgos R5-Incumplimiento de los requisitos necesarios para aplicar a las becas ofrecidas por organismos internacionales - R4- Pensiones liquidadas de manera inadecuada.
Se crea el TH-R6 Posibilidad de afectación reputacional, por quejas de las partes interesadas, debido a comportamientos de funcionarios no acordes a los principios y valores del servicio público.
Se inhabilitan los indicadores, ya que de acuerdo a la nueva ubicación de los riesgos residuales ninguno se encuentra en zona alta o extrema
</t>
  </si>
  <si>
    <t>Karol Lizeth Lopez Reyes - Asesor
Vladimir Garavito Cardenas - Asesor
Jennifer Rodriguez Espitia - Secretario Ejecutivo
Stella Jimenez Mayorga - Profesional Universitario
Luz Amparo Betancourt Hernandez - Profesional Esp.
Hadbley Hidallyd Riaño Davila - Axuliar Admon
Pablo Hernando Vargas Moreno - Profesional Univ.
Pablo Hernan Gomez Piñeros - Profesional  
Maria del Pilar Herrera Quintero - Profesional Esp.
Alejandra Sandoval Cuellar - Profesional Técnico
Rosa del Pilar Lopez Cardozo - Secrtaria
Liliana Nuñez Montaña - Profesional</t>
  </si>
  <si>
    <t>Manulea Miranda Castrillon
Jefe Oficina Asesora de Planeación Sectorial</t>
  </si>
  <si>
    <t>Diana Francina Duran Mejia
Coordiandor Grupo Talento Humano</t>
  </si>
  <si>
    <t>Se actualiza la matriz teniendo en cuenta la nueva Politica y Metodologia Riesgos y Oportunidades del MinCit.
Se unifican los riegos R2 y R1 Y se crea el riesgo FC-R1  Posibilidad de afectación reputacional por atrasos en la en la formalización del proyecto, debido a la generación las certificaciones de los proyectos aprobados en cada sesión del comité de FONTUR.
El riesgo R10 - Se incluyó como una causa del riesgo FP-R5
Se quita el riesgos R12-Inadecuado diseño de los instrumentos para la implementación de la Política de Turismo (Plan Sectorial de Turismo), ya que el diseño del instrumento no garantiza la adecuada implementación de la política, pues depende de factores externos (voluntad política, orden político, social sanitario, recursos disponibles) y esta validación se hace a largo plazo.
Se inhabilitan los indicadores, ya que de acuerdo a la nueva ubicación de los riesgos residuales ninguno se encuentra en zona alta o extrema</t>
  </si>
  <si>
    <t>Martha Cecilia Alvarez - Coordinadora RNT
Carlos Beleño Encizo - Profesional
Fernando Montaño - Profesional Especializado
Maria Dora Romero - Tecnico Administrativo
Andrea Viviana Villamizar - Contratista
Ana Lucia Cordero - Tecnico Administrativo
Cristina Arbelaez - Asesora
Arturo Bravo - Contratista
David Muñoz - Profesional Especializado
Martha Medina - Técnico Administrativo
Lina Maria Ramirez - Asesora
German Caicedo - Contratista
Adriana Rivera - Coordinadora
Maria Eugenia Anzola - Coordinadora
Stella Russi - Técnico Administrativo
Elizabeth Giraldo - Técnico Administrativo
Hans Carlosama - Profesional Universitario
Liliana Nuñez - Contratista</t>
  </si>
  <si>
    <t>Constanza Olaya
Director de Calidad y Desarrollo Sostenible del Turismo
Oscar Javier Siza
Director de Promoción y Análisis Sectorial</t>
  </si>
  <si>
    <t>Se actualiza la matriz teniendo en cuenta la nueva Politica y Metodologia Riesgos y Oportunidades del MinCit. 
Se inhabilitan los indicadores, ya que de acuerdo a la nueva ubicación de los riesgos residuales ninguno se encuentra en zona alta o extrema</t>
  </si>
  <si>
    <t>Javier Alejandro Suarez - Profesional Especializado
Libia Patricia Higuera - Tecnico Administrativo 
Doris Adriana Gutierrez Navarro - Tecnico Administrativo
Jhon Edgar Avilés González - Tecnico Administrativo
Ilsa Cristina Martinez - Profesional Especializado
Diana Shirley Vasquez - Profesional 
Francy Liliana Vargas Rodriguez - Profesional
Liliana Núñez - Contratista</t>
  </si>
  <si>
    <t>Manuela Miranda Castrillón 
Jefe Oficina Asesora de Planeación Sectorial</t>
  </si>
  <si>
    <t>Fernando Martinez Mendez - Coordinador Administrativo
Tatiana Teresa Andrade Renteria
Coordinadora Grupo de Contratos</t>
  </si>
  <si>
    <t>Se actualiza la matriz teniendo en cuenta la nueva Politica y Metodologia Riesgos y Oportunidades del MinCit.
Se creo el riesgo GTI -R1 Posibilidad afectación reputacional por sanciones de entes de control por tener el Plan estratégico no actualizado o desarticulado con las nuevas políticas o requerimientos  por parte del gobierno nacional  y el Riesgo GTI-R5 Posibilidad de afectacion reputacional por PQRS de partes interesadas debido a la gestión de protección de datos personales</t>
  </si>
  <si>
    <t>Carmen Rosa Chaverra Rodriguez - Profesional
Ixel Rodríguez Correa - Profesional
María del Rosario Chacón - Profesional
Jorge Ivan Arango Oviedo - Profesional
Liliana Nuñez Montaña - Contratista</t>
  </si>
  <si>
    <t>Edgar Gregorio Carillo Moncada
Jefe Oficina de Sistemas de Información</t>
  </si>
  <si>
    <t xml:space="preserve">Se actualiza la matriz de riesgos teniendo en cuenta la nueva Politica y Metodologia Riesgos y Oportunidades del MinCit. 
Los riesgos R1, R2 y R3 , se unifican en el riesgo DG-R1, ya que vienen siendo las mismas causas. 
Se unifican los riesgos R4 y R6 
Se modifica el indicador del riesgo DG-R2, para facilitar su medición y control. </t>
  </si>
  <si>
    <t>Pablo Vargas - Coordinador Grupo de Gestión Documental
Elbi Asaneth Correa Rodriguez - 
Liliana Nuñez Montaña - Profesional</t>
  </si>
  <si>
    <t>Pablo Vargas
Coordinador Grupo de Gestión Documental</t>
  </si>
  <si>
    <t>Se actualiza la matriz teniendo en cuenta la nueva Politica y Metodologia Riesgos y Oportunidades del MinCit. 
Se quita el riegos R1"Disminución en el aprovechamiento de los mercados asociados a los tratados" ya que está asociado al incumplimiento de los compromisos adquiridos en el marco de las relaciones comerciales AP-R3
Se elimina el riesgo R2-Inadecuada defensa de los intereses del país en las diferencias comerciales por incumplimiento de términos, ya que no hay afectacion ni economica ni reputacional para el ministerio</t>
  </si>
  <si>
    <t>Edgar Enrique Heredia - Asesor
Nelsy Patricia Cerón - Asesor
Augusto Ramirez - Asesor 
Pedro Nel - Profesional Especializado
Farith Acero Yamul - Profesional Especializado
José Mauricio Bello Vargas - Profesional 
Javier Giovanni Garcia Parada - Profesional
Liliana Nuñez Montaña - Profesional</t>
  </si>
  <si>
    <t>Mauricio Andrés Salcedo Maldonado - Jefe Oficina de Asuntos Legales Internacionales 
Abdul Yelil Fatat Romero - Director Dirección de Integración Económica 
Juan Carlos Cadena Silva - Director de Relaciones Comerciales  
Maria Paula Arenas Quijano- Directora Dirección de Inversión Extranjera y Servicios 
Luis Felipe Quintero Suarez - Negociador Internacional</t>
  </si>
  <si>
    <t>Se actualiza la matriz teniendo en cuenta la nueva Politica y Metodologia Riesgos y Oportunidades del MinCit. 
El riesgo R10-Inexactitud en la información presentada en los informes MiPymes.V1 se unifica con el riesgo R5-Inexactitud en la información presentada en los informes.V1
Se inhabilitan los indicadores, ya que de acuerdo a la nueva ubicación de los riesgos residuales ninguno se encuentra en zona alta o extrema.
El Riesgo R1 Se elimina teniendo en cuenta que el equipo técnico se encuentra en condiciones para asumir las responsabilidades establecidas en el procedimiento, y este no es un riesgo.
El Riesgo R16 se elimina ya que a partir del 1 de enero de 2021 con la entrada en vigencia de la Ley 2056 de 2020 "Por la cual se regula la organización y el funcionamiento del Sistema General de Regalías ”, se deroga la Ley 1530 de 2020 y todas las reglamentaciones que le sean contrarias; incluyendo la función de representar al Gobierno Nacional como miembro de los OCAD designados para asumir las responsabilidades establecidas en el procedimiento, y este no es un riesgo.
El Riesgo R15 se reemplaza por el riesgo Posibilidad de afectación reputacional, debido a formulación inapropiada de instrumentos e incentivos de fomento y promoción enfocados a los sectores productivos.
El Riesgo R17 se había eliminado en la validación de riesgos anteriores teniendo en cuenta que es un riesgo el cual no puede ser controlado por el equipo técnico y se reemplaza por el RC19.</t>
  </si>
  <si>
    <t xml:space="preserve">Diana Margarita Zambrano - Profesional Especializado
Julio Cesar Lopez Piñeros - Profesional Especializado
Martin Orlando Vasquez - Profesional 
Hernan Alonso Zuñiga C. - Profesional
Edgar Eduardo Huertas Piragauta - Profesional
Angela Yisela Fetecua Castellanos - Profesional
Anyela Lara Gualteros - Profesional
Cesar Augusto Luna - Profesional
Maria de los Angeles Galeano Gomez - Profesional Daniella Andrea Rojas Duque - Profesional
Eliana Paola Pineda Pedroza - Contratista 
Itzel Virmany Minotta Gonzalez -Contratista 
Isabel Victoria Tobon Romero - Contratista 
Maria Claudia Mateus Niño - Contratista 
Liliana Núñez - Contratista </t>
  </si>
  <si>
    <t>Aurelio Enrique Mejía Mejía - Director Dirección de Regulación 
Sandra Gisella Acero Waltero - Directora Dirección de Micro, Pequeña y Mediana Empresa
Maria Edith Zapata Valencia - Director Dirección de Productividad y Competitividad</t>
  </si>
  <si>
    <t>Se actualiza la matriz teniendo en cuenta la nueva Politica y Metodologia Riesgos y Oportunidades del MinCIT.
Se inactivan los indicadores ya que los riesgos residuales quedaron en una zona de riesgo que no requiere indicador, a excepción del riesgo IC-R1 Posibilidad de afectación reputacional, por sanciones de entes de control, debido al incumplimiento en los tiempos de respuestas de las PQRSD de acuerdo a la normatividad vigente con indicador 441.</t>
  </si>
  <si>
    <t xml:space="preserve">
Nelson Eduardo Mongui Gonzalez - Profesional
Aurora Villalobos Diaz - Profesional
Anamaria Romero - Profesional
Diego Ferreira Nieto - Profesional
Liliana Nuñez Montaña - Contratista</t>
  </si>
  <si>
    <t>Maria Fernanda Prieto - Coordinadora de Comunicaciones 
Laura Camila Diaz Sora
Coordinador(a) Grupo de Relación con el Ciudadano</t>
  </si>
  <si>
    <t xml:space="preserve">Se crea la matriz teniendo en cuenta la nueva Politica y Metodologia Riesgos y Oportunidades del MinCIT. </t>
  </si>
  <si>
    <t xml:space="preserve">Claudia Colmenares - Luz Angela Gomez - Daissy Liliana Salcedo - Maria Margarita Serrano - Oscar Javier Siza - Linda Vanessa Gomez - Angela Fetecua
- Andrea Catalina Lasso - Wilmar Franco - Martha Janneth Reina Gonzalez
- Adriana Alvarado Sanchez - Priscila Aunta - Edgar Carillo  - Ximena Pantoja
- Edison Smith Fonseca - Anyela Lara Gualteros - Manuel Fernando Alvarez
- Alejandra Bolaño - Adriana Rivera Murcia - Liliana Nuñez </t>
  </si>
  <si>
    <t>Claudia Colmenares 
Luz Angela Gomez 
Daissy Liliana Salcedo
Maria Margarita Serrano
Oscar Javier Siza 
Linda Vanessa Gomez 
Angela Fetecua
Andrea Catalina Lasso
Martha Reina
Priscila Aunta
Edgar Carillo</t>
  </si>
  <si>
    <t>Se ajusta el riesgo "Posibilidad de afectación reputacional y  económica de las partes interesadas, debido a incumplimiento de los compromisos adquiridos en el marco de las relaciones comerciales".
Se ajustan los controles de acuerdo con la información de los procedimientos. 
Se creo el riesgo AP-R6 Posibilidad de afeactación reputacional, por quejas de las partes interesadas, debido a la incorrecta atencion de las controversias comerciales internacionales</t>
  </si>
  <si>
    <t>Edgar Enrique Heredia - Asesor
Nelsy Patricia Cerón - Asesor
Augusto Ramirez - Asesor 
Pedro Nel - Profesional Especializado
Farith Acero Yamul - Profesional Especializado
José Mauricio Bello Vargas - Profesional 
Javier Giovanni Garcia Parada - Profesional
Eloisa Fernandez - Profesional 
Manuel Guillermo Camargo - Profesional
Liliana Nuñez Montaña - Profesional</t>
  </si>
  <si>
    <t xml:space="preserve">Se ajustaron los controles teniendo en cuenta las actividades de los procedimientos. </t>
  </si>
  <si>
    <t>Wilmar Dario Gonzalez Buritica - Coordinador Administrativo
Tatiana Teresa Andrade Renteria
Coordinadora Grupo de Contratos</t>
  </si>
  <si>
    <t xml:space="preserve">Se actualizaron los controles de todos los riesgos, de acuerdo a las actividades de los procedimientos del proceso. </t>
  </si>
  <si>
    <t>Se actualizaron los controles teniendo en cuenta la actualización del procedimiento ES-PR-005 Auditoría Interna al Sistema Integrado de Gestión.</t>
  </si>
  <si>
    <t>Se incluyen las actividades de control de los procedimientos GD-PR-016 Préstamos Documentales y GD-PR-017 Documento Electrónico (Act. 3)</t>
  </si>
  <si>
    <t>Se actualizan los controles de los riesgos GRF-R1 Posibilidad de afectación económica, por ejecución del presupuesto de gastos, debido a información inadecuada - GRF-R2 Posibilidad de hallazgos u observaciones por parte de entes control, debido a suministro de información contable y financiera por no ser comprensible, relevante o confiable. GRF-R3 Posibilidad de afectación reputacional, por PQR de grupos de valor, debido al incumplimiento en las obligaciones del ministerio.</t>
  </si>
  <si>
    <t xml:space="preserve">Se acualizan las actividades de control de los riesgos GR-R1 Posibilidad de afectación económica por deterioro o pérdida del bien mueble propiedad del Ministerio, GR-R3 Posibilidad de afectación reputacional, por entes de control  debido a inconsitencias en la información suministrada a contabilidad con respecto a bienes muebles, de acuerdo con los cambios en las actividades de los procedimientos asociados.
Se incluyó un control en el riesgo FP-R7 Posibilidad de afectación reputacional, por quejas de los usuarios, debido a la desarticulación entre los documentos normativos de calidad en turismo y las políticas, planes y programas del sector, se actualizaron los demás controles teniendo en cuenta los procedimientos del proceso.  </t>
  </si>
  <si>
    <t xml:space="preserve">LIBIA PATRICIA HIGUERA RODRIGUEZ - Profesional
CESAR AUGUSTO LUNA - Profesional
EDWARD ALEXANDER MELO - Profesional 
CRISTINA MARTINEZ - Profesional 
LILIANA NUÑEZ MONTAÑA - Profesional
Martha Cecilia Alvarez - Coordinadora RNT
Carlos Beleño Encizo - Profesional
Fernando Montaño - Profesional Especializado
Maria Dora Romero - Tecnico Administrativo
Andrea Viviana Villamizar - Contratista
Ana Lucia Cordero - Tecnico Administrativo
Cristina Arbelaez - Asesora
Arturo Bravo - Contratista
David Muñoz - Profesional Especializado
Martha Medina - Técnico Administrativo
Lina Maria Ramirez - Asesora
German Caicedo - Contratista
Adriana Rivera - Coordinadora
Maria Eugenia Anzola - Coordinadora
Stella Russi - Técnico Administrativo
Elizabeth Giraldo - Técnico Administrativo
Hans Carlosama - Profesional Universitario
</t>
  </si>
  <si>
    <t>JOSE MANUEL GUTIERREZ - Coordinador Grupo Zonas Francas y Bienes Inmuebles
FERNANDO MARTINEZ MENDEZ- Coordinador Grupo Administrativa
Grupo Administrativa
Constanza Olaya
Director de Calidad y Desarrollo Sostenible del Turismo
Oscar Javier Siza
Director de Promoción y Análisis Sectorial</t>
  </si>
  <si>
    <t xml:space="preserve">Se actualizan los controles del riesgo IC-R2 Posibilidad de afectación reputacional, por quejas de partes interesadas y/o grupos de valor, debido a publicación de información inexacta o inoportuna, por desconocimiento de las estrategias de comunicaciones vigentes, teniendo en cuenta las actividades de los procedimientos relacionados. </t>
  </si>
  <si>
    <t>Nelson Eduardo Mongui Gonzalez - Profesional
Aurora Villalobos Diaz - Profesional
Anamaria Romero - Profesional
Diego Ferreira Nieto - Profesional
Liliana Nuñez Montaña - Contratista</t>
  </si>
  <si>
    <t>Maria Fernanda Prieto - Coordinadora Grupo Comunicaciones
Tatiana Mireya Roman
Coordinadora Grupo de Relacion con el Ciudadano</t>
  </si>
  <si>
    <t xml:space="preserve">Se modificó la redacción de los cuatro riesgos, se modificaron los controles teniendo en cuenta la actualización realizada a los procedimientos. </t>
  </si>
  <si>
    <t>JULIAN ALBERTO TRUJILLO MARIN
Jefe Oficina Asesora Jurídica</t>
  </si>
  <si>
    <t>Se actualizaron los controles teniendo en cuenta las actividades de los procedimientos actuales del proceso</t>
  </si>
  <si>
    <t>Karol Lizeth Lopez Reyes - Asesor
Vladimir Garavito Cardenas - Asesor
Jennifer Rodriguez Espitia - Secretario Ejecutivo
Stella Jimenez Mayorga - Profesional Universitario
Luz Amparo Betancourt Hernandez - Profesional Esp.
Hadbley Hidallyd Riaño Davila - Auxiliar Admon
Pablo Hernando Vargas Moreno - Profesional Univ.
Pablo Hernan Gomez Piñeros - Profesional  
Maria del Pilar Herrera Quintero - Profesional Esp.
Alejandra Sandoval Cuellar - Profesional Técnico
Janeth Alejandra Garzon Amaya - Profesional 
Sulena Camacho Ruiz - Profesional 
Aisa del Carmen Galvis Cabrales - Profesional 
Rosa del Pilar Lopez Cardozo - Secrtaria
Liliana Nuñez Montaña - Profesional</t>
  </si>
  <si>
    <t>Se hizo ajuste de los controles de los riesgos SG-R3 Posibilidad de afectación económica y reputacional por entes de control debido a incumplimiento de los requisitos legales y otros asociados a ambiental y Seguridad y Salud en el Trabajo, EFR y SG-R5 Probabilidad de afectación reputacional y económica, debido a la  incorrecta definición, aplicación y seguimiento de controles ambientales y de Seguridad y Salud en el Trabajo, teniendo en cuenta las actividades de los procedimientos asociados respectivamente.</t>
  </si>
  <si>
    <t>Ivonn Moreno Barrera - Profesional
Yamith García - Profesional
Carolina Rivera Garzón - Profesional 
Paula Jimena Montoya - Profesional
Ligia Patricia Rodriguez - Profesional
Paola Gisela Penagos Pastrana - Profesional 
Liliana Núñez Montaña - Profesional</t>
  </si>
  <si>
    <t xml:space="preserve">Se actualizaron los controles del riesgo DE-R1 Posibilidad de afectación reputacional, por quejas y reclamos de partes interesadas, debido a la no generación de espacios para la formulación de decisiones o recomendaciones  de las normas Alimentarias y de los análisis de los principios y actividades en el marco del subsistema nacional de calidad SNCA, DE-R4 Posibilidad de afectación reputacional, por hallazgos de entes de control debido a inexactitud en la información presentada en los informes, DE-R6 Posibilidad de afectación reputacional, por hallazgos de entes de control, debido a la expedición erronea de los actos administrativos sin cumplimiento de los requisitos legales o reglamentarios, teniendo en cuenta los procedimientos del proceso. 
Se crea el riesgos DE-R8 Posibilidad de afectación reputacional, por quejas  de partes interesadas, debido a incumplimiento de compromisos para la notificación adecuada  de reglamentos técnicos y/o procedimientos de evaluación de la conformidad, medidas sanitarias, medidas fitosanitarias ante las autoridades internacionales competentes. 
Se modifica la redacción y la consecuencia del riesgos DE-R3 Posibilidad de afectación reputacional, por quejas de grupos de valor o partes interesadas, debido a formulación inapropiada de instrumentos e incentivos de fomento y promoción enfocados a las  a las Micro, Pequeñas y Medianas Empresas. </t>
  </si>
  <si>
    <t xml:space="preserve">Diana Margarita Zambrano - Profesional Especializado
Julio Cesar Lopez Piñeros - Profesional Especializado
Martin Orlando Vasquez - Profesional 
Hernan Alonso Zuñiga C. - Profesional
Edgar Eduardo Huertas Piragauta - Profesional
Angela Yisela Fetecua Castellanos - Profesional
Anyela Lara Gualteros - Profesional
Cesar Augusto Luna - Profesional
Maria de los Angeles Galeano Gomez - Profesional Daniella Andrea Rojas Duque - Profesional
Eliana Paola Pineda Pedroza - Contratista 
Itzel Virmany Minotta Gonzalez -Contratista 
Isabel Victoria Tobon Romero - Contratista 
Maria Claudia Mateus Niño - Contratista 
Luz Myriam Zuluaga Montes - Profesional
Daniella Andrea Rojas Duque - Profesional
Liliana Hernandez TolozA - Profesional
Margarita María González Serna - Profesional
Liliana Núñez - Contratista </t>
  </si>
  <si>
    <t>Aurelio Enrique Mejía Mejía - Director Dirección de Regulación 
Sandra Gisella Acero Waltero - Directora Dirección de Micro, Pequeña y Mediana Empresa
Juan Sebastián Gutierrez Botero - Director Dirección de Productividad y Competitividad
Maria Edith Zapata Valencia - Coordinadora  Grupo de Zonas Francas</t>
  </si>
  <si>
    <t xml:space="preserve">Se crea el riesgos GTI-R6 Posibilidad de afectación reputacional por quejas de los usuarios y grupos de valor, debido a ejecución de las actividades de implementación, mantenimiento y mejorar de la Gestión de Seguridad y Privacidad de la Información del MinCIT.
Se incluyen más controles teniendo en cuenta los procedimientos del proceso. </t>
  </si>
  <si>
    <t>Se realizaron las siguientes modificaciones: 
- Se eliminó el riesgo PI-R19, ya que es igual que el PI-R10. 
- El proyecto de inversión Apoyo al sector turístico para la promoción y competitividad Ley 1101 de 2006 a nivel nacional (BPIN 2018011000135) se modifican los responsables. 
- En el proyecto BPIN 2017011000190, se eliminó la causa del riesgo, denominada “Debilidades en el seguimiento de los recursos transferidos a terceros”, dado que al volver a revisar me doy cuenta de que está contenida en la primera por cuanto el seguimiento a las transferencias hace parte del seguimiento general que se le hace al proyecto y se cambia la redacción de la causa “Debilidades en el reporte de la información de seguimiento al proyecto de inversión en el aplicativo SPI” por “Debilidades en el seguimiento al proyecto de inversión en el aplicativo SPI”.
Se elimina el PI-R20 ya que es igual que el PI-R14
Se elimina el PI-R9 ya que es igual que el PI-R7
Se elimina el PI-R13 ya que es igual que el PI-R8</t>
  </si>
  <si>
    <t>Se actualizan los riesgos (causas, redacción, controles), se crea el riesgo PE-R5, se inlcuye el riesgo PE-R6 de Estudios Económicos.</t>
  </si>
  <si>
    <t>Carlos Alberto Carreño Montes - Profesional OAPS
Zuly Andrea Baez Guevara - Profesional OAPS
Paola Katerine Barrios - Profesional OAPS
Mónica Roballo Cárdenas - Profesional OAPS
Jenny Alexandra Gamboa López - Profesional OAPS
Zulma Esther Chicuasuque - Asesora OAPS
Jose Alexander Noriega - Profesional OAPS
Ilsa Cristina Martinez García - Profesional OAPS
Jaime Martinez Cepeda - Profesional Especializado
Liliana Nuñez Montaña - Profesional OAPS</t>
  </si>
  <si>
    <t xml:space="preserve">Seguimiento matriz riesgos y controles de gestión consolidada </t>
  </si>
  <si>
    <t>Dueños de proceso
Gestores de Riesgo
Contratista OAPS</t>
  </si>
  <si>
    <t>Seguimiento matriz riesgos y controles de gestión consolidada 
Se incluye nueva causa y control al riesgo IC-R1
Se identifican dos nuevos controles para el riesgo IC-R2
Se crea el nuevo riesgo IC-R4, se identifican tres causas y tres controles
En el riesgo GTI-R5 se eliminan dos causas, se adiciona una nueva y se modifica la redacción de una causa, se modifican y se valoran los seis controles que mitigan el riesgo.
Se consolidan dos causas del riesgo GTI-R6
Se mejora la redacciòn de la causa tres del riesgo TH-R2, se modifican cuatro de los cinco controles asociados para mitigar el riesgo y se valida la calificación del riesgo residual
En el riesgo TH-R3 se elimina la primera causa, las otras dos causas se redactan nuevamente y los dos ùltimos controles asociados al riesgo se actualizan y se redactan nuevamente.
Se actualizan tres controles y se elimina un control asociados al riesgo TH-R5
Se cambia de código el riesgo SG-R3 por TH-R7
Se cambia de código el riesgo SG-R5 por TH-R8
Se modifica el impacto del riesgo GJ-R1 de leve a moderado, lo que después de valorar los controles da como resultado que la severidad del riesgo residual varie de bajo a moderado.
Se modifica la redacción del riesgo ES-R1
Se modifica la redacción de las consecuencias del riesgo ES-R1
Se modifica la redacción del riesgo ES-R3
En el riesgo GD-R1 se modifica la redacción de una causa y se modifican seis controles
En el riesgo GD-R2 se modifico la redacción de una causa, se eliminó una causa y un control y se modificó la redacción de un control.
Producto de la actualización del objetivo y alcance del proceso de Direccionamiento Estratégico, se eliminaron los riesgos PE-R1, PE-R2, PE-R3, PE-R4 y PE-R5 y se crearon los riesgos PE-R7, PE-R8, PE-R9, PE-R10, PE-R11 y PE-R12, Por lo cual se crearon nuevas causas y controles.
Se encuentran en proceso de revisión por posible eliminación los riesgos SG-R1, SG-R2, SG-R4, PI-R1, PI-R11 y PI-R13</t>
  </si>
  <si>
    <t xml:space="preserve">Se eliminaron dos causas del riesgo GTI-R5
Se modifica la valoración del riesgo GJ-R1
Seguimiento matriz riesgos y controles de gestión consolidada </t>
  </si>
  <si>
    <t>Se realiza primer seguimiento cuatrimestral del año 2023, para los riesgos ubicados en zona alta y extrema, conforme a lo establecido por la Política y Metodología para la administración de riesgos y oportunidades DE-DR-001</t>
  </si>
  <si>
    <t xml:space="preserve">Rodrigo Jimenez - Asesor Oficina de Planeación Sectorial
Mónica Vargas - Contratista </t>
  </si>
  <si>
    <t>30/05/23023</t>
  </si>
  <si>
    <t>Se eliminaron los Riesgos PI-R15 y PI-R16, dado que los proyectos ya no se encuentran vigentes</t>
  </si>
  <si>
    <t>ZULMA CHICUASUQUE CALDERON 
Jefe Oficina Asesora de Planeación Sectorial</t>
  </si>
  <si>
    <r>
      <t xml:space="preserve">1.  Según  Acta del 9 de Octubre del 2023, se realizan los siguientes ajustes:
1.1 Para el Riesgo ES-R1, se elimina como responsable a la Oficina y Jefe de la Oficina Asesora de Planeación, ya que desde esta no se realizan auditorías.
1.2. Se elimina el Riesgos ES-R2, dado que ya no se cuenta con el Sistema Integrado de Gestión bajo las normas ISO y por ende no existe la obligación de desarrollar auditorías internas al mismo.
1.3 Para el Riesgo ES-R3, se elimina la responsabilidad del Profesional y/o Jefe de la  Oficina Asesora de Planeación, así como los controles asociados a estos responsables
2. Se eliminaron los Riesgos SG-R1 y SG-R2, dado que estaban asociados al Sistema Integrado de Gestión, el cual ya no esta vigente. Se deja constancia en Acta del 12 de Octubre del 2023.
3. Para el Riesgo PI-R8 se cambia en la columna "Documento evidencia" de (Reporte de seguimiento mensual en el aplicativo SPI (Sistema de Seguimiento a Proyectos de Inversion) del DNP) </t>
    </r>
    <r>
      <rPr>
        <b/>
        <sz val="10"/>
        <color theme="1"/>
        <rFont val="Arial"/>
        <family val="2"/>
      </rPr>
      <t>Por</t>
    </r>
    <r>
      <rPr>
        <sz val="10"/>
        <color theme="1"/>
        <rFont val="Arial"/>
        <family val="2"/>
      </rPr>
      <t>“Informe de seguimiento de monitoreo  de la plataforma  VUCE", de acuerdo con la solicitud realizada por la Jefe de la OSI el día 20 de octubre de 2023.</t>
    </r>
  </si>
  <si>
    <t>Responsables de los Sistemas de Gestión
Contratista Riesgos Oficina de Planeación Sectorial</t>
  </si>
  <si>
    <t>Rodrigo Jimenez - Asesor Oficina de Planeación Sectorial</t>
  </si>
  <si>
    <t xml:space="preserve">
MARTHA PILAR HERNANDEZ
Jefe Oficina Asesora de Planeación Sectorial  (E)</t>
  </si>
  <si>
    <t>1. Según Acta 03 del 07-12-2023, para el proceso de Talento Humano, se elimina el Riesgo TH-R1 y se inlcuyen los riesgos TH-RG1 y TH-RG2 para el Grupo EDL, los cuales se ven reflejados en la Matriz de Riesgos y Controles Consolidada (Transitoria). 
2. Según Acta 04 del 11-12-2023, para el proceso Gestión de Recursos Financieros, se eliminan los riesgos GRF-R1, GRF-R2, GRF-R3, GRF-R4, GRF-R5 y se incluyen los riesgos GRF-RG1, GRF-RG2, GRF-RG3, GRF-RG4, los cuales se ven reflejados en la Matriz de Riesgos y Controles Consolidada (Transitoria)</t>
  </si>
  <si>
    <t>Mónica Vargas Infante
Contratista Riesgos OAPS</t>
  </si>
  <si>
    <t>Rodrigo Antonio Jimenez
Asesor OAPS</t>
  </si>
  <si>
    <t>Zulma Chicuasuque
Jefe Oficina de Planeación Sectorial</t>
  </si>
  <si>
    <t xml:space="preserve">1. Según Acta 05 del 12-02-2024, para el proceso de Evaluación, seguimiento y Control, se eliminan los riesgos ES-R1 y ES-R3 y se incluyen los riesgos ES-GR1 y ES-GR2.
2. Según Acta 07 del 22-03-2024, para el proceso de Direccionamiento Estrategico, se eliminan los riesgos PE-R7, PE-R8, PE-R9, PE-R10, PE-R11, PE-R12 y se incluye el riesgo PE-RG1. </t>
  </si>
  <si>
    <t>De acuerdo con las siguientes actas se formaliza en la Matriz la siguiente información:
1. Acta 08 del 17-04-2024, para el Proceso Disciplinario se incluyen los riesgos AP-RG1, AP-RG2, AP-RG3. 
2. Acta 09 del 15-04-2024, para el Proceso de Facilitación del comercio y la defensa comercial, se elimina el riesgo FC-R4 y se incluyen los riesgos FC-RG1 y FC-RG2. 
3. Acta 10 del 16-05-2023, para el proceso de Facilitación del Comercio y la defensa comercial, se incluyen los riesgos FC-RG3, FC-RG4 y FC-RG5.
4. Acta 11 del 17-05-2024, para el proceso de Relacionamiento con la ciudadanía, se elimina el riesgo IC-R1 y se incluye el riesgos IC-RG1.</t>
  </si>
  <si>
    <t xml:space="preserve">De acuerdo con las siguientes actas se formaliza en la Matriz la siguiente información:
1. Acta 12 del 18-06-2024, para el proceso Facilitación del Comercio y la Defensa Comercial "Grupo Sistemas Especiales de Importación y Exportación y Comercializadora Internacional" se incluyen los riesgos FC-RG6 y FC-RG7. 
2. Acta 14 del 8-07-2024 para el proceso Administración, Profundización y Aprovechamiento de relaciones y acuerdos comerciales  (DIE – DIES – DRC), se eliminan los riesgos AP-R2, AP-R3, AP-R4 y AP-R5 y se incluye el AP-RG1.
3. Acta 15 del 31-07-2024 para el proceso Relacionamiento con la ciudadanía "Grupo Relación con el Ciudadano", se eliminan los riesgos IC-R3, IC-R4 y se incluyen los riesgos IC-RG2 y IC-RG3.
4. Acta 17 del 30-07-2024 para el proceso Facilitación del Comercio y la defensa comercial, Grupo Registro de Productores de Bienes Nacionales, se eliminan los riesgos FC-R1, FC-R3, y se incluyen los riesgos FC-RG8 y FC-RG9. 
5. Acta 18 del 30-07-2024 para el proceso de Talento Humano se elimina el riesgo TH-R4, y se incluye el riesgo TH-RG3.
6. Acta 19 del 31-07-2024 para el proceso de Adquisición de bienes y servicios - Grupos Contratos se eliminan los riesgos BS-R3 y BS-R4, y se incluyen los riesgos BS-GR1 y BS-RG2. </t>
  </si>
  <si>
    <t>MAPA DE RIESGOS</t>
  </si>
  <si>
    <t>Los riesgos identificados en la Matriz de Gestión de Riesgos se encuentran ubicados en el siguiente mapa:</t>
  </si>
  <si>
    <t>ZONA DE RIESGO</t>
  </si>
  <si>
    <t>Extremo</t>
  </si>
  <si>
    <t xml:space="preserve">Alto </t>
  </si>
  <si>
    <t>Moderado</t>
  </si>
  <si>
    <t>Bajo</t>
  </si>
  <si>
    <t>MAPAS DE CALOR</t>
  </si>
  <si>
    <r>
      <t xml:space="preserve">ZONAS DE </t>
    </r>
    <r>
      <rPr>
        <b/>
        <u/>
        <sz val="11"/>
        <color theme="1"/>
        <rFont val="Arial"/>
        <family val="2"/>
      </rPr>
      <t>RIESGO DE GESTIÓN Y SEGURIDAD DIGITAL</t>
    </r>
  </si>
  <si>
    <t>Descriptor</t>
  </si>
  <si>
    <t>Nivel</t>
  </si>
  <si>
    <t>Muy Alta</t>
  </si>
  <si>
    <t>IC-R3</t>
  </si>
  <si>
    <t>PI-R12</t>
  </si>
  <si>
    <t>IC-R1</t>
  </si>
  <si>
    <t>Alta</t>
  </si>
  <si>
    <t>BS-R5</t>
  </si>
  <si>
    <t>IC-R2
TH-R7</t>
  </si>
  <si>
    <t>IC-R4
GTI-R3
GTI-R5
PI-R11</t>
  </si>
  <si>
    <t>Media</t>
  </si>
  <si>
    <t>FP-R5          BS-R1
TH-R5          BS-R3
TH-R6
PE-R6</t>
  </si>
  <si>
    <t>AP-R1
DE-R8
PI-R4</t>
  </si>
  <si>
    <t>AP-R2       PE-R9
TH-R2        BS-R4
TH-R3        GD-R1
GJ-R2
GJ-R3
GJ-R4
ES-R1
ES-R3</t>
  </si>
  <si>
    <t>GTI-R6
GD-R2</t>
  </si>
  <si>
    <t>Baja</t>
  </si>
  <si>
    <t>GR-R3
FP-R1           DE-R3
FP-R2          DE-R7
FP-R3      FP-R4         
PI-R5
TH-R4</t>
  </si>
  <si>
    <t>AP-R5
AP-R6
GR-R1
GR-R2
DE-R1
PI-R1</t>
  </si>
  <si>
    <t>GR-R4          PI-R9
GTI-R1         PI-R14
GTI-R2         
TH-R8
GJ-R1
DE-R6
PI-R3</t>
  </si>
  <si>
    <t>Muy Baja</t>
  </si>
  <si>
    <t>FP-R6
DE-R2
PI-R6
FC-R1
FC-R2</t>
  </si>
  <si>
    <t>AP-R4
FP-R7
PI-R2
PI-R8
FC-R3</t>
  </si>
  <si>
    <t>AP-R3
SG-R4
BS-R2
PI-R10
PI-R13</t>
  </si>
  <si>
    <t>Leve</t>
  </si>
  <si>
    <t>Menor</t>
  </si>
  <si>
    <t>Mayor</t>
  </si>
  <si>
    <t>Catastrófico</t>
  </si>
  <si>
    <t>MATRIZ RIESGOS DE GESTIÓN Y FISCALES</t>
  </si>
  <si>
    <t>Código: DE-FM-022
Versión: 03
Fecha de Vigencia: 05/04/2024</t>
  </si>
  <si>
    <t>IDENTIFICACIÓN</t>
  </si>
  <si>
    <r>
      <t xml:space="preserve">ANÁLISIS Y VALORACIÓN DEL RIESGO INHERENTE 
</t>
    </r>
    <r>
      <rPr>
        <sz val="11"/>
        <rFont val="Arial"/>
        <family val="2"/>
      </rPr>
      <t>(antes de controles)</t>
    </r>
  </si>
  <si>
    <t>Código del Control</t>
  </si>
  <si>
    <r>
      <t xml:space="preserve">VALORACIÓN DEL RIESGO RESIDUAL 
</t>
    </r>
    <r>
      <rPr>
        <sz val="11"/>
        <rFont val="Arial"/>
        <family val="2"/>
      </rPr>
      <t>(después de controles)</t>
    </r>
  </si>
  <si>
    <t>"SEGUIMIENTO" (Primera Línea de Defensa)</t>
  </si>
  <si>
    <r>
      <t xml:space="preserve">"MONITOREO Y REVISION" 
(Segunda Línea de Defensa)
</t>
    </r>
    <r>
      <rPr>
        <sz val="11"/>
        <color theme="1"/>
        <rFont val="Arial"/>
        <family val="2"/>
      </rPr>
      <t>Comentarios u Observaciones</t>
    </r>
  </si>
  <si>
    <t>Tipo</t>
  </si>
  <si>
    <t>Nombre</t>
  </si>
  <si>
    <r>
      <t xml:space="preserve">Responsable(s) del Riesgo
</t>
    </r>
    <r>
      <rPr>
        <sz val="11"/>
        <rFont val="Arial"/>
        <family val="2"/>
      </rPr>
      <t>(cargo)</t>
    </r>
  </si>
  <si>
    <t>Código del Riesgo</t>
  </si>
  <si>
    <t>Tipo de Riesgo</t>
  </si>
  <si>
    <t>Clasificación del Riesgo</t>
  </si>
  <si>
    <t>Descripción del Riesgo
(Qué, Cómo y por Qué?</t>
  </si>
  <si>
    <r>
      <t xml:space="preserve">Causa(S)
</t>
    </r>
    <r>
      <rPr>
        <sz val="11"/>
        <rFont val="Arial"/>
        <family val="2"/>
      </rPr>
      <t>(escribir una causa por fila)</t>
    </r>
  </si>
  <si>
    <r>
      <t xml:space="preserve">Tipo de Causa
</t>
    </r>
    <r>
      <rPr>
        <sz val="11"/>
        <rFont val="Arial"/>
        <family val="2"/>
      </rPr>
      <t>(Externa ó
Interna)</t>
    </r>
  </si>
  <si>
    <t>Consecuencias Potenciales del Riesgo</t>
  </si>
  <si>
    <r>
      <t xml:space="preserve">DESCRIPCIÓN DEL CONTROL
</t>
    </r>
    <r>
      <rPr>
        <sz val="11"/>
        <rFont val="Arial"/>
        <family val="2"/>
      </rPr>
      <t>(Un control por cada causa, si no hay control se escribe "No existe control")</t>
    </r>
  </si>
  <si>
    <t>FRECUENCIA DE APLICACIÓN DEL CONTROL</t>
  </si>
  <si>
    <t>TIPO</t>
  </si>
  <si>
    <t>FECHA DE DILIGENCIAMIENTO</t>
  </si>
  <si>
    <t>NOMBRE DE QUIEN DILIGENCIA</t>
  </si>
  <si>
    <r>
      <t xml:space="preserve">INDIQUE SI EL </t>
    </r>
    <r>
      <rPr>
        <u/>
        <sz val="11"/>
        <rFont val="Arial"/>
        <family val="2"/>
      </rPr>
      <t xml:space="preserve">RIESGO </t>
    </r>
    <r>
      <rPr>
        <sz val="11"/>
        <rFont val="Arial"/>
        <family val="2"/>
      </rPr>
      <t>SE HA MATERIALIZADO</t>
    </r>
  </si>
  <si>
    <r>
      <t xml:space="preserve">LOS </t>
    </r>
    <r>
      <rPr>
        <u/>
        <sz val="11"/>
        <rFont val="Arial"/>
        <family val="2"/>
      </rPr>
      <t>CONTROLES</t>
    </r>
    <r>
      <rPr>
        <sz val="11"/>
        <rFont val="Arial"/>
        <family val="2"/>
      </rPr>
      <t xml:space="preserve"> ACTUALES SE HAN EJECUTADO ADECUADAMENTE?</t>
    </r>
  </si>
  <si>
    <r>
      <t xml:space="preserve">LOS </t>
    </r>
    <r>
      <rPr>
        <u/>
        <sz val="11"/>
        <rFont val="Arial"/>
        <family val="2"/>
      </rPr>
      <t>CONTROLES</t>
    </r>
    <r>
      <rPr>
        <sz val="11"/>
        <rFont val="Arial"/>
        <family val="2"/>
      </rPr>
      <t xml:space="preserve"> PUEDEN SER MEJORADOS?</t>
    </r>
  </si>
  <si>
    <r>
      <t xml:space="preserve">EL </t>
    </r>
    <r>
      <rPr>
        <u/>
        <sz val="11"/>
        <rFont val="Arial"/>
        <family val="2"/>
      </rPr>
      <t>RIESGO</t>
    </r>
    <r>
      <rPr>
        <sz val="11"/>
        <rFont val="Arial"/>
        <family val="2"/>
      </rPr>
      <t xml:space="preserve"> REQUIERE SER MODIFICADO O ACTUALIZADO?</t>
    </r>
  </si>
  <si>
    <t>¿El control tiene asignado un responsable?</t>
  </si>
  <si>
    <t>Cargo Ejecutor del Control</t>
  </si>
  <si>
    <r>
      <rPr>
        <b/>
        <sz val="11"/>
        <rFont val="Arial"/>
        <family val="2"/>
      </rPr>
      <t xml:space="preserve">Periodicidad
</t>
    </r>
    <r>
      <rPr>
        <sz val="11"/>
        <rFont val="Arial"/>
        <family val="2"/>
      </rPr>
      <t>(Semanal, quincenal, mensual etc)</t>
    </r>
  </si>
  <si>
    <t>Continua ó Aleatoria</t>
  </si>
  <si>
    <t>(Prevenir, detectar o corregir)</t>
  </si>
  <si>
    <t>Manual o Automatica</t>
  </si>
  <si>
    <t>Documentado o Sin Documentar</t>
  </si>
  <si>
    <t>Nombre del documento en el cual se encuentra formalizado el control</t>
  </si>
  <si>
    <t>Con Registro o Sin Registro</t>
  </si>
  <si>
    <t>Nombre del documento o medio de la evidencia</t>
  </si>
  <si>
    <t>PROCESO</t>
  </si>
  <si>
    <t>GESTIÓN DE RECURSOS FINANCIEROS</t>
  </si>
  <si>
    <t>Contabilidad</t>
  </si>
  <si>
    <t>Coordinador Grupo Contabilidad</t>
  </si>
  <si>
    <t>GRF-RG4</t>
  </si>
  <si>
    <t>RIESGO DE GESTIÓN</t>
  </si>
  <si>
    <t>RG - EJECUCION Y ADMINISTRACION DE PROCESOS</t>
  </si>
  <si>
    <t>Posibilidad de afectación  reputacional por Opinión negativa de los entes de control a los estados financieros. (no fenecimiento de la cuenta) debido a la diferencia de criterios entre entes de control y la entidad, en la aplicación de la normatividad contable</t>
  </si>
  <si>
    <t xml:space="preserve">Interpretación diferente de la normatividad vigente por parte de los entes de control. </t>
  </si>
  <si>
    <t>Externo</t>
  </si>
  <si>
    <t>Sanciones del Ente de Control tras varios periodos consecutivos del No fenecimiento de la cuenta</t>
  </si>
  <si>
    <t>MUY BAJA</t>
  </si>
  <si>
    <t>CATASTRÓFICO</t>
  </si>
  <si>
    <t>EXTREMO</t>
  </si>
  <si>
    <t>GRF-GR4-C1</t>
  </si>
  <si>
    <t>ASIGNADO</t>
  </si>
  <si>
    <t>El Coordinador del Grupo de Contabilidad y/o Secretaria General</t>
  </si>
  <si>
    <t>Por evento</t>
  </si>
  <si>
    <t>ALEATORIA</t>
  </si>
  <si>
    <t>CORREGIR</t>
  </si>
  <si>
    <t>MANUAL</t>
  </si>
  <si>
    <t>DOCUMENTADO</t>
  </si>
  <si>
    <t>Circular Oficina Jurídica</t>
  </si>
  <si>
    <t>CON REGISTRO</t>
  </si>
  <si>
    <t>Oficio de solicitud</t>
  </si>
  <si>
    <t>ADMINISTRACIÓN PROFUNDIZACIÓN Y APROVECHAMIENTO DE ACUERDOS Y RELACIONES COMERCIALES</t>
  </si>
  <si>
    <t>Dirección de Integración Económica
Dirección de Inversión Extranjera y de servicios
Dirección de Relaciones Comerciales</t>
  </si>
  <si>
    <t>Director de Integración Económica
Director de Inversión Extranjera y Servicios
Director de Relaciones Comerciales</t>
  </si>
  <si>
    <t>AP-RG1</t>
  </si>
  <si>
    <t>Posibilidad de afectación reputacional por incumplimientos en el acuerdo comercial y/o de inversión debido a la no reciprocidad en los términos del acuerdo pactado</t>
  </si>
  <si>
    <t>Inadecuada aplicación del acuerdo por parte de las empresas comerciales y personas naturales</t>
  </si>
  <si>
    <t>Daño Reputacional</t>
  </si>
  <si>
    <t>BAJA</t>
  </si>
  <si>
    <t>AP-RG1-C1</t>
  </si>
  <si>
    <t>Los  Directores, Coordinadores y/o asesores de la DIE, DIES y DRC realizan orientación a las empresas comerciales y personas naturales frente a las inquietudes relacionadas con la interpretación de lo pactado en los acuerdos comerciales y de inversión, a traves de la atención de las consultas, solicitudes o peticiones recibidas y tramitadas mediante comunicación oficial por gestión documental.</t>
  </si>
  <si>
    <t>Los  Directores, Coordinadores y/o asesores de la DIE, DIES, DRC</t>
  </si>
  <si>
    <t>CONTINUA</t>
  </si>
  <si>
    <t>PREVENIR</t>
  </si>
  <si>
    <t>AP-PR-002 Implementación y administración de acuerdos comerciales
AP-PR-003 Administración de relaciones bilaterales
AP-PR-004 Administración con organismos multilaterales
AP-PR-006 Acuerdos de promoción y protección reciproca de inversión APPRI</t>
  </si>
  <si>
    <t>Oficios de respuesta por gestión documental</t>
  </si>
  <si>
    <t>Edgar Heredia</t>
  </si>
  <si>
    <t>Durante el periodo evaluado (mayo - agosto de 2024), la Dirección de Inversión Extranjera y Servicios, participo en la renegociación del APPRI con Suiza realizando varias reuniones (12 y 14 de junio y 11 y 12 de julio) entre las delegaciones de ambos países, durante las cuales se han revisado la totalidad del texto del acuerdo y se han hecho las modificaciones pertinentes. En esta etapa de la negociación los dos estados se encuentran en proceso de presentar las respectivas contrapropuestas y se fijó una nueva fecha para una nueva reunión en donde se compartirán estas revisiones y se fijara la fecha para la siguiente ronda de negociación. Dado lo anterior el riesgo no se activa hasta que no se realice la ronda de negociación.</t>
  </si>
  <si>
    <t>Al no haber oficialmente una ronda de negociación en este periodo, las medidas establecidas para controlar el riesgo, no se han aplicado.</t>
  </si>
  <si>
    <t>La dinámica misma de las negociaciones, permitirá evidenciar la pertinencia, eficacia y efectividad del control, por lo que todo lo contemplado en el mismo está sujeto a ser mejorado.</t>
  </si>
  <si>
    <t>El riesgo acaba de ser actualizado, por lo que no es necesario en el corto plazo modificarlo o actualizarlo.</t>
  </si>
  <si>
    <t xml:space="preserve">Durante el periodo mayo a agosto de 2024, no se realizaron rondas de negociación, lo que da lugar a la no activación de alguna medida preventiva a este riesgo.    </t>
  </si>
  <si>
    <t>Incumplimiento de los compromisos por parte del socio comercial (factores políticos, económicos, entre otros)</t>
  </si>
  <si>
    <t>AP-RG1-C2</t>
  </si>
  <si>
    <t>El  Viceministro de comercio exterior y/o Directores de la DIE, DIES, DRC, emiten comunicaciones oficiales entre estados con el proposito de solicitar el cumplimiento de los compromisos pactados en el marco de los acuerdos comerciales y de inversión, a traves de correo electrónico o gestión documental.</t>
  </si>
  <si>
    <t>El  Viceministro de comercio exterior y/o Directores de la DIE, DIES, DRC</t>
  </si>
  <si>
    <t>Correo electrónico - Comunicado Oficial</t>
  </si>
  <si>
    <t xml:space="preserve">Dado que en periodo no se realizó una ronda de negociación, no se puede evidenciar un incumplimiento de los compromisos adquiridos por alguna de las partes, por lo que el riesgo no se materializa. </t>
  </si>
  <si>
    <t>Adoptar medidas por parte de Colombia que conlleven al incumplimiento de los compromisos en el marco de los acuerdos comerciales</t>
  </si>
  <si>
    <t>AP-RG1-C3</t>
  </si>
  <si>
    <t>El  Viceministro de comercio exterior y/o Directores de la DIE, DIES, DRC, acompañan la toma de decisiones en la emisión de medidas que puedan afectar los acuerdos comerciales, a través de las mesas de trabajo, dejando constancia mediante actas o minutas.</t>
  </si>
  <si>
    <t>DECTECTAR</t>
  </si>
  <si>
    <t>Actas o minutas</t>
  </si>
  <si>
    <t xml:space="preserve">En la medida que la negociación se encuentra en un proceso de presentar las contrapropuestas de lo negociado, el riesgo no se materializa. Una vez se realice la ronda de negociación y se adopten oficialmente los compromisos entre las partes, el riego se activa para evitar el incumplimiento de lo pactado. </t>
  </si>
  <si>
    <t>FACILITACIÓN DEL COMERCIO Y LA DEFENSA COMERCIAL</t>
  </si>
  <si>
    <t>Dirección de Comercio Exterior</t>
  </si>
  <si>
    <t>Director de comercio exterior
Jefe OSI</t>
  </si>
  <si>
    <t>FC-RG2</t>
  </si>
  <si>
    <t>Posibilidad de afectación reputacional por incumplimiento en los tiempos de respuesta a las solicitudes de registro o licencia debido a limitaciones en la funcionalidad de las aplicaciones de la VUCE y/o carencia de personal.</t>
  </si>
  <si>
    <t xml:space="preserve">Incidencias y/o incidentes en las funcionalidades del aplicativo  VUCE-IMPO.      
</t>
  </si>
  <si>
    <t>Demandas por parte de los importadores</t>
  </si>
  <si>
    <t>MUY ALTA</t>
  </si>
  <si>
    <t>MODERADO</t>
  </si>
  <si>
    <t>FC-RG2-C1</t>
  </si>
  <si>
    <t>El Profesional o Asesor del Grupo VUCE y/o Comité de Importaciones,  reporta en la herramienta dispuesta para este fin, la incidencia o incidente presentado,  y lo prioriza según la necesidad. El profesional del área de tecnología que recibe la incidencia o incidente, hace un análisis, revisa las evidencias y estima los recursos y la articulación con infraestructura tecnologica y monitoreo para su solución. Esta se lleva a cabo, se notifica al equipo funcional para verificar su funcionamiento y dar cierre a la novedad con base en la acción ejecutada.</t>
  </si>
  <si>
    <t>Jefe OSI</t>
  </si>
  <si>
    <t>Repositorio VUCE</t>
  </si>
  <si>
    <t>Registro de incidencia en JIRA</t>
  </si>
  <si>
    <t>Rotación de personal e inoportuna suplencia del mismo</t>
  </si>
  <si>
    <t>No existe control</t>
  </si>
  <si>
    <t>Fallas tecnologicas de carácter externo atribuibles al usuario final (red de internet, conexión a internet, factores relacionados con software)</t>
  </si>
  <si>
    <t>Grupo Diseño de Operaciones de Comercio Exterior</t>
  </si>
  <si>
    <t>Director de Comercio Exterior</t>
  </si>
  <si>
    <t>FC-RG3</t>
  </si>
  <si>
    <t>Posibilidad de afectación reputacional por inconsistencias contenidas en las circulares y/o documentos soporte para el cumplimiento de los requisitos previos a los trámites de importaciones y exportaciones ante la VUCE, debido a errores internos o externos</t>
  </si>
  <si>
    <t xml:space="preserve">Novedades posteriores a la expedición de la circular o documento soporte que regula el tramite, por errores presentados en la información de origen interno o externo </t>
  </si>
  <si>
    <t>Omisión de tramites previos a su proceso de comercio exterior por parte del usuario</t>
  </si>
  <si>
    <t>FC-RG3-C1</t>
  </si>
  <si>
    <t xml:space="preserve">El Coordinador del grupo de diseño de operaciones de comercio exterior, realiza el ajuste de la circular y/o documento soporte y lo remite a traves de correo electrónico para revisión y/o ajustes por parte de la Dirección de Comercio Exterior. Una vez se cuente con el visto bueno, se publica en la página de la VUCE. 
En el evento que la inconsistencia o error en la información sea de origen externo, el Coordinador del grupo de diseño de operaciones de comercio exterior, informa a la Dirección de Comercio Exterior y remite la novedad a la entidad competente, para que proceda con el ajuste de la misma. </t>
  </si>
  <si>
    <t>Coordinador del grupo de diseño de operaciones de comercio exterior</t>
  </si>
  <si>
    <t>POR EVENTO</t>
  </si>
  <si>
    <t>SIN DOCUMENTAR</t>
  </si>
  <si>
    <t>Correo electrónico
Soporte de publicación en página web</t>
  </si>
  <si>
    <t>Grupo Análisis y Gestión de la Cadena Logística de Comercio Exterior</t>
  </si>
  <si>
    <t>FC-RG5</t>
  </si>
  <si>
    <t>Posibilidad de afectación reputacional por perjuicios a los actores de la cadena logística, debido a fallas en las funcionalidades del aplicativo o interoperabilidades con las entidades que intervienen para la inspección de la carga en puertos y aeropuertos y/o uso inadecuado del aplicativo por parte de los usuarios declarantes, entidades de control o puertos.</t>
  </si>
  <si>
    <t>Incidencias o incidentes en las funcionalidades del aplicativo  VUCE-SIIS o incidentes con las entidades que interoperan en el aplicativo.</t>
  </si>
  <si>
    <t>Aumento de costos y tiempos para los usuarios
Perdida del control de la información de inspecciones</t>
  </si>
  <si>
    <t>FC-RG5-C1</t>
  </si>
  <si>
    <t>El Coordinador del grupo análisis y gestión de la cadena logistica de comercio exterior GAGCLCE,  reporta en la herramienta dispuesta para este fin, la incidencia o incidente presentado,  y lo prioriza según la necesidad. El profesional del área de tecnología que recibe la incidencia o incidente, hace un análisis, revisa las evidencias y estima los recursos y la articulación con infraestructura tecnologica y monitoreo para su solución. Esta se lleva a cabo, se notifica al equipo funcional para verificar su funcionamiento y dar cierre a la novedad con base en la acción ejecutada.</t>
  </si>
  <si>
    <t>06 de septiembre de 2024</t>
  </si>
  <si>
    <t>Edgar José Villarreal Cabrera</t>
  </si>
  <si>
    <t>La Incidencia detectada o reportada es documentada en JIRA que a su vez notifica al grupo de desarrollo o infraestructura para corregir la incidencia, realizar las pruebas funcionales y aplicar la solucion en Producción.</t>
  </si>
  <si>
    <t>El aplicativo JIRA ha permitido en forma agil,  crear y documentar las incidencias en el backlog y asignarlas al área de desarrollo para ser priorizadas en el tablero de control y estimar el tiempo  requerido para la solucion en el ambiente de pruebas y el paso a producción.</t>
  </si>
  <si>
    <t>La automatización permite programar las tareas, procesos y flujos de trabajo,  y no perder tiempo realizando tareas manuales repetitivas. Con un creador de reglas sin código,  para gestionarlo todo, desde las tareas repetitivas más sencillas hasta las situaciones más complejas, todo con solo unos clics.</t>
  </si>
  <si>
    <t>Se encuentra actualizado</t>
  </si>
  <si>
    <t>FC-RG5-C2</t>
  </si>
  <si>
    <t xml:space="preserve">Los integrantes del grupo GAGCLCE, autorizan a traves de correo electrónico a los usuarios declarantes realizar el trámite manual de la operación ,con el fin de que los mismos puedan continuar con su trámite fuera del aplicativo. </t>
  </si>
  <si>
    <t>Integrantes del Grupo GAGCLCE</t>
  </si>
  <si>
    <t>Seguimiento a las solicitudes realizadas en el sistema de inspección simultanea - SIIS de la VUCE (FC-PR-011)</t>
  </si>
  <si>
    <t>Correo electrónico de autorización</t>
  </si>
  <si>
    <t>Se evalúa si la incidencia reportada no es bloqueante, en cuyo caso se prioriza la continuación del trámite autorizando el trámite documental ante las Entidades</t>
  </si>
  <si>
    <t>la atención a usuarios via correo electrónico es permanente entre semana y los fines de semana , incluidas las autorizaciones</t>
  </si>
  <si>
    <t>Se pueden agilizar las autorizaciones si los usuarios documentan claramente las incidencias reportadas guiados por el protocolo de tramites manuales.</t>
  </si>
  <si>
    <t>FC-RG5-C3</t>
  </si>
  <si>
    <t xml:space="preserve">La Coordinación del grupo GAGCLCE, de acuerdo con las fallas presentadas, declara la contingencia mediante noticia publicada en la página VUCE,con el fin de que los usuarios puedan continuar con su trámite fuera del aplicativo. </t>
  </si>
  <si>
    <t xml:space="preserve">Coordinador del grupo GAGCLCE </t>
  </si>
  <si>
    <t>Noticia publicada</t>
  </si>
  <si>
    <t>La contingencia declarada permite que los trámites puedan continuar de forma manual  con los soportes físicos ante cada entidad de control.</t>
  </si>
  <si>
    <t>La noticia publicada es ampliamente difundida a traves de la página VUCE y atraves del ccrreo de atencion a usuario</t>
  </si>
  <si>
    <t>la noticia publicada puede ser difundida con listas de distribución de las agencias de aduana y carga</t>
  </si>
  <si>
    <t>Desconocimiento de los requisitos de exportación por parte del usuario declarante al momento de diligenciar la información en el sistema.</t>
  </si>
  <si>
    <t>FC-RG5-C4</t>
  </si>
  <si>
    <t>El Coordinador del grupo análisis y gestión de la cadena logistica de comercio exterior GAGCLCE o facilitador en el puerto o aeropuerto, identifica las tematicas a reforzar a los actores y coordina la capacitación especializada con los expertos en el tema, de manera presencial o virtual, dejando constancia mediante lista de asistencia.</t>
  </si>
  <si>
    <t>Coordinador del grupo GAGCLCE o Facilitador</t>
  </si>
  <si>
    <t>Semestral</t>
  </si>
  <si>
    <t>Lista de asistencia</t>
  </si>
  <si>
    <t>La mejora continua del sistema SIIS aporta facilidades en los procedimientos y optimiza procesos.</t>
  </si>
  <si>
    <t>Los facilitadores, usuario del sistema SIIS y el Grupo contibuyen en las mesas de trabajo y se realizan periodicamente para eliminar cuellos de botella</t>
  </si>
  <si>
    <t>Se puede aumentar la frecuencia y profundizacion de los temas de facilitacion a nivel funcional y técnico.</t>
  </si>
  <si>
    <t xml:space="preserve">Falta de personal o alta rotación del mismo en las agencias de aduana y las entidades. </t>
  </si>
  <si>
    <t>Grupo Registro de Productores de bienes nacionales</t>
  </si>
  <si>
    <t>FC-RG8</t>
  </si>
  <si>
    <t>Posibilidad de afectación reputacional por incumplimiento en los tiempos de respuesta a las solicitudes presentadas ante el grupo, debido a fallas en los recursos tecnologicos y/o carencia de personal idoneo.</t>
  </si>
  <si>
    <t>Falta de personal de soporte tecnológico</t>
  </si>
  <si>
    <t>Quejas, reclamos o derechos de petición</t>
  </si>
  <si>
    <t xml:space="preserve">Perfil técnico no afín con las funciones del procedimiento </t>
  </si>
  <si>
    <t>FC-R8-C1</t>
  </si>
  <si>
    <t>El coordinador del grupo realiza la inducción y capacitación de los temas inherentes a éste, realizando seguimiento a las actividades realizadas por los funcionarios durantes el mes y dejando constancia mediante informe de gestión mensual.</t>
  </si>
  <si>
    <t>Coordinador Grupo</t>
  </si>
  <si>
    <t>Mensual</t>
  </si>
  <si>
    <t>Informe de Gestión</t>
  </si>
  <si>
    <t>FC-RG9</t>
  </si>
  <si>
    <t>Posibilidad de afectación reputacional por aprobar o negar una solicitud (Registro, planilla, de transformación o ensamble), sin la verificación en sitio del proceso productivo debido a la falta de visita técnica</t>
  </si>
  <si>
    <t>No autorización de las comisiones en atención a las directrices presidenciales de austeridad del gasto y recorte presupuestal</t>
  </si>
  <si>
    <t>FC-R9-C1</t>
  </si>
  <si>
    <t xml:space="preserve">El funcionario evaluador requiere al solicitante del trámite los documentos que permitan constatar la trazabilidad del proceso productivo y valida que correspondan con la solicitud presentada, registrando la información en el aplicativo respectivo, para emitir la respuesta al trámite. </t>
  </si>
  <si>
    <t>Profesionales o Tecnicos</t>
  </si>
  <si>
    <t>FC-PR-003 Solicitud de registro de productor de bienes nacionales
FC-PR-004 Verificación y concepto de producción nacional para las licencias de importación
Resolución 2436 de 2016</t>
  </si>
  <si>
    <t>Respuesta de trámites</t>
  </si>
  <si>
    <t>RELACIONAMIENTO CON LA CIUDADANÍA</t>
  </si>
  <si>
    <t>Grupo de Relación con el Ciudadano</t>
  </si>
  <si>
    <t>Coordinador del  Grupo de Relación con el Ciudadano</t>
  </si>
  <si>
    <t>IC-RG3</t>
  </si>
  <si>
    <t>Posibilidad de afectación reputacional, dado que los espacios de participación ciudadana y rendición de cuentas no generen la retroalimentación requerida para la alta dirección, debido a la desarticulación de la información entre el área misional y relación con el ciudadano</t>
  </si>
  <si>
    <t>Desconocimiento de la normatividad relacionada con los espacios de participación ciudadana, por parte de las áreas misionales</t>
  </si>
  <si>
    <t>Sanciones Disciplinarias</t>
  </si>
  <si>
    <t>IC-RG3-C1</t>
  </si>
  <si>
    <t xml:space="preserve">Los líderes de la política de Participación Ciudadana realizan capacitaciones semestrales en el cumplimiento de los requisitos de la misma, dirigidas a las áreas misionales conservando el registro de asistencia. </t>
  </si>
  <si>
    <t>SEMESTRAL</t>
  </si>
  <si>
    <t>DOCUMENTDO</t>
  </si>
  <si>
    <t>IC-PR-032 Participación Ciudadana</t>
  </si>
  <si>
    <t>Listas de asistencia</t>
  </si>
  <si>
    <t>Tatiana Mireya Román Robayo</t>
  </si>
  <si>
    <t>Las áreas misonales responsables del ejercicio de participación ciudadana han atendido la normativa y cumplido los requisitos de la política.</t>
  </si>
  <si>
    <t xml:space="preserve">Se realizó capacitación sobre la Política de Participación Ciudadana y Rendición  de Cuentas con el acompañamiento del Departamento Administrativo de la Función Pública. </t>
  </si>
  <si>
    <t>x</t>
  </si>
  <si>
    <t>Porque los existentes han sido efectivos hasta el momento.</t>
  </si>
  <si>
    <t>Está Vigente el actual.</t>
  </si>
  <si>
    <t>IC-RG3-C2</t>
  </si>
  <si>
    <t xml:space="preserve">Los Líderes de la Política de participación ciudadana verifican semestralmente el cumplimiento de los requisitos de la misma, y deja constancia a traves de informe de participación ciudadana y del seguimiento a la estrategia de participación ciudadana de la entidad. </t>
  </si>
  <si>
    <t>Informe de participación ciudadana</t>
  </si>
  <si>
    <t>Las áreas misionales han planificado sus espacios de participación ciudadana y han llevado a cabo acciones para su cumplimiento.</t>
  </si>
  <si>
    <t>ADQUISICIÓN DE BIENES Y SERVICIOS</t>
  </si>
  <si>
    <t>Grupo Contratos</t>
  </si>
  <si>
    <t>Coordinador Grupo Contratos</t>
  </si>
  <si>
    <t>BS-RG1</t>
  </si>
  <si>
    <t xml:space="preserve">Posibilidad de afectación reputacional por no liquidar los contratos estatales dentro del tiempo convencional  debido a la desatención del supervisor a los plazos y condiciones de los contratos. </t>
  </si>
  <si>
    <t>Falta de seguimiento y control por parte de los supervisores al plazo convencional para la liquidación del contrato estatal</t>
  </si>
  <si>
    <t>BS-RG1-C1</t>
  </si>
  <si>
    <t xml:space="preserve">Los profesionales del grupo de contratos, análizan y verifican los contratos que por ley deben ser liquidados y reportan al supervisor la alerta del plazo maximo con que se cuenta para liquidar el contrato de manera bilateral,  mediante memorando por gestión documental  </t>
  </si>
  <si>
    <t xml:space="preserve">Memorandos radicados por Gestión Documental dirigidos a los supervisores </t>
  </si>
  <si>
    <t>Memorando Gestión Documental</t>
  </si>
  <si>
    <t xml:space="preserve">Yurian Penagos </t>
  </si>
  <si>
    <t>Con la generación de los memorandos se ha impulsado a los supervisores para que radiquen las actas de liquidacion antes del vencimiento legal para efectuarla</t>
  </si>
  <si>
    <t xml:space="preserve">Se generan memorandos mensuales para que los supervisores controlen las fechas de los tramites a radicar en el Grupo Contratos para garantizar la liquidación de los contratos </t>
  </si>
  <si>
    <t>Aunque pueden ser mejorados es importante tener en cuenta que el riesgo fue reformulado en el mes de agosto de 2024</t>
  </si>
  <si>
    <t>Se encuentra reformulado en el mes de agosto de 2024</t>
  </si>
  <si>
    <t xml:space="preserve">1. Según Acta 05 del 12-02-2024, para el proceso de Evaluación, seguimiento y Control, se eliminan los riesgos ES-R1 y ES-R2, y se incluyen los riesgos ES-GR1 y ES-GR2.
2. Según Acta 07 del 22-03-2024, para el proceso de Direccionamiento Estrategico, se eliminan los riesgos PE-R7, PE-R8, PE-R9, PE-R10, PE-R11, PE-R12 y se incluye el riesgo PE-RG1. </t>
  </si>
  <si>
    <r>
      <t>De acuerdo con las siguientes actas se formaliza en la Matriz la siguiente información:
1. Acta 08 del 17-04-2024, para el Proceso Disciplinario se incluyen los riesgos</t>
    </r>
    <r>
      <rPr>
        <sz val="11"/>
        <color rgb="FFFF0000"/>
        <rFont val="Arial"/>
        <family val="2"/>
      </rPr>
      <t xml:space="preserve"> AP-RG1, AP-RG2, AP-RG3. </t>
    </r>
    <r>
      <rPr>
        <sz val="11"/>
        <color theme="1"/>
        <rFont val="Arial"/>
        <family val="2"/>
      </rPr>
      <t xml:space="preserve">
2. Acta 09 del 15-04-2024, para el Proceso de Facilitación del comercio y la defensa comercial, se elimina el riesgo FC-R4 y se incluyen los riesgos FC-RG1 y FC-RG2. 
3. Acta 10 del 16-05-2023, para el proceso de Facilitación del Comercio y la defensa comercial, se incluyen los riesgos FC-RG3, FC-RG4 y FC-RG5.
4. Acta 11 del 17-05-2024, para el proceso de Relacionamiento con la ciudadanía, se elimina el riesgo IC-R1 y se incluye el riesgo IC-RG1.</t>
    </r>
  </si>
  <si>
    <t>Los riesgos identificados en la Matriz de Riesgos de Gestión y Fiscal se encuentran ubicados en el siguiente mapa:</t>
  </si>
  <si>
    <r>
      <t xml:space="preserve">ZONAS DE </t>
    </r>
    <r>
      <rPr>
        <b/>
        <u/>
        <sz val="11"/>
        <color theme="1"/>
        <rFont val="Arial"/>
        <family val="2"/>
      </rPr>
      <t>RIESGO DE GESTIÓN Y FISCAL</t>
    </r>
  </si>
  <si>
    <t>GC-RG5</t>
  </si>
  <si>
    <t>FC-RG8 - FC-RG9</t>
  </si>
  <si>
    <t>TH-RG2</t>
  </si>
  <si>
    <t>TH-RG1
PE-GR1
AP-RG3
FC-RG1     FC-RG2
FC-RG4  - FC-RG6 - FC-RG7
BS-RG2</t>
  </si>
  <si>
    <t>FC-RG3
IC-RG3</t>
  </si>
  <si>
    <t>TH-RG3</t>
  </si>
  <si>
    <t>ES-GR1</t>
  </si>
  <si>
    <t>GRF-RG1
GRF-RG2
GRF-RG3
ES-RG2
AP-RG1   AP-RG2
IC-RG1  - IC-RG2</t>
  </si>
  <si>
    <t>GRF-RG4
AP-RG4</t>
  </si>
  <si>
    <t>CRITERIOS DE EVALUACIÓN DE LOS CONTROLES</t>
  </si>
  <si>
    <t>Tipo de causa
(Externa ó
Interna)</t>
  </si>
  <si>
    <t>ZONA RIESGO</t>
  </si>
  <si>
    <t>¿Existe un responsable asignado a la ejecución del control?</t>
  </si>
  <si>
    <t>Frecuencia de ejecución del control</t>
  </si>
  <si>
    <t>ZONA RIESGO RESIDUAL</t>
  </si>
  <si>
    <t>ACCIÓN A TOMAR</t>
  </si>
  <si>
    <t>Seleccione Tipo de Causa</t>
  </si>
  <si>
    <t>Seleccione Tipo de Riesgo</t>
  </si>
  <si>
    <t>Seleccione la probabilidad</t>
  </si>
  <si>
    <t>Seleccione la zona del riesgo</t>
  </si>
  <si>
    <t>Seleccione</t>
  </si>
  <si>
    <t>Seleccione la acción</t>
  </si>
  <si>
    <t>Ejecución y Administración de Procesos</t>
  </si>
  <si>
    <t>LEVE</t>
  </si>
  <si>
    <t>BAJO</t>
  </si>
  <si>
    <t>Asignado</t>
  </si>
  <si>
    <t>Fallas Tecnólogicas</t>
  </si>
  <si>
    <t>MENOR</t>
  </si>
  <si>
    <t>No Asignado</t>
  </si>
  <si>
    <t>Inadecuado</t>
  </si>
  <si>
    <t>Aleatoria</t>
  </si>
  <si>
    <t>Detectar</t>
  </si>
  <si>
    <t>Sin documentar</t>
  </si>
  <si>
    <t>Sin Registro</t>
  </si>
  <si>
    <t>Relaciones Laborales</t>
  </si>
  <si>
    <t>Corregir</t>
  </si>
  <si>
    <t>EVITAR EL RIESGO</t>
  </si>
  <si>
    <t>Usuarios, productos y practicas</t>
  </si>
  <si>
    <t>COMPARTIR EL RIESGO</t>
  </si>
  <si>
    <t>Legales</t>
  </si>
  <si>
    <t>MODERADO (RC/F)</t>
  </si>
  <si>
    <t>Riesgo de seguridad de la información</t>
  </si>
  <si>
    <t>MODERADO (RC-F)</t>
  </si>
  <si>
    <t>ALTO (RC/F)</t>
  </si>
  <si>
    <t>Riesgo de corrupción</t>
  </si>
  <si>
    <t>MAYOR (RC-F)</t>
  </si>
  <si>
    <t>EXTREMO (RC/F)</t>
  </si>
  <si>
    <t>Riesgo de Fraude Interno</t>
  </si>
  <si>
    <t>CATASTRÓFICO (RC-F)</t>
  </si>
  <si>
    <t>Riesgo de Fraude Externo</t>
  </si>
  <si>
    <t>RIESGO FISCAL</t>
  </si>
  <si>
    <t>SISTEMA DE GESTIÓN</t>
  </si>
  <si>
    <t>PROYECTO DE INVERSIÓN</t>
  </si>
  <si>
    <t>TIPOLOGÍA DE RIESGO</t>
  </si>
  <si>
    <t>Los riesgos se clasifican así:</t>
  </si>
  <si>
    <t>CLASIFICACION</t>
  </si>
  <si>
    <t>DESCRIPCIÓN</t>
  </si>
  <si>
    <t>RIESGOS DE GESTION</t>
  </si>
  <si>
    <t xml:space="preserve">Pérdidas derivadas de errores en la ejecución y administración de procesos. </t>
  </si>
  <si>
    <t>RG - 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</si>
  <si>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</si>
  <si>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RG - RELACIONES LABORALES</t>
  </si>
  <si>
    <t xml:space="preserve">Pérdidas que surgen de acciones contrarias a las leyes o acuerdos de empleo, salud o seguridad, del pago de demandas por daños personales o de discriminación. </t>
  </si>
  <si>
    <t>RG - USUARIOS, PRODUCTOS Y PRÁCTICAS</t>
  </si>
  <si>
    <t xml:space="preserve">Fallas negligentes o involuntarias de las obligaciones frente a los usuarios y que impiden satisfacer una obligación profesional frente a éstos. </t>
  </si>
  <si>
    <t>GR - 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</si>
  <si>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</si>
  <si>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</si>
  <si>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</si>
  <si>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</si>
  <si>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</si>
  <si>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</si>
  <si>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</si>
  <si>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</si>
  <si>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</si>
  <si>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</si>
  <si>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</si>
  <si>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</si>
  <si>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</si>
  <si>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TABLA DE PROBABILIDAD</t>
  </si>
  <si>
    <t>TABLAS DE IMPACTO   / CONSECUENCIA RIESGOS</t>
  </si>
  <si>
    <t>FRECUENCIA DE OCURRENCIA</t>
  </si>
  <si>
    <t>NIVEL</t>
  </si>
  <si>
    <t>VALOR IMPACTO   / CONSECUENCIA RIESGOS</t>
  </si>
  <si>
    <t>FRECUENCIA DE LA ACTIVIDAD</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</si>
  <si>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</si>
  <si>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</si>
  <si>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</si>
  <si>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</si>
  <si>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N/A</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</si>
  <si>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</si>
  <si>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</si>
  <si>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</si>
  <si>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</si>
  <si>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</si>
  <si>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</si>
  <si>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</si>
  <si>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</si>
  <si>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SEGURIDAD DE LA INFORMACION</t>
  </si>
  <si>
    <t>DESCRIPTOR</t>
  </si>
  <si>
    <t>ICUANTITATIVAS - ECONOMICA</t>
  </si>
  <si>
    <t>CUALITATIVAS - REPUTACIONAL</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</si>
  <si>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</si>
  <si>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</si>
  <si>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</si>
  <si>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</si>
  <si>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</si>
  <si>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</si>
  <si>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</si>
  <si>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</si>
  <si>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</si>
  <si>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</si>
  <si>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</si>
  <si>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</si>
  <si>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</si>
  <si>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</si>
  <si>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</si>
  <si>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</si>
  <si>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</si>
  <si>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</si>
  <si>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</si>
  <si>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</si>
  <si>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</si>
  <si>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</si>
  <si>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</si>
  <si>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</si>
  <si>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</si>
  <si>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</si>
  <si>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</si>
  <si>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</si>
  <si>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</si>
  <si>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</si>
  <si>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</si>
  <si>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</si>
  <si>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</si>
  <si>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</si>
  <si>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</si>
  <si>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</si>
  <si>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</si>
  <si>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</si>
  <si>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</si>
  <si>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</si>
  <si>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</si>
  <si>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</si>
  <si>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</si>
  <si>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</si>
  <si>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</si>
  <si>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</si>
  <si>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</si>
  <si>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</si>
  <si>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</si>
  <si>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</si>
  <si>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</si>
  <si>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</si>
  <si>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</si>
  <si>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</si>
  <si>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</si>
  <si>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</si>
  <si>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</si>
  <si>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</si>
  <si>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</si>
  <si>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</si>
  <si>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</si>
  <si>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</si>
  <si>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</si>
  <si>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</si>
  <si>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</si>
  <si>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</si>
  <si>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</si>
  <si>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</si>
  <si>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</si>
  <si>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</si>
  <si>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</si>
  <si>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</si>
  <si>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</si>
  <si>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</si>
  <si>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</si>
  <si>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</si>
  <si>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</si>
  <si>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</si>
  <si>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</si>
  <si>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</si>
  <si>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</si>
  <si>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</si>
  <si>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</si>
  <si>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</si>
  <si>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</si>
  <si>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</si>
  <si>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</si>
  <si>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</si>
  <si>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</si>
  <si>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</si>
  <si>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</si>
  <si>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</si>
  <si>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</si>
  <si>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</si>
  <si>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</si>
  <si>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</si>
  <si>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</si>
  <si>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</si>
  <si>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</si>
  <si>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</si>
  <si>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</si>
  <si>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</si>
  <si>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</si>
  <si>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</si>
  <si>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</si>
  <si>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</si>
  <si>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</si>
  <si>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</si>
  <si>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</si>
  <si>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</si>
  <si>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</si>
  <si>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</si>
  <si>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</si>
  <si>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</si>
  <si>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</si>
  <si>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</si>
  <si>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</si>
  <si>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</si>
  <si>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</si>
  <si>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</si>
  <si>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</si>
  <si>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</si>
  <si>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</si>
  <si>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</si>
  <si>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</si>
  <si>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</si>
  <si>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</si>
  <si>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</si>
  <si>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</si>
  <si>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</si>
  <si>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</si>
  <si>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</si>
  <si>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</si>
  <si>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</si>
  <si>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</si>
  <si>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</si>
  <si>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</si>
  <si>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</si>
  <si>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r>
      <t xml:space="preserve">ZONAS DE </t>
    </r>
    <r>
      <rPr>
        <b/>
        <u/>
        <sz val="11"/>
        <color theme="1"/>
        <rFont val="Arial"/>
        <family val="2"/>
      </rPr>
      <t>RIESGO DE GESTIÓN Y SEGURIDAD DE LA INFORMACION</t>
    </r>
  </si>
  <si>
    <r>
      <t xml:space="preserve">ZONAS DE </t>
    </r>
    <r>
      <rPr>
        <b/>
        <u/>
        <sz val="11"/>
        <color theme="1"/>
        <rFont val="Arial"/>
        <family val="2"/>
      </rPr>
      <t>RIESGO DE CORRUPCIÓN FRAUDE</t>
    </r>
  </si>
  <si>
    <t xml:space="preserve">Nivel </t>
  </si>
  <si>
    <t xml:space="preserve">ZONA DE RIESGO </t>
  </si>
  <si>
    <t>NIVEL DE ACEPTACIÓN DEL RIESGO RESIDUAL</t>
  </si>
  <si>
    <t>Gestión y Seguridad de la Información</t>
  </si>
  <si>
    <t>Corrupción y Fraude</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</si>
  <si>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</si>
  <si>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</si>
  <si>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</si>
  <si>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</si>
  <si>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t>Alto</t>
  </si>
  <si>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</si>
  <si>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</si>
  <si>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</si>
  <si>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</si>
  <si>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</si>
  <si>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</si>
  <si>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</si>
  <si>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</si>
  <si>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</si>
  <si>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</si>
  <si>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</si>
  <si>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</si>
  <si>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</si>
  <si>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</si>
  <si>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</si>
  <si>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</si>
  <si>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</si>
  <si>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</si>
  <si>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</si>
  <si>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</si>
  <si>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t>Por favor revisar el siguiente enalce que contiene los soportes documentales del riesgos GTI - R6
El procedimiento asociado a esta actividad no existe en el Proceso GTI-CP-001. El documento que lo reemplaza es el Manual de Políticas SPI aprobado por el CIGD.</t>
  </si>
  <si>
    <t>De acuerdo con la evidencia aportada por la primera línea, se confirma que se encuentra acorde con lo dispuesto en la columna “evidencia del control”, por consiguiente, desde la segunda línea defensa no se advierte una posible materialización del riesgo. 
Cabe resaltar que este riesgo está siendo revisado en cada una de sus etapas por ambas líneas de defensa, conforme a lo dispuesto en la Política y Metodología para la Gestión del Riesgo y la Guía del DAFP.</t>
  </si>
  <si>
    <t xml:space="preserve">https://mincitco-my.sharepoint.com/:b:/g/personal/cguerrat_mincit_gov_co/EUA76HPV3RNOjq9x62uhV9UB_gEJeg2YkxaISqGZWScImw?e=JNNOta
</t>
  </si>
  <si>
    <t>De acuerdo con la evidencia aportada por la primera línea, se confirma que se encuentra acorde con lo dispuesto en la columna “evidencia del control”, por consiguiente, desde la segunda línea defensa no se advierte una posible materialización del riesgo. 
Adicionalmente desde la segunda línea de defensa, se evidencia que, actualmente el riesgo no da cumplimiento a los parámetros establecidos en la Política y Metodología para la gestión del riesgo, ni la Guía del DAFP, en cuanto a su estructura, motivo por el cual, nvitamos a la primera línea de defensa, a concertar los espacios de trabajo con la segunda línea de defensa, con el fin de brindar el acompañamiento metodológico y realizar los ajustes.</t>
  </si>
  <si>
    <t>No se obtuvo reporte de monitoreo, ni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t>
  </si>
  <si>
    <t xml:space="preserve">De acuerdo con la evidencia aportada por la primera línea, se confirma que se encuentra acorde con lo dispuesto en la columna “evidencia del control”, por consiguiente, desde la segunda línea defensa no se advierte una posible materialización del riesgo. </t>
  </si>
  <si>
    <t xml:space="preserve">De acuerdo con lo manifestado por la primera línea de defensa, las actividades que conllevan al riesgo, no fueron desarrolladas durante el segundo cuatrimestre del año. Por consiguiente, desde la segunda línea defensa no se advierte una posible materialización del riesgo. </t>
  </si>
  <si>
    <t>El Coordinador del Grupo de Contabilidad y/o Secretaria General solicita mediante oficio concepto a la Contaduría General de la Nación para aclarar tratamiento contable o normatividad, en el momento en que se tenga una opinión contraria por parte del ente de control sobre las acciones aplicadas en la entidad.</t>
  </si>
  <si>
    <t>Sanciones</t>
  </si>
  <si>
    <t>IC-RG3-C2
Vale la pena aclarar,que el Informe de participación ciudadana se elabora de forma anual y contempla las acciones realizadas en la vigencia anterior.  La Estrategia de Participación Ciudadana tiene seguimiento semestral dentro de la vigencia.
https://mincitco.sharepoint.com/:f:/s/GAC/EvggRP5OushJvuYZt_1dU3cBI36fMHYFVEWZTKO3Zs-waQ?e=KreFHe</t>
  </si>
  <si>
    <t>Se adjunta el siguiente link para el cargue de las evidencias, teniendo en cuenta que la casilla AD no permitió el cargue de las evidencias:                  https://mincitco-my.sharepoint.com/:f:/r/personal/jjimenez_mincit_gov_co/Documents/EVIDENCIAS%20MONITEREO%20RIEGOS%20FISCALES%20ZONA%20EXTREMA%202DO%20CUATRIMESTRE?e=5%3ad84fc227a68b4c909bcff1f619acb106&amp;web=1&amp;openShare=true&amp;fromShare</t>
  </si>
  <si>
    <t xml:space="preserve">IC-R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</si>
</sst>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dd/mm/yyyy;@"/>
    <numFmt numFmtId="165" formatCode="#,##0_ ;\-#,##0\ "/>
  </numFmts>
  <fonts count="61"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sz val="10"/>
      <color indexed="8"/>
      <name val="Arial"/>
      <family val="2"/>
    </font>
    <font>
      <b/>
      <sz val="10"/>
      <name val="Arial"/>
      <family val="2"/>
    </font>
    <font>
      <b/>
      <sz val="10"/>
      <color indexed="8"/>
      <name val="Arial"/>
      <family val="2"/>
    </font>
    <font>
      <b/>
      <sz val="12"/>
      <name val="Arial"/>
      <family val="2"/>
    </font>
    <font>
      <sz val="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9"/>
      <color theme="1"/>
      <name val="Arial"/>
      <family val="2"/>
    </font>
    <font>
      <b/>
      <sz val="12"/>
      <color theme="1"/>
      <name val="Arial"/>
      <family val="2"/>
    </font>
    <font>
      <b/>
      <sz val="12"/>
      <color rgb="FF000000"/>
      <name val="Arial"/>
      <family val="2"/>
    </font>
    <font>
      <b/>
      <u/>
      <sz val="11"/>
      <color theme="1"/>
      <name val="Arial"/>
      <family val="2"/>
    </font>
    <font>
      <b/>
      <sz val="9"/>
      <name val="Arial"/>
      <family val="2"/>
    </font>
    <font>
      <b/>
      <sz val="8"/>
      <name val="Arial"/>
      <family val="2"/>
    </font>
    <font>
      <sz val="12"/>
      <name val="Arial"/>
      <family val="2"/>
    </font>
    <font>
      <b/>
      <sz val="14"/>
      <color indexed="8"/>
      <name val="Arial"/>
      <family val="2"/>
    </font>
    <font>
      <sz val="9"/>
      <color theme="1"/>
      <name val="Arial"/>
      <family val="2"/>
    </font>
    <font>
      <b/>
      <sz val="10"/>
      <color rgb="FF0070C0"/>
      <name val="Arial"/>
      <family val="2"/>
    </font>
    <font>
      <b/>
      <sz val="11"/>
      <color rgb="FF0070C0"/>
      <name val="Arial"/>
      <family val="2"/>
    </font>
    <font>
      <sz val="10"/>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u/>
      <sz val="10"/>
      <name val="Arial"/>
      <family val="2"/>
    </font>
    <font>
      <sz val="11"/>
      <color rgb="FFFF0000"/>
      <name val="Arial"/>
      <family val="2"/>
    </font>
    <font>
      <u/>
      <sz val="11"/>
      <color theme="10"/>
      <name val="Calibri"/>
      <family val="2"/>
      <scheme val="minor"/>
    </font>
    <font>
      <u/>
      <sz val="11"/>
      <name val="Calibri"/>
      <family val="2"/>
      <scheme val="minor"/>
    </font>
    <font>
      <sz val="8"/>
      <name val="Calibri"/>
      <family val="2"/>
      <scheme val="minor"/>
    </font>
    <font>
      <b/>
      <sz val="7"/>
      <color theme="1"/>
      <name val="Arial"/>
      <family val="2"/>
    </font>
    <font>
      <sz val="12"/>
      <color theme="1"/>
      <name val="Arial"/>
      <family val="2"/>
    </font>
    <font>
      <b/>
      <sz val="11"/>
      <color indexed="8"/>
      <name val="Arial"/>
      <family val="2"/>
    </font>
    <font>
      <sz val="11"/>
      <color indexed="8"/>
      <name val="Arial"/>
      <family val="2"/>
    </font>
    <font>
      <u/>
      <sz val="11"/>
      <name val="Arial"/>
      <family val="2"/>
    </font>
    <font>
      <sz val="11"/>
      <name val="Calibri"/>
      <family val="2"/>
    </font>
    <font>
      <b/>
      <i/>
      <sz val="11"/>
      <name val="Arial"/>
      <family val="2"/>
    </font>
    <font>
      <sz val="11"/>
      <color rgb="FF333333"/>
      <name val="Arial"/>
      <family val="2"/>
    </font>
    <font>
      <sz val="11"/>
      <color rgb="FF000000"/>
      <name val="Arial"/>
      <family val="2"/>
    </font>
    <font>
      <sz val="18"/>
      <color theme="1"/>
      <name val="Arial"/>
      <family val="2"/>
    </font>
    <font>
      <sz val="11"/>
      <color theme="0"/>
      <name val="Arial"/>
      <family val="2"/>
    </font>
    <font>
      <b/>
      <sz val="10"/>
      <color rgb="FFFF33CC"/>
      <name val="Arial"/>
      <family val="2"/>
    </font>
    <font>
      <b/>
      <sz val="11"/>
      <color rgb="FFFF33CC"/>
      <name val="Arial"/>
      <family val="2"/>
    </font>
    <font>
      <sz val="11"/>
      <name val="Calibri"/>
      <family val="2"/>
      <scheme val="minor"/>
    </font>
    <font>
      <u/>
      <sz val="11"/>
      <color rgb="FF0000FF"/>
      <name val="Calibri"/>
      <family val="2"/>
      <scheme val="minor"/>
    </font>
  </fonts>
  <fills count="2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
      <patternFill patternType="solid">
        <fgColor rgb="FFBEFEFE"/>
        <bgColor indexed="64"/>
      </patternFill>
    </fill>
    <fill>
      <patternFill patternType="solid">
        <fgColor rgb="FFFFFFFF"/>
        <bgColor rgb="FF000000"/>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indexed="64"/>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7">
    <xf numFmtId="0" fontId="0" fillId="0" borderId="0"/>
    <xf numFmtId="0" fontId="2" fillId="0" borderId="0"/>
    <xf numFmtId="9" fontId="31" fillId="0" borderId="0" applyFont="0" applyFill="0" applyBorder="0" applyAlignment="0" applyProtection="0"/>
    <xf numFmtId="0" fontId="43" fillId="0" borderId="0" applyNumberForma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0" fontId="43" fillId="0" borderId="0" applyNumberFormat="0" applyFill="0" applyBorder="0" applyAlignment="0" applyProtection="0"/>
  </cellStyleXfs>
  <cellXfs count="718">
    <xf numFmtId="0" fontId="0" fillId="0" borderId="0" xfId="0"/>
    <xf numFmtId="0" fontId="0" fillId="0" borderId="1" xfId="0" applyBorder="1"/>
    <xf numFmtId="0" fontId="1" fillId="0" borderId="1" xfId="0" applyFont="1" applyBorder="1"/>
    <xf numFmtId="0" fontId="8" fillId="0" borderId="0" xfId="0" applyFont="1" applyAlignment="1">
      <alignment horizontal="center"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10" fillId="8" borderId="4" xfId="0" applyFont="1" applyFill="1" applyBorder="1" applyAlignment="1">
      <alignment horizontal="center" vertical="center" wrapText="1"/>
    </xf>
    <xf numFmtId="0" fontId="8" fillId="0" borderId="18" xfId="0" applyFont="1" applyBorder="1" applyAlignment="1">
      <alignment horizontal="justify" vertical="center" wrapText="1"/>
    </xf>
    <xf numFmtId="0" fontId="5" fillId="0" borderId="0" xfId="0" applyFont="1"/>
    <xf numFmtId="0" fontId="15" fillId="11" borderId="17" xfId="0" applyFont="1" applyFill="1" applyBorder="1" applyAlignment="1">
      <alignment horizontal="center" vertical="center" wrapText="1"/>
    </xf>
    <xf numFmtId="0" fontId="0" fillId="0" borderId="17" xfId="0" applyBorder="1"/>
    <xf numFmtId="0" fontId="7" fillId="11" borderId="17"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1"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41" xfId="0" applyFont="1" applyFill="1" applyBorder="1" applyAlignment="1">
      <alignment horizontal="justify" vertical="center" wrapText="1"/>
    </xf>
    <xf numFmtId="0" fontId="7" fillId="13" borderId="4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6" fillId="0" borderId="1" xfId="0" applyFont="1" applyBorder="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30" xfId="0" applyNumberFormat="1" applyFont="1" applyFill="1" applyBorder="1" applyAlignment="1">
      <alignment horizontal="center" vertical="center" wrapText="1"/>
    </xf>
    <xf numFmtId="9" fontId="7" fillId="13" borderId="32" xfId="0" applyNumberFormat="1" applyFont="1" applyFill="1" applyBorder="1" applyAlignment="1">
      <alignment horizontal="center" vertical="center" wrapText="1"/>
    </xf>
    <xf numFmtId="0" fontId="7" fillId="13" borderId="34"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26" fillId="7" borderId="46" xfId="0" applyFont="1" applyFill="1" applyBorder="1" applyAlignment="1">
      <alignment horizontal="center" vertical="center" wrapText="1"/>
    </xf>
    <xf numFmtId="0" fontId="26" fillId="7" borderId="47" xfId="0" applyFont="1" applyFill="1" applyBorder="1" applyAlignment="1">
      <alignment horizontal="center" vertical="center" wrapText="1"/>
    </xf>
    <xf numFmtId="0" fontId="26" fillId="6" borderId="48" xfId="0" applyFont="1" applyFill="1" applyBorder="1" applyAlignment="1">
      <alignment horizontal="center" vertical="center" wrapText="1"/>
    </xf>
    <xf numFmtId="0" fontId="26" fillId="12" borderId="49" xfId="0" applyFont="1" applyFill="1" applyBorder="1" applyAlignment="1">
      <alignment horizontal="center" vertical="center" wrapText="1"/>
    </xf>
    <xf numFmtId="0" fontId="26" fillId="12" borderId="50" xfId="0" applyFont="1" applyFill="1" applyBorder="1" applyAlignment="1">
      <alignment horizontal="center" vertical="center" wrapText="1"/>
    </xf>
    <xf numFmtId="0" fontId="26" fillId="7" borderId="50" xfId="0" applyFont="1" applyFill="1" applyBorder="1" applyAlignment="1">
      <alignment horizontal="center" vertical="center" wrapText="1"/>
    </xf>
    <xf numFmtId="0" fontId="26" fillId="6" borderId="51" xfId="0" applyFont="1" applyFill="1" applyBorder="1" applyAlignment="1">
      <alignment horizontal="center" vertical="center" wrapText="1"/>
    </xf>
    <xf numFmtId="0" fontId="26" fillId="5" borderId="49" xfId="0" applyFont="1" applyFill="1" applyBorder="1" applyAlignment="1">
      <alignment horizontal="center" vertical="center" wrapText="1"/>
    </xf>
    <xf numFmtId="0" fontId="26" fillId="5" borderId="52" xfId="0" applyFont="1" applyFill="1" applyBorder="1" applyAlignment="1">
      <alignment horizontal="center" vertical="center" wrapText="1"/>
    </xf>
    <xf numFmtId="0" fontId="26" fillId="5" borderId="53" xfId="0" applyFont="1" applyFill="1" applyBorder="1" applyAlignment="1">
      <alignment horizontal="center" vertical="center" wrapText="1"/>
    </xf>
    <xf numFmtId="0" fontId="26" fillId="12" borderId="53" xfId="0" applyFont="1" applyFill="1" applyBorder="1" applyAlignment="1">
      <alignment horizontal="center" vertical="center" wrapText="1"/>
    </xf>
    <xf numFmtId="0" fontId="26" fillId="7" borderId="53" xfId="0" applyFont="1" applyFill="1" applyBorder="1" applyAlignment="1">
      <alignment horizontal="center" vertical="center" wrapText="1"/>
    </xf>
    <xf numFmtId="0" fontId="26" fillId="6" borderId="54" xfId="0" applyFont="1" applyFill="1" applyBorder="1" applyAlignment="1">
      <alignment horizontal="center" vertical="center" wrapText="1"/>
    </xf>
    <xf numFmtId="0" fontId="26" fillId="7" borderId="49" xfId="0" applyFont="1" applyFill="1" applyBorder="1" applyAlignment="1">
      <alignment horizontal="center" vertical="center" wrapText="1"/>
    </xf>
    <xf numFmtId="0" fontId="26" fillId="12" borderId="52" xfId="0" applyFont="1" applyFill="1" applyBorder="1" applyAlignment="1">
      <alignment horizontal="center" vertical="center" wrapText="1"/>
    </xf>
    <xf numFmtId="0" fontId="29" fillId="0" borderId="18" xfId="0" applyFont="1" applyBorder="1" applyAlignment="1">
      <alignment horizontal="justify"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9" fontId="6" fillId="0" borderId="0" xfId="2" applyFont="1" applyFill="1"/>
    <xf numFmtId="9" fontId="6" fillId="0" borderId="0" xfId="2" applyFont="1" applyFill="1" applyAlignment="1">
      <alignment horizontal="center"/>
    </xf>
    <xf numFmtId="0" fontId="15" fillId="8" borderId="0" xfId="0" applyFont="1" applyFill="1" applyAlignment="1">
      <alignment horizontal="center" vertical="center"/>
    </xf>
    <xf numFmtId="0" fontId="10" fillId="8" borderId="2"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0" fillId="0" borderId="1" xfId="0" applyFont="1" applyBorder="1" applyAlignment="1">
      <alignment horizontal="center" vertical="center" wrapText="1"/>
    </xf>
    <xf numFmtId="9" fontId="17" fillId="0" borderId="1" xfId="0" applyNumberFormat="1" applyFont="1" applyBorder="1" applyAlignment="1">
      <alignment horizontal="center" vertical="center" wrapText="1"/>
    </xf>
    <xf numFmtId="9" fontId="17" fillId="0" borderId="4" xfId="0" applyNumberFormat="1" applyFont="1" applyBorder="1" applyAlignment="1">
      <alignment horizontal="center" vertical="center" wrapText="1"/>
    </xf>
    <xf numFmtId="0" fontId="10" fillId="20" borderId="17" xfId="0" applyFont="1" applyFill="1" applyBorder="1" applyAlignment="1">
      <alignment horizontal="center" vertical="center" wrapText="1"/>
    </xf>
    <xf numFmtId="0" fontId="10" fillId="20" borderId="13" xfId="0" applyFont="1" applyFill="1" applyBorder="1" applyAlignment="1">
      <alignment horizontal="center" vertical="center" wrapText="1"/>
    </xf>
    <xf numFmtId="0" fontId="10" fillId="0" borderId="18" xfId="0" applyFont="1" applyBorder="1" applyAlignment="1">
      <alignment horizontal="center" vertical="center" wrapText="1"/>
    </xf>
    <xf numFmtId="0" fontId="2" fillId="0" borderId="18" xfId="0" applyFont="1" applyBorder="1" applyAlignment="1">
      <alignment horizontal="justify" vertical="center" wrapText="1"/>
    </xf>
    <xf numFmtId="0" fontId="15" fillId="20" borderId="13" xfId="0" applyFont="1" applyFill="1" applyBorder="1" applyAlignment="1">
      <alignment horizontal="center" vertical="center" wrapText="1"/>
    </xf>
    <xf numFmtId="0" fontId="16" fillId="20" borderId="13"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7" fillId="0" borderId="18" xfId="0" applyFont="1" applyBorder="1" applyAlignment="1">
      <alignment horizontal="center" vertical="center" wrapText="1"/>
    </xf>
    <xf numFmtId="9" fontId="8" fillId="0" borderId="18" xfId="0" applyNumberFormat="1" applyFont="1" applyBorder="1" applyAlignment="1">
      <alignment horizontal="center" vertical="center" wrapText="1"/>
    </xf>
    <xf numFmtId="0" fontId="15" fillId="21" borderId="16" xfId="0" applyFont="1" applyFill="1" applyBorder="1" applyAlignment="1">
      <alignment horizontal="center" vertical="center" wrapText="1"/>
    </xf>
    <xf numFmtId="0" fontId="15" fillId="12" borderId="16"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33" fillId="6" borderId="16" xfId="0" applyFont="1" applyFill="1" applyBorder="1" applyAlignment="1">
      <alignment horizontal="center" vertical="center" wrapText="1"/>
    </xf>
    <xf numFmtId="0" fontId="22" fillId="11" borderId="17" xfId="0" applyFont="1" applyFill="1" applyBorder="1" applyAlignment="1">
      <alignment horizontal="center" vertical="center" wrapText="1"/>
    </xf>
    <xf numFmtId="0" fontId="10" fillId="0" borderId="17" xfId="0" applyFont="1" applyBorder="1" applyAlignment="1">
      <alignment horizontal="center" vertical="center" wrapText="1"/>
    </xf>
    <xf numFmtId="9" fontId="2" fillId="0" borderId="17" xfId="0" applyNumberFormat="1" applyFont="1" applyBorder="1" applyAlignment="1">
      <alignment horizontal="center" vertical="center" wrapText="1"/>
    </xf>
    <xf numFmtId="0" fontId="10" fillId="4" borderId="17" xfId="0" applyFont="1" applyFill="1" applyBorder="1" applyAlignment="1">
      <alignment horizontal="center" vertical="center" wrapText="1"/>
    </xf>
    <xf numFmtId="9" fontId="2" fillId="4" borderId="17" xfId="0" applyNumberFormat="1" applyFont="1" applyFill="1" applyBorder="1" applyAlignment="1">
      <alignment horizontal="center" vertical="center" wrapText="1"/>
    </xf>
    <xf numFmtId="0" fontId="0" fillId="0" borderId="0" xfId="0" applyAlignment="1">
      <alignment horizontal="center"/>
    </xf>
    <xf numFmtId="0" fontId="0" fillId="4" borderId="17" xfId="0" applyFill="1" applyBorder="1" applyAlignment="1">
      <alignment horizontal="center" vertical="center" wrapText="1"/>
    </xf>
    <xf numFmtId="0" fontId="5" fillId="0" borderId="0" xfId="0" applyFont="1" applyAlignment="1">
      <alignment horizontal="center"/>
    </xf>
    <xf numFmtId="0" fontId="7" fillId="11" borderId="56" xfId="0" applyFont="1" applyFill="1" applyBorder="1" applyAlignment="1">
      <alignment horizontal="center" vertical="center" wrapText="1"/>
    </xf>
    <xf numFmtId="0" fontId="7" fillId="11" borderId="57" xfId="0" applyFont="1" applyFill="1" applyBorder="1" applyAlignment="1">
      <alignment horizontal="center" vertical="center" wrapText="1"/>
    </xf>
    <xf numFmtId="0" fontId="16" fillId="0" borderId="59" xfId="0" applyFont="1" applyBorder="1" applyAlignment="1">
      <alignment horizontal="center" vertical="center" wrapText="1"/>
    </xf>
    <xf numFmtId="0" fontId="16" fillId="0" borderId="61" xfId="0" applyFont="1" applyBorder="1" applyAlignment="1">
      <alignment horizontal="center" vertical="center" wrapText="1"/>
    </xf>
    <xf numFmtId="0" fontId="17" fillId="0" borderId="62" xfId="0" applyFont="1" applyBorder="1" applyAlignment="1">
      <alignment horizontal="center" vertical="center" wrapText="1"/>
    </xf>
    <xf numFmtId="0" fontId="7" fillId="0" borderId="56" xfId="0" applyFont="1" applyBorder="1" applyAlignment="1">
      <alignment horizontal="center" vertical="center" wrapText="1"/>
    </xf>
    <xf numFmtId="0" fontId="6" fillId="0" borderId="57" xfId="0" applyFont="1" applyBorder="1" applyAlignment="1">
      <alignment horizontal="justify" vertical="center" wrapText="1"/>
    </xf>
    <xf numFmtId="0" fontId="0" fillId="0" borderId="58" xfId="0" applyBorder="1"/>
    <xf numFmtId="0" fontId="7" fillId="0" borderId="59"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60" xfId="0" applyBorder="1"/>
    <xf numFmtId="0" fontId="7" fillId="0" borderId="61" xfId="0" applyFont="1" applyBorder="1" applyAlignment="1">
      <alignment horizontal="center" vertical="center" wrapText="1"/>
    </xf>
    <xf numFmtId="0" fontId="6" fillId="0" borderId="62" xfId="0" applyFont="1" applyBorder="1" applyAlignment="1">
      <alignment horizontal="justify" vertical="center" wrapText="1"/>
    </xf>
    <xf numFmtId="0" fontId="0" fillId="0" borderId="63" xfId="0" applyBorder="1"/>
    <xf numFmtId="0" fontId="15" fillId="22" borderId="17" xfId="0" applyFont="1" applyFill="1" applyBorder="1" applyAlignment="1">
      <alignment horizontal="center" vertical="center" wrapText="1"/>
    </xf>
    <xf numFmtId="0" fontId="27" fillId="22" borderId="13" xfId="0" applyFont="1" applyFill="1" applyBorder="1" applyAlignment="1">
      <alignment horizontal="center" vertical="center" wrapText="1"/>
    </xf>
    <xf numFmtId="0" fontId="15" fillId="22" borderId="13" xfId="0" applyFont="1" applyFill="1" applyBorder="1" applyAlignment="1">
      <alignment horizontal="center" vertical="center" wrapText="1"/>
    </xf>
    <xf numFmtId="0" fontId="8" fillId="0" borderId="18" xfId="0" applyFont="1" applyBorder="1" applyAlignment="1">
      <alignment horizontal="center" vertical="center" wrapText="1"/>
    </xf>
    <xf numFmtId="0" fontId="29" fillId="0" borderId="18" xfId="0" applyFont="1" applyBorder="1" applyAlignment="1">
      <alignment horizontal="center" vertical="center" wrapText="1"/>
    </xf>
    <xf numFmtId="9" fontId="17" fillId="0" borderId="18" xfId="0" applyNumberFormat="1" applyFont="1" applyBorder="1" applyAlignment="1">
      <alignment horizontal="center" vertical="center" wrapText="1"/>
    </xf>
    <xf numFmtId="9" fontId="29" fillId="0" borderId="18" xfId="0" applyNumberFormat="1" applyFont="1" applyBorder="1" applyAlignment="1">
      <alignment horizontal="center" vertical="center" wrapText="1"/>
    </xf>
    <xf numFmtId="0" fontId="16" fillId="20" borderId="17" xfId="0"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2" fillId="0" borderId="1" xfId="0" applyFont="1" applyBorder="1" applyAlignment="1">
      <alignment horizontal="justify" vertical="center" wrapText="1"/>
    </xf>
    <xf numFmtId="0" fontId="6" fillId="3" borderId="0" xfId="0" applyFont="1" applyFill="1"/>
    <xf numFmtId="0" fontId="15"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6" fillId="3" borderId="1" xfId="0" applyFont="1" applyFill="1" applyBorder="1"/>
    <xf numFmtId="0" fontId="6" fillId="3" borderId="1" xfId="0" applyFont="1" applyFill="1" applyBorder="1" applyAlignment="1">
      <alignment horizontal="center" vertical="center" wrapText="1"/>
    </xf>
    <xf numFmtId="0" fontId="34" fillId="0" borderId="1" xfId="0" applyFont="1" applyBorder="1" applyAlignment="1">
      <alignment vertical="center" wrapText="1"/>
    </xf>
    <xf numFmtId="0" fontId="44" fillId="0" borderId="1" xfId="3" applyFont="1" applyFill="1" applyBorder="1" applyAlignment="1" applyProtection="1">
      <alignment vertical="center" wrapText="1"/>
      <protection locked="0"/>
    </xf>
    <xf numFmtId="0" fontId="44" fillId="0" borderId="1" xfId="3" applyFont="1" applyFill="1" applyBorder="1" applyAlignment="1" applyProtection="1">
      <alignment vertical="center"/>
      <protection locked="0"/>
    </xf>
    <xf numFmtId="0" fontId="6" fillId="0" borderId="59" xfId="0" applyFont="1" applyBorder="1" applyAlignment="1">
      <alignment horizontal="center" vertical="center"/>
    </xf>
    <xf numFmtId="0" fontId="7" fillId="0" borderId="0" xfId="0" applyFont="1" applyAlignment="1">
      <alignment vertical="center" wrapText="1"/>
    </xf>
    <xf numFmtId="0" fontId="10" fillId="0" borderId="21" xfId="0" applyFont="1" applyBorder="1" applyAlignment="1">
      <alignment horizontal="center" vertical="center" wrapText="1"/>
    </xf>
    <xf numFmtId="0" fontId="6" fillId="0" borderId="0" xfId="0" applyFont="1" applyAlignment="1">
      <alignment wrapText="1"/>
    </xf>
    <xf numFmtId="0" fontId="2" fillId="0" borderId="0" xfId="0" applyFont="1" applyAlignment="1">
      <alignment horizontal="center" wrapText="1"/>
    </xf>
    <xf numFmtId="14" fontId="2" fillId="3"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10" fillId="3" borderId="0" xfId="0" applyFont="1" applyFill="1" applyAlignment="1">
      <alignment horizontal="center" vertical="center" wrapText="1"/>
    </xf>
    <xf numFmtId="0" fontId="2" fillId="3" borderId="0" xfId="0" applyFont="1" applyFill="1" applyAlignment="1" applyProtection="1">
      <alignment horizontal="center" vertical="center" wrapText="1"/>
      <protection locked="0"/>
    </xf>
    <xf numFmtId="9" fontId="2" fillId="3" borderId="0" xfId="2" applyFont="1" applyFill="1" applyBorder="1" applyAlignment="1" applyProtection="1">
      <alignment vertical="center" wrapText="1"/>
      <protection locked="0"/>
    </xf>
    <xf numFmtId="9" fontId="2" fillId="3" borderId="0" xfId="2" applyFont="1" applyFill="1" applyBorder="1" applyAlignment="1" applyProtection="1">
      <alignment horizontal="center" vertical="center" wrapText="1"/>
      <protection locked="0"/>
    </xf>
    <xf numFmtId="0" fontId="2" fillId="3" borderId="0" xfId="0" applyFont="1" applyFill="1" applyAlignment="1" applyProtection="1">
      <alignment vertical="center" wrapText="1"/>
      <protection locked="0"/>
    </xf>
    <xf numFmtId="0" fontId="2" fillId="3" borderId="0" xfId="0" applyFont="1" applyFill="1" applyAlignment="1" applyProtection="1">
      <alignment horizontal="justify" vertical="center" wrapText="1"/>
      <protection locked="0"/>
    </xf>
    <xf numFmtId="9" fontId="2" fillId="3" borderId="0" xfId="2" applyFont="1" applyFill="1" applyBorder="1" applyAlignment="1" applyProtection="1">
      <alignment horizontal="justify" vertical="center" wrapText="1"/>
      <protection locked="0"/>
    </xf>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11" fillId="3" borderId="0" xfId="0" applyFont="1" applyFill="1" applyAlignment="1">
      <alignment horizontal="left" vertical="center" wrapText="1"/>
    </xf>
    <xf numFmtId="0" fontId="2" fillId="3" borderId="0" xfId="0" applyFont="1" applyFill="1" applyAlignment="1">
      <alignment horizontal="justify" vertical="center" wrapText="1"/>
    </xf>
    <xf numFmtId="9" fontId="2" fillId="3" borderId="0" xfId="2" applyFont="1" applyFill="1" applyBorder="1" applyAlignment="1">
      <alignment horizontal="justify" vertical="center" wrapText="1"/>
    </xf>
    <xf numFmtId="9" fontId="2" fillId="3" borderId="0" xfId="2" applyFont="1" applyFill="1" applyBorder="1" applyAlignment="1">
      <alignment horizontal="center" vertical="center" wrapText="1"/>
    </xf>
    <xf numFmtId="0" fontId="2" fillId="3" borderId="0" xfId="0" applyFont="1" applyFill="1" applyAlignment="1">
      <alignment vertical="center" wrapText="1"/>
    </xf>
    <xf numFmtId="9" fontId="2" fillId="3" borderId="0" xfId="2" applyFont="1" applyFill="1" applyBorder="1" applyAlignment="1">
      <alignment vertical="center" wrapText="1"/>
    </xf>
    <xf numFmtId="0" fontId="6" fillId="0" borderId="0" xfId="0" applyFont="1" applyAlignment="1">
      <alignment horizontal="left"/>
    </xf>
    <xf numFmtId="0" fontId="18" fillId="12" borderId="50" xfId="0" applyFont="1" applyFill="1" applyBorder="1" applyAlignment="1">
      <alignment horizontal="center" vertical="center" wrapText="1"/>
    </xf>
    <xf numFmtId="0" fontId="18" fillId="5" borderId="53" xfId="0" applyFont="1" applyFill="1" applyBorder="1" applyAlignment="1">
      <alignment horizontal="center" vertical="center" wrapText="1"/>
    </xf>
    <xf numFmtId="0" fontId="18" fillId="12" borderId="53" xfId="0" applyFont="1" applyFill="1" applyBorder="1" applyAlignment="1">
      <alignment horizontal="center" vertical="center" wrapText="1"/>
    </xf>
    <xf numFmtId="0" fontId="18" fillId="7" borderId="46" xfId="0" applyFont="1" applyFill="1" applyBorder="1" applyAlignment="1">
      <alignment horizontal="center" vertical="center" wrapText="1"/>
    </xf>
    <xf numFmtId="0" fontId="18" fillId="7" borderId="47" xfId="0" applyFont="1" applyFill="1" applyBorder="1" applyAlignment="1">
      <alignment horizontal="center" vertical="center" wrapText="1"/>
    </xf>
    <xf numFmtId="0" fontId="18" fillId="6" borderId="48"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7" borderId="50" xfId="0" applyFont="1" applyFill="1" applyBorder="1" applyAlignment="1">
      <alignment horizontal="center" vertical="center" wrapText="1"/>
    </xf>
    <xf numFmtId="0" fontId="18" fillId="6" borderId="51" xfId="0" applyFont="1" applyFill="1" applyBorder="1" applyAlignment="1">
      <alignment horizontal="center" vertical="center" wrapText="1"/>
    </xf>
    <xf numFmtId="0" fontId="18" fillId="5" borderId="49" xfId="0" applyFont="1" applyFill="1" applyBorder="1" applyAlignment="1">
      <alignment horizontal="center" vertical="center" wrapText="1"/>
    </xf>
    <xf numFmtId="0" fontId="18" fillId="7" borderId="53" xfId="0" applyFont="1" applyFill="1" applyBorder="1" applyAlignment="1">
      <alignment horizontal="center" vertical="center" wrapText="1"/>
    </xf>
    <xf numFmtId="0" fontId="18" fillId="6" borderId="54" xfId="0" applyFont="1" applyFill="1" applyBorder="1" applyAlignment="1">
      <alignment horizontal="center" vertical="center" wrapText="1"/>
    </xf>
    <xf numFmtId="0" fontId="6" fillId="0" borderId="0" xfId="0" applyFont="1" applyAlignment="1">
      <alignment horizontal="center" wrapText="1"/>
    </xf>
    <xf numFmtId="0" fontId="47" fillId="0" borderId="0" xfId="0" applyFont="1"/>
    <xf numFmtId="0" fontId="34" fillId="0" borderId="67" xfId="0" applyFont="1" applyBorder="1" applyAlignment="1">
      <alignment horizontal="justify" vertical="center" wrapText="1"/>
    </xf>
    <xf numFmtId="0" fontId="34" fillId="0" borderId="0" xfId="0" applyFont="1" applyAlignment="1">
      <alignment horizontal="center"/>
    </xf>
    <xf numFmtId="0" fontId="34" fillId="0" borderId="0" xfId="0" applyFont="1" applyAlignment="1">
      <alignment horizontal="center" vertical="center"/>
    </xf>
    <xf numFmtId="0" fontId="34" fillId="0" borderId="1" xfId="0" applyFont="1" applyBorder="1" applyAlignment="1">
      <alignment horizontal="center" vertical="center" wrapText="1"/>
    </xf>
    <xf numFmtId="0" fontId="6" fillId="0" borderId="1" xfId="0" applyFont="1" applyBorder="1" applyAlignment="1">
      <alignment horizontal="center"/>
    </xf>
    <xf numFmtId="0" fontId="48" fillId="0" borderId="0" xfId="0" applyFont="1" applyAlignment="1">
      <alignment horizontal="left" vertical="center" wrapText="1"/>
    </xf>
    <xf numFmtId="0" fontId="49" fillId="0" borderId="0" xfId="0" applyFont="1" applyAlignment="1" applyProtection="1">
      <alignment vertical="center"/>
      <protection locked="0"/>
    </xf>
    <xf numFmtId="0" fontId="49" fillId="0" borderId="0" xfId="0" applyFont="1" applyAlignment="1" applyProtection="1">
      <alignment horizontal="center" vertical="center"/>
      <protection locked="0"/>
    </xf>
    <xf numFmtId="0" fontId="34" fillId="0" borderId="0" xfId="0" applyFont="1" applyAlignment="1">
      <alignment horizontal="justify" vertical="center" wrapText="1"/>
    </xf>
    <xf numFmtId="0" fontId="34" fillId="0" borderId="0" xfId="0" applyFont="1" applyAlignment="1">
      <alignment horizontal="center" vertical="center" wrapText="1"/>
    </xf>
    <xf numFmtId="9" fontId="34" fillId="0" borderId="0" xfId="2" applyFont="1" applyFill="1" applyBorder="1" applyAlignment="1">
      <alignment horizontal="center" vertical="center" wrapText="1"/>
    </xf>
    <xf numFmtId="9" fontId="49" fillId="0" borderId="0" xfId="2" applyFont="1" applyFill="1" applyBorder="1" applyAlignment="1" applyProtection="1">
      <alignment vertical="center"/>
      <protection locked="0"/>
    </xf>
    <xf numFmtId="0" fontId="49" fillId="0" borderId="0" xfId="0" applyFont="1" applyAlignment="1" applyProtection="1">
      <alignment horizontal="left" vertical="center"/>
      <protection locked="0"/>
    </xf>
    <xf numFmtId="0" fontId="49" fillId="0" borderId="0" xfId="0" applyFont="1" applyAlignment="1" applyProtection="1">
      <alignment horizontal="center" vertical="center" wrapText="1"/>
      <protection locked="0"/>
    </xf>
    <xf numFmtId="0" fontId="34" fillId="0" borderId="0" xfId="0" applyFont="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left" vertical="center"/>
    </xf>
    <xf numFmtId="0" fontId="14" fillId="3" borderId="7" xfId="0" applyFont="1" applyFill="1" applyBorder="1" applyAlignment="1">
      <alignment horizontal="center" vertical="center" wrapText="1"/>
    </xf>
    <xf numFmtId="0" fontId="34" fillId="0" borderId="0" xfId="0" applyFont="1" applyAlignment="1">
      <alignment vertical="center" wrapText="1"/>
    </xf>
    <xf numFmtId="0" fontId="34" fillId="23" borderId="1" xfId="0" applyFont="1" applyFill="1" applyBorder="1" applyAlignment="1">
      <alignment horizontal="center" vertical="center" wrapText="1"/>
    </xf>
    <xf numFmtId="0" fontId="34" fillId="14" borderId="1" xfId="0" applyFont="1" applyFill="1" applyBorder="1" applyAlignment="1">
      <alignment horizontal="center" vertical="center" wrapText="1"/>
    </xf>
    <xf numFmtId="0" fontId="34" fillId="14" borderId="2" xfId="0" applyFont="1" applyFill="1" applyBorder="1" applyAlignment="1">
      <alignment horizontal="center" vertical="center" wrapText="1"/>
    </xf>
    <xf numFmtId="0" fontId="6" fillId="0" borderId="1" xfId="0" applyFont="1" applyBorder="1" applyAlignment="1">
      <alignment vertical="center" wrapText="1"/>
    </xf>
    <xf numFmtId="0" fontId="34" fillId="0" borderId="1" xfId="0" applyFont="1" applyBorder="1" applyAlignment="1" applyProtection="1">
      <alignment vertical="center" wrapText="1"/>
      <protection locked="0"/>
    </xf>
    <xf numFmtId="0" fontId="34" fillId="0" borderId="1" xfId="0" applyFont="1" applyBorder="1" applyAlignment="1" applyProtection="1">
      <alignment horizontal="center" vertical="center" wrapText="1"/>
      <protection locked="0"/>
    </xf>
    <xf numFmtId="9" fontId="34" fillId="0" borderId="1" xfId="2" applyFont="1" applyFill="1" applyBorder="1" applyAlignment="1" applyProtection="1">
      <alignment horizontal="center" vertical="center" wrapText="1"/>
      <protection locked="0"/>
    </xf>
    <xf numFmtId="0" fontId="34" fillId="3" borderId="1" xfId="1" applyFont="1" applyFill="1" applyBorder="1" applyAlignment="1" applyProtection="1">
      <alignment horizontal="center" vertical="center" wrapText="1"/>
      <protection locked="0"/>
    </xf>
    <xf numFmtId="9" fontId="34" fillId="0" borderId="1" xfId="2" applyFont="1" applyFill="1" applyBorder="1" applyAlignment="1" applyProtection="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6" fillId="0" borderId="1" xfId="0" applyFont="1" applyBorder="1" applyAlignment="1">
      <alignment vertical="center"/>
    </xf>
    <xf numFmtId="9" fontId="34" fillId="0" borderId="1" xfId="2" applyFont="1" applyFill="1" applyBorder="1" applyAlignment="1" applyProtection="1">
      <alignment vertical="center" wrapText="1"/>
      <protection locked="0"/>
    </xf>
    <xf numFmtId="0" fontId="6" fillId="0" borderId="1" xfId="0" applyFont="1" applyBorder="1" applyAlignment="1">
      <alignment horizontal="center" vertical="center" wrapText="1"/>
    </xf>
    <xf numFmtId="9" fontId="34"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xf>
    <xf numFmtId="164" fontId="34" fillId="3" borderId="1" xfId="0" applyNumberFormat="1" applyFont="1" applyFill="1" applyBorder="1" applyAlignment="1" applyProtection="1">
      <alignment vertical="center"/>
      <protection locked="0"/>
    </xf>
    <xf numFmtId="0" fontId="34" fillId="3" borderId="1" xfId="0" applyFont="1" applyFill="1" applyBorder="1" applyAlignment="1" applyProtection="1">
      <alignment vertical="center" wrapText="1"/>
      <protection locked="0"/>
    </xf>
    <xf numFmtId="0" fontId="34" fillId="3" borderId="1" xfId="0" applyFont="1" applyFill="1" applyBorder="1" applyAlignment="1" applyProtection="1">
      <alignment vertical="center"/>
      <protection locked="0"/>
    </xf>
    <xf numFmtId="0" fontId="14" fillId="3" borderId="1" xfId="0" applyFont="1" applyFill="1" applyBorder="1" applyAlignment="1" applyProtection="1">
      <alignment vertical="center"/>
      <protection locked="0"/>
    </xf>
    <xf numFmtId="0" fontId="34" fillId="3" borderId="1" xfId="0" applyFont="1" applyFill="1" applyBorder="1" applyAlignment="1">
      <alignment vertical="center" wrapText="1"/>
    </xf>
    <xf numFmtId="0" fontId="34" fillId="3" borderId="1" xfId="0" applyFont="1" applyFill="1" applyBorder="1" applyAlignment="1" applyProtection="1">
      <alignment horizontal="center" vertical="center"/>
      <protection locked="0"/>
    </xf>
    <xf numFmtId="0" fontId="34" fillId="3" borderId="1" xfId="0" applyFont="1" applyFill="1" applyBorder="1" applyAlignment="1" applyProtection="1">
      <alignment horizontal="left" vertical="center" wrapText="1"/>
      <protection locked="0"/>
    </xf>
    <xf numFmtId="0" fontId="34" fillId="3" borderId="1" xfId="0" applyFont="1" applyFill="1" applyBorder="1" applyAlignment="1">
      <alignment horizontal="justify" vertical="center" wrapText="1"/>
    </xf>
    <xf numFmtId="0" fontId="34" fillId="3" borderId="1" xfId="0" applyFont="1" applyFill="1" applyBorder="1" applyAlignment="1">
      <alignment vertical="center"/>
    </xf>
    <xf numFmtId="0" fontId="6" fillId="0" borderId="2" xfId="0" applyFont="1" applyBorder="1" applyAlignment="1">
      <alignment horizontal="center" vertical="center"/>
    </xf>
    <xf numFmtId="0" fontId="34" fillId="0" borderId="2" xfId="0" applyFont="1" applyBorder="1" applyAlignment="1">
      <alignment horizontal="center" vertical="center" wrapText="1"/>
    </xf>
    <xf numFmtId="0" fontId="34" fillId="0" borderId="2" xfId="0" applyFont="1" applyBorder="1" applyAlignment="1" applyProtection="1">
      <alignment horizontal="center" vertical="center" wrapText="1"/>
      <protection locked="0"/>
    </xf>
    <xf numFmtId="0" fontId="34" fillId="0" borderId="2" xfId="0" applyFont="1" applyBorder="1" applyAlignment="1">
      <alignment horizontal="justify" vertical="center" wrapText="1"/>
    </xf>
    <xf numFmtId="0" fontId="34" fillId="0" borderId="1" xfId="0" applyFont="1" applyBorder="1" applyAlignment="1">
      <alignment horizontal="justify" vertical="center" wrapText="1"/>
    </xf>
    <xf numFmtId="0" fontId="34" fillId="3" borderId="1" xfId="0" applyFont="1" applyFill="1" applyBorder="1" applyAlignment="1" applyProtection="1">
      <alignment horizontal="justify" vertical="center" wrapText="1"/>
      <protection locked="0"/>
    </xf>
    <xf numFmtId="9" fontId="34" fillId="0" borderId="2" xfId="2" applyFont="1" applyFill="1" applyBorder="1" applyAlignment="1" applyProtection="1">
      <alignment horizontal="center" vertical="center" wrapText="1"/>
      <protection locked="0"/>
    </xf>
    <xf numFmtId="0" fontId="34" fillId="3" borderId="2" xfId="1" applyFont="1" applyFill="1" applyBorder="1" applyAlignment="1" applyProtection="1">
      <alignment horizontal="center" vertical="center" wrapText="1"/>
      <protection locked="0"/>
    </xf>
    <xf numFmtId="9" fontId="34" fillId="0" borderId="2" xfId="2" applyFont="1" applyFill="1" applyBorder="1" applyAlignment="1" applyProtection="1">
      <alignment horizontal="center" vertical="center" wrapText="1"/>
    </xf>
    <xf numFmtId="0" fontId="14" fillId="0" borderId="2" xfId="0" applyFont="1" applyBorder="1" applyAlignment="1">
      <alignment horizontal="center" vertical="center" wrapText="1"/>
    </xf>
    <xf numFmtId="0" fontId="34" fillId="0" borderId="1" xfId="0" applyFont="1" applyBorder="1" applyAlignment="1" applyProtection="1">
      <alignment horizontal="justify" vertical="center" wrapText="1"/>
      <protection locked="0"/>
    </xf>
    <xf numFmtId="0" fontId="34" fillId="0" borderId="1" xfId="0" applyFont="1" applyBorder="1" applyAlignment="1">
      <alignment horizontal="center" vertical="center"/>
    </xf>
    <xf numFmtId="9" fontId="6" fillId="0" borderId="2" xfId="0" applyNumberFormat="1" applyFont="1" applyBorder="1" applyAlignment="1">
      <alignment horizontal="center" vertical="center"/>
    </xf>
    <xf numFmtId="14" fontId="34" fillId="3" borderId="1" xfId="0" applyNumberFormat="1" applyFont="1" applyFill="1" applyBorder="1" applyAlignment="1" applyProtection="1">
      <alignment vertical="center"/>
      <protection locked="0"/>
    </xf>
    <xf numFmtId="0" fontId="6" fillId="3" borderId="1" xfId="0" applyFont="1" applyFill="1" applyBorder="1" applyAlignment="1">
      <alignment vertical="center" wrapText="1"/>
    </xf>
    <xf numFmtId="0" fontId="6" fillId="0" borderId="0" xfId="0" applyFont="1" applyAlignment="1">
      <alignment vertical="center"/>
    </xf>
    <xf numFmtId="0" fontId="34" fillId="0" borderId="3" xfId="0" applyFont="1" applyBorder="1" applyAlignment="1" applyProtection="1">
      <alignment horizontal="center" vertical="center" wrapText="1"/>
      <protection locked="0"/>
    </xf>
    <xf numFmtId="0" fontId="34" fillId="3" borderId="1" xfId="0" applyFont="1" applyFill="1" applyBorder="1" applyAlignment="1">
      <alignment horizontal="center" vertical="center" wrapText="1"/>
    </xf>
    <xf numFmtId="0" fontId="34" fillId="3" borderId="1" xfId="0" applyFont="1" applyFill="1" applyBorder="1" applyAlignment="1">
      <alignment horizontal="center" vertical="center"/>
    </xf>
    <xf numFmtId="0" fontId="34" fillId="3" borderId="1" xfId="0" applyFont="1" applyFill="1" applyBorder="1" applyAlignment="1">
      <alignment horizontal="left" vertical="center" wrapText="1"/>
    </xf>
    <xf numFmtId="0" fontId="34" fillId="3" borderId="3" xfId="0" applyFont="1" applyFill="1" applyBorder="1" applyAlignment="1" applyProtection="1">
      <alignment horizontal="center" vertical="center" wrapText="1"/>
      <protection locked="0"/>
    </xf>
    <xf numFmtId="164" fontId="34" fillId="0" borderId="1" xfId="0" applyNumberFormat="1" applyFont="1" applyBorder="1" applyAlignment="1" applyProtection="1">
      <alignment vertical="center"/>
      <protection locked="0"/>
    </xf>
    <xf numFmtId="0" fontId="34" fillId="0" borderId="1" xfId="0" applyFont="1" applyBorder="1" applyAlignment="1" applyProtection="1">
      <alignment vertical="center"/>
      <protection locked="0"/>
    </xf>
    <xf numFmtId="0" fontId="34" fillId="0" borderId="1" xfId="0" applyFont="1" applyBorder="1" applyAlignment="1">
      <alignment horizontal="left" vertical="center" wrapText="1"/>
    </xf>
    <xf numFmtId="0" fontId="34" fillId="3" borderId="1" xfId="0" applyFont="1" applyFill="1" applyBorder="1" applyAlignment="1" applyProtection="1">
      <alignment horizontal="center" vertical="center" wrapText="1"/>
      <protection locked="0"/>
    </xf>
    <xf numFmtId="0" fontId="34" fillId="0" borderId="64" xfId="0" applyFont="1" applyBorder="1" applyAlignment="1">
      <alignment horizontal="center" vertical="center" wrapText="1"/>
    </xf>
    <xf numFmtId="164" fontId="34" fillId="0" borderId="1" xfId="0" applyNumberFormat="1" applyFont="1" applyBorder="1" applyAlignment="1" applyProtection="1">
      <alignment horizontal="center" vertical="center"/>
      <protection locked="0"/>
    </xf>
    <xf numFmtId="0" fontId="6" fillId="0" borderId="2" xfId="0" applyFont="1" applyBorder="1" applyAlignment="1">
      <alignment horizontal="center" vertical="center" wrapText="1"/>
    </xf>
    <xf numFmtId="0" fontId="6" fillId="0" borderId="64" xfId="0" applyFont="1" applyBorder="1" applyAlignment="1">
      <alignment horizontal="center" vertical="center" wrapText="1"/>
    </xf>
    <xf numFmtId="0" fontId="34" fillId="0" borderId="1" xfId="0" applyFont="1" applyBorder="1" applyAlignment="1" applyProtection="1">
      <alignment horizontal="center" vertical="center"/>
      <protection locked="0"/>
    </xf>
    <xf numFmtId="0" fontId="34" fillId="0" borderId="66" xfId="0" applyFont="1" applyBorder="1" applyAlignment="1">
      <alignment horizontal="justify" vertical="center" wrapText="1"/>
    </xf>
    <xf numFmtId="0" fontId="14" fillId="0" borderId="67" xfId="0" applyFont="1" applyBorder="1" applyAlignment="1">
      <alignment horizontal="center" vertical="center" wrapText="1"/>
    </xf>
    <xf numFmtId="0" fontId="34" fillId="0" borderId="67" xfId="0" applyFont="1" applyBorder="1" applyAlignment="1">
      <alignment horizontal="center" vertical="center"/>
    </xf>
    <xf numFmtId="0" fontId="34" fillId="0" borderId="67" xfId="0" applyFont="1" applyBorder="1" applyAlignment="1">
      <alignment horizontal="center" vertical="center" wrapText="1"/>
    </xf>
    <xf numFmtId="0" fontId="34" fillId="0" borderId="66" xfId="0" applyFont="1" applyBorder="1" applyAlignment="1">
      <alignment horizontal="center" vertical="center"/>
    </xf>
    <xf numFmtId="0" fontId="34" fillId="0" borderId="66" xfId="0" applyFont="1" applyBorder="1" applyAlignment="1">
      <alignment horizontal="center" vertical="center" wrapText="1"/>
    </xf>
    <xf numFmtId="164" fontId="34" fillId="0" borderId="1" xfId="0" applyNumberFormat="1" applyFont="1" applyBorder="1" applyAlignment="1">
      <alignment vertical="center" wrapText="1"/>
    </xf>
    <xf numFmtId="9" fontId="6" fillId="0" borderId="2" xfId="0" applyNumberFormat="1" applyFont="1" applyBorder="1" applyAlignment="1">
      <alignment vertical="center"/>
    </xf>
    <xf numFmtId="0" fontId="6" fillId="0" borderId="1" xfId="0" applyFont="1" applyBorder="1" applyAlignment="1">
      <alignment horizontal="left" vertical="center" wrapText="1"/>
    </xf>
    <xf numFmtId="0" fontId="34" fillId="3" borderId="2" xfId="0" applyFont="1" applyFill="1" applyBorder="1" applyAlignment="1">
      <alignment horizontal="center" vertical="center" wrapText="1"/>
    </xf>
    <xf numFmtId="164" fontId="34" fillId="0" borderId="1" xfId="0" applyNumberFormat="1" applyFont="1" applyBorder="1" applyAlignment="1" applyProtection="1">
      <alignment vertical="center" wrapText="1"/>
      <protection locked="0"/>
    </xf>
    <xf numFmtId="0" fontId="14" fillId="0" borderId="1" xfId="0" applyFont="1" applyBorder="1" applyAlignment="1">
      <alignment horizontal="center" vertical="center"/>
    </xf>
    <xf numFmtId="9" fontId="34" fillId="0" borderId="2" xfId="2" applyFont="1" applyFill="1" applyBorder="1" applyAlignment="1" applyProtection="1">
      <alignment vertical="center" wrapText="1"/>
      <protection locked="0"/>
    </xf>
    <xf numFmtId="0" fontId="34" fillId="0" borderId="66" xfId="0" applyFont="1" applyBorder="1" applyAlignment="1">
      <alignment horizontal="left" vertical="center" wrapText="1"/>
    </xf>
    <xf numFmtId="164" fontId="34" fillId="3" borderId="1" xfId="0" applyNumberFormat="1" applyFont="1" applyFill="1" applyBorder="1" applyAlignment="1" applyProtection="1">
      <alignment horizontal="center" vertical="center"/>
      <protection locked="0"/>
    </xf>
    <xf numFmtId="164" fontId="34" fillId="3" borderId="1" xfId="0" applyNumberFormat="1" applyFont="1" applyFill="1" applyBorder="1" applyAlignment="1" applyProtection="1">
      <alignment vertical="center" wrapText="1"/>
      <protection locked="0"/>
    </xf>
    <xf numFmtId="0" fontId="6" fillId="3" borderId="1" xfId="0" applyFont="1" applyFill="1" applyBorder="1" applyAlignment="1" applyProtection="1">
      <alignment vertical="center" wrapText="1"/>
      <protection locked="0"/>
    </xf>
    <xf numFmtId="0" fontId="34" fillId="0" borderId="64" xfId="0" applyFont="1" applyBorder="1" applyAlignment="1">
      <alignment horizontal="center" vertical="center"/>
    </xf>
    <xf numFmtId="0" fontId="6" fillId="0" borderId="64" xfId="0" applyFont="1" applyBorder="1" applyAlignment="1">
      <alignment horizontal="left" vertical="center" wrapText="1"/>
    </xf>
    <xf numFmtId="0" fontId="34" fillId="0" borderId="2" xfId="0" applyFont="1" applyBorder="1" applyAlignment="1" applyProtection="1">
      <alignment vertical="center" wrapText="1"/>
      <protection locked="0"/>
    </xf>
    <xf numFmtId="0" fontId="52" fillId="0" borderId="1" xfId="0" applyFont="1" applyBorder="1" applyAlignment="1" applyProtection="1">
      <alignment vertical="center"/>
      <protection locked="0"/>
    </xf>
    <xf numFmtId="0" fontId="34" fillId="3" borderId="2" xfId="1" applyFont="1" applyFill="1" applyBorder="1" applyAlignment="1" applyProtection="1">
      <alignment vertical="center" wrapText="1"/>
      <protection locked="0"/>
    </xf>
    <xf numFmtId="0" fontId="6" fillId="0" borderId="2" xfId="0" applyFont="1" applyBorder="1" applyAlignment="1">
      <alignment vertical="center"/>
    </xf>
    <xf numFmtId="0" fontId="14" fillId="0" borderId="2" xfId="0" applyFont="1" applyBorder="1" applyAlignment="1">
      <alignment vertical="center" wrapText="1"/>
    </xf>
    <xf numFmtId="0" fontId="34" fillId="3" borderId="1" xfId="1" applyFont="1" applyFill="1" applyBorder="1" applyAlignment="1" applyProtection="1">
      <alignment vertical="center" wrapText="1"/>
      <protection locked="0"/>
    </xf>
    <xf numFmtId="0" fontId="34" fillId="0" borderId="1" xfId="3" applyFont="1" applyFill="1" applyBorder="1" applyAlignment="1" applyProtection="1">
      <alignment vertical="center" wrapText="1"/>
      <protection locked="0"/>
    </xf>
    <xf numFmtId="0" fontId="14" fillId="3" borderId="1" xfId="0" applyFont="1" applyFill="1" applyBorder="1" applyAlignment="1" applyProtection="1">
      <alignment vertical="center" wrapText="1"/>
      <protection locked="0"/>
    </xf>
    <xf numFmtId="0" fontId="53" fillId="3" borderId="1" xfId="0" applyFont="1" applyFill="1" applyBorder="1" applyAlignment="1" applyProtection="1">
      <alignment vertical="center" wrapText="1"/>
      <protection locked="0"/>
    </xf>
    <xf numFmtId="0" fontId="34" fillId="0" borderId="1" xfId="0" applyFont="1" applyBorder="1" applyAlignment="1">
      <alignment vertical="center"/>
    </xf>
    <xf numFmtId="14" fontId="34" fillId="0" borderId="1" xfId="0" applyNumberFormat="1" applyFont="1" applyBorder="1" applyAlignment="1">
      <alignment vertical="center" wrapText="1"/>
    </xf>
    <xf numFmtId="0" fontId="54" fillId="0" borderId="1" xfId="0" applyFont="1" applyBorder="1" applyAlignment="1">
      <alignment horizontal="center" vertical="center"/>
    </xf>
    <xf numFmtId="0" fontId="54" fillId="0" borderId="1" xfId="0" applyFont="1" applyBorder="1" applyAlignment="1">
      <alignment horizontal="center" vertical="center" wrapText="1"/>
    </xf>
    <xf numFmtId="0" fontId="54" fillId="0" borderId="1" xfId="0" applyFont="1" applyBorder="1" applyAlignment="1">
      <alignment wrapText="1"/>
    </xf>
    <xf numFmtId="0" fontId="53" fillId="0" borderId="1" xfId="0" applyFont="1" applyBorder="1" applyAlignment="1" applyProtection="1">
      <alignment vertical="center" wrapText="1"/>
      <protection locked="0"/>
    </xf>
    <xf numFmtId="0" fontId="53" fillId="0" borderId="1" xfId="0" applyFont="1" applyBorder="1" applyAlignment="1" applyProtection="1">
      <alignment horizontal="left" vertical="center" wrapText="1"/>
      <protection locked="0"/>
    </xf>
    <xf numFmtId="0" fontId="34" fillId="0" borderId="1" xfId="0" applyFont="1" applyBorder="1" applyAlignment="1" applyProtection="1">
      <alignment horizontal="left" vertical="center" wrapText="1"/>
      <protection locked="0"/>
    </xf>
    <xf numFmtId="14" fontId="34" fillId="0" borderId="1" xfId="0" applyNumberFormat="1" applyFont="1" applyBorder="1" applyAlignment="1" applyProtection="1">
      <alignment horizontal="center" vertical="center"/>
      <protection locked="0"/>
    </xf>
    <xf numFmtId="0" fontId="6" fillId="3" borderId="1" xfId="0" applyFont="1" applyFill="1" applyBorder="1" applyAlignment="1">
      <alignment horizontal="center" vertical="center"/>
    </xf>
    <xf numFmtId="0" fontId="6" fillId="3" borderId="1" xfId="0" applyFont="1" applyFill="1" applyBorder="1" applyAlignment="1">
      <alignment horizontal="left" vertical="center" wrapText="1"/>
    </xf>
    <xf numFmtId="14" fontId="34" fillId="0" borderId="1" xfId="0" applyNumberFormat="1" applyFont="1" applyBorder="1" applyAlignment="1" applyProtection="1">
      <alignment vertical="center"/>
      <protection locked="0"/>
    </xf>
    <xf numFmtId="164" fontId="34" fillId="0" borderId="1" xfId="0" applyNumberFormat="1" applyFont="1" applyBorder="1" applyAlignment="1">
      <alignment vertical="center"/>
    </xf>
    <xf numFmtId="0" fontId="34" fillId="3" borderId="1" xfId="0" quotePrefix="1" applyFont="1" applyFill="1" applyBorder="1" applyAlignment="1">
      <alignment horizontal="justify" vertical="center" wrapText="1"/>
    </xf>
    <xf numFmtId="0" fontId="34" fillId="0" borderId="1" xfId="0" applyFont="1" applyBorder="1" applyAlignment="1" applyProtection="1">
      <alignment vertical="top"/>
      <protection locked="0"/>
    </xf>
    <xf numFmtId="0" fontId="6" fillId="0" borderId="1" xfId="0" applyFont="1" applyBorder="1" applyAlignment="1">
      <alignment horizontal="left" vertical="center"/>
    </xf>
    <xf numFmtId="0" fontId="43" fillId="0" borderId="1" xfId="3" applyBorder="1" applyAlignment="1" applyProtection="1">
      <alignment vertical="center" wrapText="1"/>
      <protection locked="0"/>
    </xf>
    <xf numFmtId="0" fontId="34" fillId="0" borderId="1" xfId="0" applyFont="1" applyBorder="1" applyAlignment="1">
      <alignment horizontal="left" vertical="center"/>
    </xf>
    <xf numFmtId="0" fontId="43" fillId="0" borderId="1" xfId="3" applyBorder="1" applyAlignment="1" applyProtection="1">
      <alignment horizontal="center" vertical="center" wrapText="1"/>
      <protection locked="0"/>
    </xf>
    <xf numFmtId="0" fontId="34" fillId="0" borderId="1" xfId="0" applyFont="1" applyBorder="1" applyAlignment="1" applyProtection="1">
      <alignment horizontal="left" vertical="center"/>
      <protection locked="0"/>
    </xf>
    <xf numFmtId="0" fontId="6" fillId="0" borderId="1" xfId="0" applyFont="1" applyBorder="1" applyAlignment="1">
      <alignment horizontal="left"/>
    </xf>
    <xf numFmtId="164" fontId="34" fillId="0" borderId="0" xfId="0" applyNumberFormat="1" applyFont="1" applyAlignment="1">
      <alignment horizontal="center"/>
    </xf>
    <xf numFmtId="0" fontId="34" fillId="0" borderId="0" xfId="0" applyFont="1"/>
    <xf numFmtId="0" fontId="7" fillId="0" borderId="59"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60" xfId="0" applyFont="1" applyBorder="1" applyAlignment="1">
      <alignment horizontal="center" vertical="center" wrapText="1"/>
    </xf>
    <xf numFmtId="14" fontId="6" fillId="0" borderId="1" xfId="0" applyNumberFormat="1" applyFont="1" applyBorder="1" applyAlignment="1">
      <alignment horizontal="center" vertical="center"/>
    </xf>
    <xf numFmtId="14" fontId="34" fillId="0" borderId="1" xfId="0" applyNumberFormat="1" applyFont="1" applyBorder="1" applyAlignment="1">
      <alignment horizontal="center" vertical="center" wrapText="1"/>
    </xf>
    <xf numFmtId="14" fontId="34" fillId="0" borderId="60" xfId="0" applyNumberFormat="1" applyFont="1" applyBorder="1" applyAlignment="1">
      <alignment horizontal="center" vertical="center" wrapText="1"/>
    </xf>
    <xf numFmtId="9" fontId="6" fillId="0" borderId="1" xfId="0" applyNumberFormat="1" applyFont="1" applyBorder="1" applyAlignment="1">
      <alignment vertical="center"/>
    </xf>
    <xf numFmtId="0" fontId="10" fillId="3" borderId="0" xfId="0" applyFont="1" applyFill="1" applyAlignment="1">
      <alignment vertical="center" wrapText="1"/>
    </xf>
    <xf numFmtId="0" fontId="34" fillId="0" borderId="73" xfId="0" applyFont="1" applyBorder="1" applyAlignment="1">
      <alignment horizontal="center" vertical="center"/>
    </xf>
    <xf numFmtId="0" fontId="34" fillId="0" borderId="68" xfId="0" applyFont="1" applyBorder="1" applyAlignment="1">
      <alignment horizontal="center" vertical="center" wrapText="1"/>
    </xf>
    <xf numFmtId="9" fontId="56" fillId="0" borderId="1" xfId="0" applyNumberFormat="1" applyFont="1" applyBorder="1" applyAlignment="1">
      <alignment horizontal="center" vertical="center" wrapText="1"/>
    </xf>
    <xf numFmtId="9" fontId="56" fillId="0" borderId="1" xfId="0" applyNumberFormat="1" applyFont="1" applyBorder="1" applyAlignment="1">
      <alignment horizontal="center" vertical="center"/>
    </xf>
    <xf numFmtId="9" fontId="56" fillId="0" borderId="2" xfId="0" applyNumberFormat="1" applyFont="1" applyBorder="1" applyAlignment="1">
      <alignment horizontal="center" vertical="center"/>
    </xf>
    <xf numFmtId="9" fontId="56" fillId="0" borderId="2" xfId="0" applyNumberFormat="1" applyFont="1" applyBorder="1" applyAlignment="1">
      <alignment vertical="center"/>
    </xf>
    <xf numFmtId="0" fontId="56" fillId="0" borderId="0" xfId="0" applyFont="1" applyAlignment="1">
      <alignment horizontal="center" vertical="center"/>
    </xf>
    <xf numFmtId="0" fontId="43" fillId="0" borderId="1" xfId="3" applyBorder="1" applyAlignment="1">
      <alignment horizontal="center" vertical="center" wrapText="1"/>
    </xf>
    <xf numFmtId="0" fontId="43" fillId="0" borderId="69" xfId="3" applyBorder="1" applyAlignment="1">
      <alignment horizontal="center" vertical="center" wrapText="1"/>
    </xf>
    <xf numFmtId="0" fontId="43" fillId="0" borderId="67" xfId="3" applyBorder="1" applyAlignment="1">
      <alignment horizontal="center" vertical="center" wrapText="1"/>
    </xf>
    <xf numFmtId="0" fontId="43" fillId="0" borderId="66" xfId="3" applyBorder="1" applyAlignment="1">
      <alignment horizontal="center" vertical="center" wrapText="1"/>
    </xf>
    <xf numFmtId="0" fontId="43" fillId="3" borderId="1" xfId="3" applyFill="1" applyBorder="1" applyAlignment="1">
      <alignment horizontal="center" vertical="center"/>
    </xf>
    <xf numFmtId="0" fontId="15" fillId="3" borderId="0" xfId="0" applyFont="1" applyFill="1" applyAlignment="1">
      <alignment horizontal="right" vertical="center" wrapText="1"/>
    </xf>
    <xf numFmtId="0" fontId="7" fillId="3" borderId="0" xfId="0" applyFont="1" applyFill="1" applyAlignment="1">
      <alignment horizontal="center" vertical="center" wrapText="1"/>
    </xf>
    <xf numFmtId="0" fontId="7" fillId="0" borderId="0" xfId="0" applyFont="1" applyAlignment="1">
      <alignment horizontal="center" wrapText="1"/>
    </xf>
    <xf numFmtId="0" fontId="58" fillId="0" borderId="0" xfId="0" applyFont="1" applyAlignment="1">
      <alignment horizontal="left" wrapText="1"/>
    </xf>
    <xf numFmtId="0" fontId="6" fillId="3" borderId="0" xfId="0" applyFont="1" applyFill="1" applyAlignment="1">
      <alignment horizontal="center" wrapText="1"/>
    </xf>
    <xf numFmtId="0" fontId="6" fillId="3" borderId="0" xfId="0" applyFont="1" applyFill="1" applyAlignment="1">
      <alignment wrapText="1"/>
    </xf>
    <xf numFmtId="9" fontId="6" fillId="3" borderId="0" xfId="2" applyFont="1" applyFill="1" applyAlignment="1">
      <alignment wrapText="1"/>
    </xf>
    <xf numFmtId="0" fontId="6" fillId="3" borderId="0" xfId="0" applyFont="1" applyFill="1" applyAlignment="1">
      <alignment horizontal="left" vertical="center" wrapText="1"/>
    </xf>
    <xf numFmtId="0" fontId="8" fillId="3" borderId="0" xfId="0" applyFont="1" applyFill="1" applyAlignment="1">
      <alignment horizontal="center" vertical="center" wrapText="1"/>
    </xf>
    <xf numFmtId="0" fontId="6" fillId="3" borderId="0" xfId="0" applyFont="1" applyFill="1" applyAlignment="1">
      <alignment horizontal="center" vertical="center" wrapText="1"/>
    </xf>
    <xf numFmtId="0" fontId="8" fillId="3" borderId="0" xfId="0" applyFont="1" applyFill="1" applyAlignment="1">
      <alignment wrapText="1"/>
    </xf>
    <xf numFmtId="0" fontId="8" fillId="3" borderId="0" xfId="0" applyFont="1" applyFill="1" applyAlignment="1">
      <alignment horizontal="center" wrapText="1"/>
    </xf>
    <xf numFmtId="9" fontId="8" fillId="3" borderId="0" xfId="2" applyFont="1" applyFill="1" applyAlignment="1">
      <alignment wrapText="1"/>
    </xf>
    <xf numFmtId="9" fontId="8" fillId="3" borderId="0" xfId="2" applyFont="1" applyFill="1" applyAlignment="1">
      <alignment horizontal="center" wrapText="1"/>
    </xf>
    <xf numFmtId="0" fontId="8" fillId="3" borderId="0" xfId="0" applyFont="1" applyFill="1" applyAlignment="1">
      <alignment horizontal="left" vertical="center" wrapText="1"/>
    </xf>
    <xf numFmtId="0" fontId="15" fillId="3" borderId="0" xfId="0" applyFont="1" applyFill="1" applyAlignment="1">
      <alignment horizontal="center" vertical="center" wrapText="1"/>
    </xf>
    <xf numFmtId="0" fontId="8" fillId="0" borderId="0" xfId="0" applyFont="1" applyAlignment="1">
      <alignment wrapText="1"/>
    </xf>
    <xf numFmtId="0" fontId="11" fillId="3" borderId="0" xfId="0" applyFont="1" applyFill="1" applyAlignment="1" applyProtection="1">
      <alignment vertical="center" wrapText="1"/>
      <protection locked="0"/>
    </xf>
    <xf numFmtId="0" fontId="11" fillId="3" borderId="17" xfId="0" applyFont="1" applyFill="1" applyBorder="1" applyAlignment="1" applyProtection="1">
      <alignment horizontal="center" vertical="center" wrapText="1"/>
      <protection locked="0"/>
    </xf>
    <xf numFmtId="0" fontId="11" fillId="3" borderId="0" xfId="0" applyFont="1" applyFill="1" applyAlignment="1">
      <alignment vertical="center" wrapText="1"/>
    </xf>
    <xf numFmtId="9" fontId="11" fillId="3" borderId="0" xfId="2" applyFont="1" applyFill="1" applyBorder="1" applyAlignment="1">
      <alignment vertical="center" wrapText="1"/>
    </xf>
    <xf numFmtId="0" fontId="9" fillId="3" borderId="0" xfId="0" applyFont="1" applyFill="1" applyAlignment="1" applyProtection="1">
      <alignment vertical="center" wrapText="1"/>
      <protection locked="0"/>
    </xf>
    <xf numFmtId="9" fontId="9" fillId="3" borderId="0" xfId="2" applyFont="1" applyFill="1" applyBorder="1" applyAlignment="1" applyProtection="1">
      <alignment vertical="center" wrapText="1"/>
      <protection locked="0"/>
    </xf>
    <xf numFmtId="0" fontId="9" fillId="3" borderId="0" xfId="0" applyFont="1" applyFill="1" applyAlignment="1" applyProtection="1">
      <alignment horizontal="left" vertical="center" wrapText="1"/>
      <protection locked="0"/>
    </xf>
    <xf numFmtId="0" fontId="9" fillId="3" borderId="0" xfId="0" applyFont="1" applyFill="1" applyAlignment="1" applyProtection="1">
      <alignment horizontal="center" vertical="center" wrapText="1"/>
      <protection locked="0"/>
    </xf>
    <xf numFmtId="0" fontId="11" fillId="3" borderId="0" xfId="0" applyFont="1" applyFill="1" applyAlignment="1" applyProtection="1">
      <alignment horizontal="right" vertical="center" wrapText="1"/>
      <protection locked="0"/>
    </xf>
    <xf numFmtId="0" fontId="11" fillId="3" borderId="0" xfId="0" applyFont="1" applyFill="1" applyAlignment="1" applyProtection="1">
      <alignment horizontal="center" vertical="center" wrapText="1"/>
      <protection locked="0"/>
    </xf>
    <xf numFmtId="0" fontId="9" fillId="3" borderId="0" xfId="0" applyFont="1" applyFill="1" applyAlignment="1" applyProtection="1">
      <alignment horizontal="justify" vertical="center" wrapText="1"/>
      <protection locked="0"/>
    </xf>
    <xf numFmtId="9" fontId="9" fillId="3" borderId="0" xfId="2" applyFont="1" applyFill="1" applyBorder="1" applyAlignment="1" applyProtection="1">
      <alignment horizontal="justify" vertical="center" wrapText="1"/>
      <protection locked="0"/>
    </xf>
    <xf numFmtId="0" fontId="11" fillId="3" borderId="19" xfId="0" applyFont="1" applyFill="1" applyBorder="1" applyAlignment="1" applyProtection="1">
      <alignment vertical="center" wrapText="1"/>
      <protection locked="0"/>
    </xf>
    <xf numFmtId="0" fontId="10" fillId="3" borderId="0" xfId="0" applyFont="1" applyFill="1" applyAlignment="1">
      <alignment horizontal="left" vertical="center" wrapText="1"/>
    </xf>
    <xf numFmtId="14" fontId="10" fillId="3" borderId="7" xfId="0" applyNumberFormat="1" applyFont="1" applyFill="1" applyBorder="1" applyAlignment="1">
      <alignment horizontal="center" vertical="center" wrapText="1"/>
    </xf>
    <xf numFmtId="0" fontId="15" fillId="3" borderId="7" xfId="0" applyFont="1" applyFill="1" applyBorder="1" applyAlignment="1">
      <alignment horizontal="center" wrapText="1"/>
    </xf>
    <xf numFmtId="0" fontId="6" fillId="0" borderId="0" xfId="0" applyFont="1" applyAlignment="1">
      <alignment horizontal="center" vertical="center" wrapText="1"/>
    </xf>
    <xf numFmtId="0" fontId="56" fillId="0" borderId="0" xfId="0" applyFont="1" applyAlignment="1">
      <alignment horizontal="center" wrapText="1"/>
    </xf>
    <xf numFmtId="9" fontId="6" fillId="0" borderId="0" xfId="2" applyFont="1" applyFill="1" applyAlignment="1">
      <alignment wrapText="1"/>
    </xf>
    <xf numFmtId="9" fontId="6" fillId="0" borderId="0" xfId="2" applyFont="1" applyFill="1" applyAlignment="1">
      <alignment horizontal="center" wrapText="1"/>
    </xf>
    <xf numFmtId="0" fontId="6" fillId="0" borderId="0" xfId="0" applyFont="1" applyAlignment="1">
      <alignment horizontal="left" vertical="center" wrapText="1"/>
    </xf>
    <xf numFmtId="0" fontId="8" fillId="0" borderId="0" xfId="0" applyFont="1" applyAlignment="1">
      <alignment horizontal="center" vertical="center" wrapText="1"/>
    </xf>
    <xf numFmtId="164" fontId="2" fillId="0" borderId="0" xfId="0" applyNumberFormat="1" applyFont="1" applyAlignment="1">
      <alignment horizontal="center" wrapText="1"/>
    </xf>
    <xf numFmtId="0" fontId="2" fillId="0" borderId="0" xfId="0" applyFont="1" applyAlignment="1">
      <alignment wrapText="1"/>
    </xf>
    <xf numFmtId="0" fontId="2" fillId="0" borderId="0" xfId="0" applyFont="1" applyAlignment="1">
      <alignment horizontal="center" vertical="center" wrapText="1"/>
    </xf>
    <xf numFmtId="0" fontId="18" fillId="0" borderId="1" xfId="0" applyFont="1" applyBorder="1" applyAlignment="1">
      <alignment horizontal="center" vertical="center" wrapText="1"/>
    </xf>
    <xf numFmtId="0" fontId="55" fillId="0" borderId="0" xfId="0" applyFont="1" applyAlignment="1">
      <alignment wrapText="1"/>
    </xf>
    <xf numFmtId="14" fontId="8" fillId="0" borderId="1" xfId="0" applyNumberFormat="1" applyFont="1" applyBorder="1" applyAlignment="1">
      <alignment horizontal="center" vertical="center" wrapText="1"/>
    </xf>
    <xf numFmtId="14" fontId="8" fillId="3" borderId="1" xfId="0" applyNumberFormat="1" applyFont="1" applyFill="1" applyBorder="1" applyAlignment="1">
      <alignment horizontal="center" vertical="center" wrapText="1"/>
    </xf>
    <xf numFmtId="0" fontId="6" fillId="0" borderId="59" xfId="0" applyFont="1" applyBorder="1" applyAlignment="1">
      <alignment horizontal="center" vertical="center" wrapText="1"/>
    </xf>
    <xf numFmtId="0" fontId="58" fillId="3" borderId="0" xfId="0" applyFont="1" applyFill="1" applyAlignment="1">
      <alignment horizontal="left" wrapText="1"/>
    </xf>
    <xf numFmtId="0" fontId="43" fillId="0" borderId="0" xfId="6" applyFill="1" applyAlignment="1">
      <alignment horizontal="center" vertical="center"/>
    </xf>
    <xf numFmtId="0" fontId="8" fillId="0" borderId="1" xfId="0" applyFont="1" applyBorder="1" applyAlignment="1">
      <alignment horizontal="justify" vertical="center" wrapText="1"/>
    </xf>
    <xf numFmtId="0" fontId="2" fillId="23"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9" fontId="2" fillId="0" borderId="1" xfId="0" applyNumberFormat="1" applyFont="1" applyBorder="1" applyAlignment="1">
      <alignment horizontal="left" vertical="center" wrapText="1"/>
    </xf>
    <xf numFmtId="0" fontId="2" fillId="0" borderId="1" xfId="0" applyFont="1" applyBorder="1" applyAlignment="1" applyProtection="1">
      <alignment horizontal="center" vertical="center" wrapText="1"/>
      <protection locked="0"/>
    </xf>
    <xf numFmtId="0" fontId="2" fillId="3" borderId="1" xfId="0" applyFont="1" applyFill="1" applyBorder="1" applyAlignment="1" applyProtection="1">
      <alignment horizontal="left" vertical="center" wrapText="1"/>
      <protection locked="0"/>
    </xf>
    <xf numFmtId="9" fontId="2" fillId="3" borderId="1" xfId="0" applyNumberFormat="1" applyFont="1" applyFill="1" applyBorder="1" applyAlignment="1">
      <alignment horizontal="left" vertical="center" wrapText="1"/>
    </xf>
    <xf numFmtId="0" fontId="2" fillId="0" borderId="1" xfId="0" applyFont="1" applyBorder="1" applyAlignment="1" applyProtection="1">
      <alignment horizontal="justify" vertical="center" wrapText="1"/>
      <protection locked="0"/>
    </xf>
    <xf numFmtId="0" fontId="46" fillId="17"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9" fontId="2" fillId="0" borderId="1" xfId="2"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34" fillId="25" borderId="1" xfId="0" applyFont="1" applyFill="1" applyBorder="1" applyAlignment="1">
      <alignment horizontal="center" vertical="center" wrapText="1"/>
    </xf>
    <xf numFmtId="0" fontId="34" fillId="25" borderId="3" xfId="0" applyFont="1" applyFill="1" applyBorder="1" applyAlignment="1">
      <alignment horizontal="center" vertical="center" wrapText="1"/>
    </xf>
    <xf numFmtId="164" fontId="34" fillId="0" borderId="1" xfId="0" applyNumberFormat="1" applyFont="1" applyBorder="1" applyAlignment="1">
      <alignment horizontal="center" vertical="center" wrapText="1"/>
    </xf>
    <xf numFmtId="164" fontId="34" fillId="0" borderId="1" xfId="0" applyNumberFormat="1" applyFont="1" applyBorder="1" applyAlignment="1" applyProtection="1">
      <alignment horizontal="center" vertical="center" wrapText="1"/>
      <protection locked="0"/>
    </xf>
    <xf numFmtId="164" fontId="34" fillId="3" borderId="1" xfId="0" applyNumberFormat="1" applyFont="1" applyFill="1" applyBorder="1" applyAlignment="1" applyProtection="1">
      <alignment horizontal="center" vertical="center" wrapText="1"/>
      <protection locked="0"/>
    </xf>
    <xf numFmtId="0" fontId="34" fillId="25" borderId="1" xfId="0" applyFont="1" applyFill="1" applyBorder="1" applyAlignment="1">
      <alignment horizontal="center" vertical="center"/>
    </xf>
    <xf numFmtId="0" fontId="34" fillId="25" borderId="6" xfId="0" applyFont="1" applyFill="1" applyBorder="1" applyAlignment="1">
      <alignment horizontal="center" vertical="center" wrapText="1"/>
    </xf>
    <xf numFmtId="0" fontId="34" fillId="25" borderId="3" xfId="0" applyFont="1" applyFill="1" applyBorder="1" applyAlignment="1">
      <alignment horizontal="center" vertical="center"/>
    </xf>
    <xf numFmtId="0" fontId="34" fillId="25" borderId="76" xfId="0" applyFont="1" applyFill="1" applyBorder="1" applyAlignment="1">
      <alignment horizontal="center" vertical="center" wrapText="1"/>
    </xf>
    <xf numFmtId="0" fontId="52" fillId="0" borderId="1" xfId="0" applyFont="1" applyBorder="1" applyAlignment="1" applyProtection="1">
      <alignment horizontal="center" vertical="center"/>
      <protection locked="0"/>
    </xf>
    <xf numFmtId="0" fontId="14" fillId="3" borderId="1"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protection locked="0"/>
    </xf>
    <xf numFmtId="0" fontId="34" fillId="25" borderId="1" xfId="0" applyFont="1" applyFill="1" applyBorder="1" applyAlignment="1">
      <alignment horizontal="justify" vertical="center" wrapText="1"/>
    </xf>
    <xf numFmtId="0" fontId="34" fillId="25" borderId="6" xfId="0" applyFont="1" applyFill="1" applyBorder="1" applyAlignment="1">
      <alignment horizontal="justify" vertical="center" wrapText="1"/>
    </xf>
    <xf numFmtId="0" fontId="34" fillId="25" borderId="3" xfId="0" applyFont="1" applyFill="1" applyBorder="1" applyAlignment="1">
      <alignment horizontal="justify" vertical="center" wrapText="1"/>
    </xf>
    <xf numFmtId="0" fontId="34" fillId="25" borderId="76" xfId="0" applyFont="1" applyFill="1" applyBorder="1" applyAlignment="1">
      <alignment horizontal="justify" vertical="center" wrapText="1"/>
    </xf>
    <xf numFmtId="164" fontId="34" fillId="3" borderId="1" xfId="0" applyNumberFormat="1" applyFont="1" applyFill="1" applyBorder="1" applyAlignment="1" applyProtection="1">
      <alignment horizontal="justify" vertical="center" wrapText="1"/>
      <protection locked="0"/>
    </xf>
    <xf numFmtId="164" fontId="34" fillId="3" borderId="1" xfId="0" applyNumberFormat="1" applyFont="1" applyFill="1" applyBorder="1" applyAlignment="1" applyProtection="1">
      <alignment horizontal="justify" vertical="center"/>
      <protection locked="0"/>
    </xf>
    <xf numFmtId="0" fontId="34" fillId="0" borderId="1" xfId="0" applyFont="1" applyBorder="1" applyAlignment="1" applyProtection="1">
      <alignment horizontal="justify" vertical="center"/>
      <protection locked="0"/>
    </xf>
    <xf numFmtId="0" fontId="2" fillId="3" borderId="1" xfId="0" applyFont="1" applyFill="1" applyBorder="1" applyAlignment="1">
      <alignment horizontal="justify" vertical="center" wrapText="1"/>
    </xf>
    <xf numFmtId="0" fontId="2" fillId="3"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justify" vertical="center" wrapText="1"/>
      <protection locked="0"/>
    </xf>
    <xf numFmtId="0" fontId="2" fillId="3" borderId="1" xfId="0" applyFont="1" applyFill="1" applyBorder="1" applyAlignment="1">
      <alignment horizontal="center" vertical="center" wrapText="1"/>
    </xf>
    <xf numFmtId="9" fontId="2" fillId="3" borderId="1" xfId="2" applyFont="1" applyFill="1" applyBorder="1" applyAlignment="1" applyProtection="1">
      <alignment horizontal="center" vertical="center" wrapText="1"/>
      <protection locked="0"/>
    </xf>
    <xf numFmtId="9" fontId="2" fillId="3" borderId="1" xfId="0" applyNumberFormat="1" applyFont="1" applyFill="1" applyBorder="1" applyAlignment="1">
      <alignment horizontal="center" vertical="center" wrapText="1"/>
    </xf>
    <xf numFmtId="0" fontId="60" fillId="0" borderId="1" xfId="3" applyFont="1" applyBorder="1" applyAlignment="1">
      <alignment horizontal="center" vertical="center" wrapText="1"/>
    </xf>
    <xf numFmtId="0" fontId="60" fillId="0" borderId="1" xfId="3" applyFont="1" applyBorder="1" applyAlignment="1" applyProtection="1">
      <alignment horizontal="center" vertical="center" wrapText="1"/>
      <protection locked="0"/>
    </xf>
    <xf numFmtId="0" fontId="60" fillId="0" borderId="1" xfId="3" applyFont="1" applyFill="1" applyBorder="1" applyAlignment="1" applyProtection="1">
      <alignment horizontal="center" vertical="center" wrapText="1"/>
      <protection locked="0"/>
    </xf>
    <xf numFmtId="0" fontId="60" fillId="3" borderId="1" xfId="3" applyFont="1" applyFill="1" applyBorder="1" applyAlignment="1" applyProtection="1">
      <alignment horizontal="center" vertical="center" wrapText="1"/>
      <protection locked="0"/>
    </xf>
    <xf numFmtId="0" fontId="43" fillId="0" borderId="74" xfId="3" applyBorder="1" applyAlignment="1">
      <alignment horizontal="justify" vertical="center" wrapText="1"/>
    </xf>
    <xf numFmtId="0" fontId="43" fillId="0" borderId="75" xfId="3" applyBorder="1" applyAlignment="1">
      <alignment horizontal="justify" vertical="center" wrapText="1"/>
    </xf>
    <xf numFmtId="0" fontId="43" fillId="0" borderId="1" xfId="3"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23"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6" borderId="1" xfId="0" applyFont="1" applyFill="1" applyBorder="1" applyAlignment="1">
      <alignment horizontal="center" vertical="center" wrapText="1"/>
    </xf>
    <xf numFmtId="9" fontId="23" fillId="16" borderId="1" xfId="2" applyFont="1" applyFill="1" applyBorder="1" applyAlignment="1">
      <alignment horizontal="center" vertical="center" wrapText="1"/>
    </xf>
    <xf numFmtId="0" fontId="10" fillId="19" borderId="1" xfId="0" applyFont="1" applyFill="1" applyBorder="1" applyAlignment="1">
      <alignment horizontal="center" vertical="center" wrapText="1"/>
    </xf>
    <xf numFmtId="0" fontId="10" fillId="23"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14" fillId="18"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64" fontId="2" fillId="23" borderId="1" xfId="0" applyNumberFormat="1" applyFont="1" applyFill="1" applyBorder="1" applyAlignment="1">
      <alignment horizontal="center" vertical="center" wrapText="1"/>
    </xf>
    <xf numFmtId="0" fontId="7" fillId="24" borderId="1" xfId="0" applyFont="1" applyFill="1" applyBorder="1" applyAlignment="1">
      <alignment horizontal="center" vertical="center" wrapText="1"/>
    </xf>
    <xf numFmtId="0" fontId="18" fillId="17" borderId="1"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1" fillId="3" borderId="0" xfId="0" applyFont="1" applyFill="1" applyAlignment="1" applyProtection="1">
      <alignment horizontal="right" vertical="center" wrapText="1"/>
      <protection locked="0"/>
    </xf>
    <xf numFmtId="0" fontId="11" fillId="3" borderId="21" xfId="0" applyFont="1" applyFill="1" applyBorder="1" applyAlignment="1" applyProtection="1">
      <alignment horizontal="right" vertical="center" wrapText="1"/>
      <protection locked="0"/>
    </xf>
    <xf numFmtId="0" fontId="15" fillId="3" borderId="0" xfId="0" applyFont="1" applyFill="1" applyAlignment="1">
      <alignment horizontal="right" vertical="center" wrapText="1"/>
    </xf>
    <xf numFmtId="0" fontId="9" fillId="3" borderId="0" xfId="0" applyFont="1" applyFill="1" applyAlignment="1" applyProtection="1">
      <alignment horizontal="justify" vertical="center" wrapText="1"/>
      <protection locked="0"/>
    </xf>
    <xf numFmtId="0" fontId="12" fillId="17" borderId="1"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2" fillId="0" borderId="1" xfId="0" applyFont="1" applyBorder="1" applyAlignment="1" applyProtection="1">
      <alignment horizontal="justify" vertical="center" wrapText="1"/>
      <protection locked="0"/>
    </xf>
    <xf numFmtId="0" fontId="2" fillId="14" borderId="1" xfId="0" applyFont="1" applyFill="1" applyBorder="1" applyAlignment="1">
      <alignment horizontal="center" vertical="center" wrapText="1"/>
    </xf>
    <xf numFmtId="0" fontId="3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pplyProtection="1">
      <alignment horizontal="left" vertical="center" wrapText="1"/>
      <protection locked="0"/>
    </xf>
    <xf numFmtId="0" fontId="23" fillId="12" borderId="1" xfId="0" applyFont="1" applyFill="1" applyBorder="1" applyAlignment="1">
      <alignment horizontal="center" vertical="center" wrapText="1"/>
    </xf>
    <xf numFmtId="0" fontId="6" fillId="0" borderId="1" xfId="0" applyFont="1" applyBorder="1" applyAlignment="1">
      <alignment horizont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0" fillId="3" borderId="0" xfId="0" applyFont="1" applyFill="1" applyAlignment="1">
      <alignment horizontal="center" vertical="center" wrapText="1"/>
    </xf>
    <xf numFmtId="0" fontId="7" fillId="3" borderId="0" xfId="0" applyFont="1" applyFill="1" applyAlignment="1">
      <alignment horizontal="center" vertical="center" wrapText="1"/>
    </xf>
    <xf numFmtId="0" fontId="8" fillId="3" borderId="0" xfId="0" applyFont="1" applyFill="1" applyAlignment="1">
      <alignment horizontal="center" wrapText="1"/>
    </xf>
    <xf numFmtId="0" fontId="9" fillId="3" borderId="0" xfId="0" applyFont="1" applyFill="1" applyAlignment="1">
      <alignment horizontal="justify" vertical="center" wrapText="1"/>
    </xf>
    <xf numFmtId="0" fontId="15" fillId="3" borderId="19" xfId="0" applyFont="1" applyFill="1" applyBorder="1" applyAlignment="1">
      <alignment horizontal="right" vertical="center" wrapText="1"/>
    </xf>
    <xf numFmtId="0" fontId="7" fillId="3" borderId="7" xfId="0" applyFont="1" applyFill="1" applyBorder="1" applyAlignment="1">
      <alignment horizontal="center" vertical="center" wrapText="1"/>
    </xf>
    <xf numFmtId="0" fontId="15" fillId="3" borderId="0" xfId="0" applyFont="1" applyFill="1" applyAlignment="1">
      <alignment horizontal="right" wrapText="1"/>
    </xf>
    <xf numFmtId="0" fontId="15" fillId="3" borderId="7" xfId="0" applyFont="1" applyFill="1" applyBorder="1" applyAlignment="1">
      <alignment horizontal="left" vertical="center" wrapText="1"/>
    </xf>
    <xf numFmtId="0" fontId="2" fillId="0" borderId="1" xfId="0" applyFont="1" applyBorder="1" applyAlignment="1">
      <alignment horizontal="left" vertical="center" wrapText="1"/>
    </xf>
    <xf numFmtId="9" fontId="2" fillId="0" borderId="1" xfId="2" applyFont="1" applyFill="1" applyBorder="1" applyAlignment="1" applyProtection="1">
      <alignment horizontal="center" vertical="center" wrapText="1"/>
      <protection locked="0"/>
    </xf>
    <xf numFmtId="0" fontId="2" fillId="3" borderId="1" xfId="1" applyFill="1" applyBorder="1" applyAlignment="1" applyProtection="1">
      <alignment horizontal="center" vertical="center" wrapText="1"/>
      <protection locked="0"/>
    </xf>
    <xf numFmtId="9" fontId="2" fillId="0" borderId="1" xfId="2" applyFont="1" applyFill="1" applyBorder="1" applyAlignment="1" applyProtection="1">
      <alignment horizontal="left" vertical="center" wrapText="1"/>
    </xf>
    <xf numFmtId="0" fontId="43" fillId="0" borderId="1" xfId="3" applyFill="1" applyBorder="1" applyAlignment="1" applyProtection="1">
      <alignment horizontal="left" vertical="center" wrapText="1"/>
      <protection locked="0"/>
    </xf>
    <xf numFmtId="0" fontId="2" fillId="0" borderId="1" xfId="0" applyFont="1" applyBorder="1" applyAlignment="1">
      <alignment horizontal="justify" vertical="center" wrapText="1"/>
    </xf>
    <xf numFmtId="164" fontId="2" fillId="0" borderId="1" xfId="0" applyNumberFormat="1" applyFont="1" applyBorder="1" applyAlignment="1" applyProtection="1">
      <alignment horizontal="center" vertical="center" wrapText="1"/>
      <protection locked="0"/>
    </xf>
    <xf numFmtId="9" fontId="2" fillId="0" borderId="1" xfId="0" applyNumberFormat="1" applyFont="1" applyBorder="1" applyAlignment="1">
      <alignment horizontal="left" vertical="center" wrapText="1"/>
    </xf>
    <xf numFmtId="0" fontId="60" fillId="0" borderId="1" xfId="3" applyFont="1" applyBorder="1" applyAlignment="1" applyProtection="1">
      <alignment horizontal="center" vertical="center" wrapText="1"/>
      <protection locked="0"/>
    </xf>
    <xf numFmtId="0" fontId="57" fillId="0" borderId="1" xfId="0" applyFont="1" applyBorder="1" applyAlignment="1">
      <alignment horizontal="left" vertical="center" wrapText="1"/>
    </xf>
    <xf numFmtId="0" fontId="2" fillId="7" borderId="1" xfId="0"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9" fontId="2" fillId="0" borderId="1" xfId="2" applyFont="1" applyFill="1" applyBorder="1" applyAlignment="1" applyProtection="1">
      <alignment horizontal="center" vertical="center" wrapText="1"/>
    </xf>
    <xf numFmtId="0" fontId="15" fillId="0" borderId="1" xfId="0" applyFont="1" applyBorder="1" applyAlignment="1">
      <alignment horizontal="center" vertical="center" wrapText="1"/>
    </xf>
    <xf numFmtId="0" fontId="59" fillId="0" borderId="1" xfId="6" applyFont="1" applyBorder="1" applyAlignment="1">
      <alignment horizontal="justify" vertical="center" wrapText="1"/>
    </xf>
    <xf numFmtId="164" fontId="2" fillId="0" borderId="1" xfId="0" applyNumberFormat="1" applyFont="1" applyBorder="1" applyAlignment="1">
      <alignment horizontal="center" vertical="center" wrapText="1"/>
    </xf>
    <xf numFmtId="0" fontId="43" fillId="0" borderId="1" xfId="3" applyBorder="1" applyAlignment="1" applyProtection="1">
      <alignment horizontal="center" vertical="center" wrapText="1"/>
      <protection locked="0"/>
    </xf>
    <xf numFmtId="9" fontId="12" fillId="0" borderId="1" xfId="0" applyNumberFormat="1" applyFont="1" applyBorder="1" applyAlignment="1">
      <alignment horizontal="center" vertical="center" wrapText="1"/>
    </xf>
    <xf numFmtId="165" fontId="8" fillId="0" borderId="2" xfId="4" applyNumberFormat="1" applyFont="1" applyFill="1" applyBorder="1" applyAlignment="1">
      <alignment horizontal="center" vertical="center" wrapText="1"/>
    </xf>
    <xf numFmtId="165" fontId="8" fillId="0" borderId="64" xfId="4" applyNumberFormat="1" applyFont="1" applyFill="1" applyBorder="1" applyAlignment="1">
      <alignment horizontal="center" vertical="center" wrapText="1"/>
    </xf>
    <xf numFmtId="165" fontId="8" fillId="0" borderId="3" xfId="4" applyNumberFormat="1"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165" fontId="8" fillId="3" borderId="2" xfId="4" applyNumberFormat="1" applyFont="1" applyFill="1" applyBorder="1" applyAlignment="1">
      <alignment horizontal="center" vertical="center" wrapText="1"/>
    </xf>
    <xf numFmtId="165" fontId="8" fillId="3" borderId="64" xfId="4" applyNumberFormat="1" applyFont="1" applyFill="1" applyBorder="1" applyAlignment="1">
      <alignment horizontal="center" vertical="center" wrapText="1"/>
    </xf>
    <xf numFmtId="165" fontId="8" fillId="3" borderId="3" xfId="4" applyNumberFormat="1" applyFont="1" applyFill="1" applyBorder="1" applyAlignment="1">
      <alignment horizontal="center" vertical="center" wrapText="1"/>
    </xf>
    <xf numFmtId="0" fontId="8" fillId="3" borderId="4" xfId="0" applyFont="1" applyFill="1" applyBorder="1" applyAlignment="1">
      <alignment horizontal="justify" vertical="center" wrapText="1"/>
    </xf>
    <xf numFmtId="0" fontId="8" fillId="3" borderId="5" xfId="0" applyFont="1" applyFill="1" applyBorder="1" applyAlignment="1">
      <alignment horizontal="justify" vertical="center" wrapText="1"/>
    </xf>
    <xf numFmtId="0" fontId="8" fillId="3" borderId="6" xfId="0" applyFont="1" applyFill="1" applyBorder="1" applyAlignment="1">
      <alignment horizontal="justify" vertical="center" wrapText="1"/>
    </xf>
    <xf numFmtId="14" fontId="2" fillId="3" borderId="1" xfId="0" applyNumberFormat="1" applyFont="1" applyFill="1" applyBorder="1" applyAlignment="1">
      <alignment horizontal="center" vertical="center" wrapText="1"/>
    </xf>
    <xf numFmtId="0" fontId="8" fillId="3" borderId="1" xfId="0" applyFont="1" applyFill="1" applyBorder="1" applyAlignment="1">
      <alignment horizontal="justify" vertical="center" wrapText="1"/>
    </xf>
    <xf numFmtId="14" fontId="2" fillId="3" borderId="4" xfId="0" applyNumberFormat="1"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0" fontId="34" fillId="0" borderId="1" xfId="0" applyFont="1" applyBorder="1" applyAlignment="1">
      <alignment horizontal="justify" vertical="center" wrapText="1"/>
    </xf>
    <xf numFmtId="0" fontId="43" fillId="0" borderId="1" xfId="3" applyBorder="1" applyAlignment="1">
      <alignment horizontal="center" vertical="center" wrapText="1"/>
    </xf>
    <xf numFmtId="0" fontId="43" fillId="0" borderId="1" xfId="6" applyBorder="1" applyAlignment="1">
      <alignment horizontal="center" vertical="center" wrapText="1"/>
    </xf>
    <xf numFmtId="0" fontId="7" fillId="13" borderId="34"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6" fillId="0" borderId="1" xfId="0" applyFont="1" applyBorder="1" applyAlignment="1">
      <alignment horizontal="center"/>
    </xf>
    <xf numFmtId="0" fontId="25" fillId="0" borderId="1" xfId="0" applyFont="1" applyBorder="1" applyAlignment="1">
      <alignment horizontal="center" vertical="center" wrapText="1"/>
    </xf>
    <xf numFmtId="0" fontId="6" fillId="0" borderId="0" xfId="0" applyFont="1" applyAlignment="1">
      <alignment horizontal="left"/>
    </xf>
    <xf numFmtId="0" fontId="7" fillId="9" borderId="4"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19" fillId="0" borderId="0" xfId="0" applyFont="1" applyAlignment="1">
      <alignment horizontal="center"/>
    </xf>
    <xf numFmtId="0" fontId="7" fillId="13" borderId="25"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34" fillId="0" borderId="2" xfId="0" applyFont="1" applyBorder="1" applyAlignment="1" applyProtection="1">
      <alignment horizontal="center" vertical="center" wrapText="1"/>
      <protection locked="0"/>
    </xf>
    <xf numFmtId="0" fontId="34" fillId="0" borderId="64"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9" fontId="6" fillId="0" borderId="2" xfId="0" applyNumberFormat="1" applyFont="1" applyBorder="1" applyAlignment="1">
      <alignment horizontal="center" vertical="center"/>
    </xf>
    <xf numFmtId="9" fontId="6" fillId="0" borderId="64" xfId="0" applyNumberFormat="1" applyFont="1" applyBorder="1" applyAlignment="1">
      <alignment horizontal="center" vertical="center"/>
    </xf>
    <xf numFmtId="0" fontId="14" fillId="0" borderId="2" xfId="0" applyFont="1" applyBorder="1" applyAlignment="1">
      <alignment horizontal="center" vertical="center" wrapText="1"/>
    </xf>
    <xf numFmtId="0" fontId="14" fillId="0" borderId="64" xfId="0" applyFont="1" applyBorder="1" applyAlignment="1">
      <alignment horizontal="center" vertical="center" wrapText="1"/>
    </xf>
    <xf numFmtId="0" fontId="34" fillId="0" borderId="2" xfId="0" applyFont="1" applyBorder="1" applyAlignment="1" applyProtection="1">
      <alignment horizontal="justify" vertical="center" wrapText="1"/>
      <protection locked="0"/>
    </xf>
    <xf numFmtId="0" fontId="34" fillId="0" borderId="64" xfId="0" applyFont="1" applyBorder="1" applyAlignment="1" applyProtection="1">
      <alignment horizontal="justify" vertical="center" wrapText="1"/>
      <protection locked="0"/>
    </xf>
    <xf numFmtId="0" fontId="34" fillId="0" borderId="2" xfId="0" applyFont="1" applyBorder="1" applyAlignment="1">
      <alignment horizontal="center" vertical="center" wrapText="1"/>
    </xf>
    <xf numFmtId="0" fontId="34" fillId="0" borderId="64" xfId="0" applyFont="1" applyBorder="1" applyAlignment="1">
      <alignment horizontal="center" vertical="center" wrapText="1"/>
    </xf>
    <xf numFmtId="0" fontId="34" fillId="0" borderId="66" xfId="0" applyFont="1" applyBorder="1" applyAlignment="1">
      <alignment horizontal="justify" vertical="center" wrapText="1"/>
    </xf>
    <xf numFmtId="0" fontId="34" fillId="0" borderId="68" xfId="0" applyFont="1" applyBorder="1" applyAlignment="1">
      <alignment horizontal="justify" vertical="center" wrapText="1"/>
    </xf>
    <xf numFmtId="0" fontId="51" fillId="0" borderId="68" xfId="0" applyFont="1" applyBorder="1" applyAlignment="1">
      <alignment horizontal="justify"/>
    </xf>
    <xf numFmtId="0" fontId="34" fillId="3" borderId="2" xfId="0" applyFont="1" applyFill="1" applyBorder="1" applyAlignment="1" applyProtection="1">
      <alignment horizontal="center" vertical="center" wrapText="1"/>
      <protection locked="0"/>
    </xf>
    <xf numFmtId="0" fontId="34" fillId="3" borderId="64" xfId="0" applyFont="1" applyFill="1" applyBorder="1" applyAlignment="1" applyProtection="1">
      <alignment horizontal="center" vertical="center" wrapText="1"/>
      <protection locked="0"/>
    </xf>
    <xf numFmtId="0" fontId="34" fillId="3" borderId="3" xfId="0" applyFont="1" applyFill="1" applyBorder="1" applyAlignment="1" applyProtection="1">
      <alignment horizontal="center" vertical="center" wrapText="1"/>
      <protection locked="0"/>
    </xf>
    <xf numFmtId="0" fontId="34" fillId="3" borderId="2" xfId="1" applyFont="1" applyFill="1" applyBorder="1" applyAlignment="1" applyProtection="1">
      <alignment horizontal="center" vertical="center" wrapText="1"/>
      <protection locked="0"/>
    </xf>
    <xf numFmtId="0" fontId="34" fillId="3" borderId="64" xfId="1" applyFont="1" applyFill="1" applyBorder="1" applyAlignment="1" applyProtection="1">
      <alignment horizontal="center" vertical="center" wrapText="1"/>
      <protection locked="0"/>
    </xf>
    <xf numFmtId="0" fontId="34" fillId="3" borderId="3" xfId="1" applyFont="1" applyFill="1" applyBorder="1" applyAlignment="1" applyProtection="1">
      <alignment horizontal="center" vertical="center" wrapText="1"/>
      <protection locked="0"/>
    </xf>
    <xf numFmtId="0" fontId="14" fillId="0" borderId="3" xfId="0" applyFont="1" applyBorder="1" applyAlignment="1">
      <alignment horizontal="center" vertical="center" wrapText="1"/>
    </xf>
    <xf numFmtId="0" fontId="6" fillId="0" borderId="2" xfId="0" applyFont="1" applyBorder="1" applyAlignment="1">
      <alignment horizontal="center" vertical="center"/>
    </xf>
    <xf numFmtId="0" fontId="6" fillId="0" borderId="64" xfId="0" applyFont="1" applyBorder="1" applyAlignment="1">
      <alignment horizontal="center" vertical="center"/>
    </xf>
    <xf numFmtId="0" fontId="6" fillId="0" borderId="3" xfId="0" applyFont="1" applyBorder="1" applyAlignment="1">
      <alignment horizontal="center" vertical="center"/>
    </xf>
    <xf numFmtId="0" fontId="6" fillId="3" borderId="2" xfId="0" applyFont="1" applyFill="1" applyBorder="1" applyAlignment="1">
      <alignment horizontal="center" vertical="center" wrapText="1"/>
    </xf>
    <xf numFmtId="0" fontId="6" fillId="3" borderId="6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70" xfId="0" applyFont="1" applyBorder="1" applyAlignment="1" applyProtection="1">
      <alignment horizontal="center" vertical="center" wrapText="1"/>
      <protection locked="0"/>
    </xf>
    <xf numFmtId="0" fontId="34" fillId="0" borderId="71" xfId="0" applyFont="1" applyBorder="1" applyAlignment="1" applyProtection="1">
      <alignment horizontal="center" vertical="center" wrapText="1"/>
      <protection locked="0"/>
    </xf>
    <xf numFmtId="0" fontId="34" fillId="0" borderId="72" xfId="0" applyFont="1" applyBorder="1" applyAlignment="1" applyProtection="1">
      <alignment horizontal="center" vertical="center" wrapText="1"/>
      <protection locked="0"/>
    </xf>
    <xf numFmtId="0" fontId="7" fillId="19" borderId="1"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34" fillId="23" borderId="1" xfId="0" applyFont="1" applyFill="1" applyBorder="1" applyAlignment="1">
      <alignment horizontal="center" vertical="center" wrapText="1"/>
    </xf>
    <xf numFmtId="0" fontId="14" fillId="14" borderId="1" xfId="0" applyFont="1" applyFill="1" applyBorder="1" applyAlignment="1">
      <alignment horizontal="center" vertical="center" wrapText="1"/>
    </xf>
    <xf numFmtId="0" fontId="34" fillId="12" borderId="2" xfId="0" applyFont="1" applyFill="1" applyBorder="1" applyAlignment="1">
      <alignment horizontal="center" vertical="center" wrapText="1"/>
    </xf>
    <xf numFmtId="0" fontId="34" fillId="12" borderId="64" xfId="0" applyFont="1" applyFill="1" applyBorder="1" applyAlignment="1">
      <alignment horizontal="center" vertical="center" wrapText="1"/>
    </xf>
    <xf numFmtId="0" fontId="14" fillId="18" borderId="2" xfId="0" applyFont="1" applyFill="1" applyBorder="1" applyAlignment="1">
      <alignment horizontal="center" vertical="center" wrapText="1"/>
    </xf>
    <xf numFmtId="0" fontId="14" fillId="18" borderId="64" xfId="0" applyFont="1" applyFill="1" applyBorder="1" applyAlignment="1">
      <alignment horizontal="center" vertical="center" wrapText="1"/>
    </xf>
    <xf numFmtId="0" fontId="14" fillId="18" borderId="8" xfId="0" applyFont="1" applyFill="1" applyBorder="1" applyAlignment="1">
      <alignment horizontal="center" vertical="center" wrapText="1"/>
    </xf>
    <xf numFmtId="0" fontId="14" fillId="18" borderId="65" xfId="0" applyFont="1" applyFill="1" applyBorder="1" applyAlignment="1">
      <alignment horizontal="center" vertical="center" wrapText="1"/>
    </xf>
    <xf numFmtId="164" fontId="34" fillId="23" borderId="1" xfId="0" applyNumberFormat="1" applyFont="1" applyFill="1" applyBorder="1" applyAlignment="1">
      <alignment horizontal="center" vertical="center" wrapText="1"/>
    </xf>
    <xf numFmtId="0" fontId="14" fillId="23" borderId="1" xfId="0" applyFont="1" applyFill="1" applyBorder="1" applyAlignment="1">
      <alignment horizontal="center" vertical="center" wrapText="1"/>
    </xf>
    <xf numFmtId="9" fontId="6" fillId="0" borderId="3" xfId="0" applyNumberFormat="1" applyFont="1" applyBorder="1" applyAlignment="1">
      <alignment horizontal="center" vertical="center"/>
    </xf>
    <xf numFmtId="0" fontId="34" fillId="3" borderId="1" xfId="0" applyFont="1" applyFill="1" applyBorder="1" applyAlignment="1" applyProtection="1">
      <alignment horizontal="justify" vertical="center" wrapText="1"/>
      <protection locked="0"/>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1" xfId="0" applyFont="1" applyBorder="1" applyAlignment="1">
      <alignment horizontal="center" vertical="center"/>
    </xf>
    <xf numFmtId="0" fontId="34" fillId="0" borderId="3" xfId="0" applyFont="1" applyBorder="1" applyAlignment="1" applyProtection="1">
      <alignment horizontal="justify" vertical="center" wrapText="1"/>
      <protection locked="0"/>
    </xf>
    <xf numFmtId="0" fontId="34" fillId="3" borderId="2"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34" fillId="0" borderId="1" xfId="0" applyFont="1" applyBorder="1" applyAlignment="1" applyProtection="1">
      <alignment horizontal="center" vertical="center" wrapText="1"/>
      <protection locked="0"/>
    </xf>
    <xf numFmtId="0" fontId="34" fillId="3" borderId="1" xfId="0" applyFont="1" applyFill="1" applyBorder="1" applyAlignment="1" applyProtection="1">
      <alignment horizontal="center" vertical="center" wrapText="1"/>
      <protection locked="0"/>
    </xf>
    <xf numFmtId="0" fontId="34" fillId="3" borderId="1" xfId="0" applyFont="1" applyFill="1" applyBorder="1" applyAlignment="1">
      <alignment horizontal="justify" vertical="center" wrapText="1"/>
    </xf>
    <xf numFmtId="0" fontId="34" fillId="4" borderId="1" xfId="0" applyFont="1" applyFill="1" applyBorder="1" applyAlignment="1">
      <alignment horizontal="justify" vertical="center" wrapText="1"/>
    </xf>
    <xf numFmtId="0" fontId="14" fillId="16" borderId="2" xfId="0" applyFont="1" applyFill="1" applyBorder="1" applyAlignment="1">
      <alignment horizontal="center" vertical="center" wrapText="1"/>
    </xf>
    <xf numFmtId="0" fontId="14" fillId="16" borderId="64" xfId="0" applyFont="1" applyFill="1" applyBorder="1" applyAlignment="1">
      <alignment horizontal="center" vertical="center" wrapText="1"/>
    </xf>
    <xf numFmtId="0" fontId="49" fillId="0" borderId="0" xfId="0" applyFont="1" applyAlignment="1" applyProtection="1">
      <alignment horizontal="justify" vertical="center"/>
      <protection locked="0"/>
    </xf>
    <xf numFmtId="0" fontId="14" fillId="17" borderId="5" xfId="0" applyFont="1" applyFill="1" applyBorder="1" applyAlignment="1">
      <alignment horizontal="center" vertical="center" wrapText="1"/>
    </xf>
    <xf numFmtId="0" fontId="14" fillId="17" borderId="6" xfId="0" applyFont="1" applyFill="1" applyBorder="1" applyAlignment="1">
      <alignment horizontal="center" vertical="center" wrapText="1"/>
    </xf>
    <xf numFmtId="0" fontId="14" fillId="16" borderId="4" xfId="0" applyFont="1" applyFill="1" applyBorder="1" applyAlignment="1">
      <alignment horizontal="center" vertical="center" wrapText="1"/>
    </xf>
    <xf numFmtId="0" fontId="14" fillId="16" borderId="5" xfId="0" applyFont="1" applyFill="1" applyBorder="1" applyAlignment="1">
      <alignment horizontal="center" vertical="center" wrapText="1"/>
    </xf>
    <xf numFmtId="0" fontId="14" fillId="16" borderId="6" xfId="0" applyFont="1" applyFill="1" applyBorder="1" applyAlignment="1">
      <alignment horizontal="center" vertical="center" wrapText="1"/>
    </xf>
    <xf numFmtId="0" fontId="14" fillId="12" borderId="8" xfId="0" applyFont="1" applyFill="1" applyBorder="1" applyAlignment="1">
      <alignment horizontal="center" vertical="center" wrapText="1"/>
    </xf>
    <xf numFmtId="0" fontId="14" fillId="12" borderId="9"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34" fillId="14" borderId="8" xfId="0" applyFont="1" applyFill="1" applyBorder="1" applyAlignment="1">
      <alignment horizontal="center" vertical="center" wrapText="1"/>
    </xf>
    <xf numFmtId="0" fontId="34" fillId="14" borderId="10" xfId="0" applyFont="1" applyFill="1" applyBorder="1" applyAlignment="1">
      <alignment horizontal="center" vertical="center" wrapText="1"/>
    </xf>
    <xf numFmtId="0" fontId="7" fillId="17" borderId="64" xfId="0" applyFont="1" applyFill="1" applyBorder="1" applyAlignment="1">
      <alignment horizontal="center" vertical="center" wrapText="1"/>
    </xf>
    <xf numFmtId="0" fontId="14" fillId="17" borderId="2" xfId="0" applyFont="1" applyFill="1" applyBorder="1" applyAlignment="1">
      <alignment horizontal="center" vertical="center" wrapText="1"/>
    </xf>
    <xf numFmtId="0" fontId="14" fillId="17" borderId="64"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64"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64" xfId="0" applyFont="1" applyFill="1" applyBorder="1" applyAlignment="1">
      <alignment horizontal="center" vertical="center" wrapText="1"/>
    </xf>
    <xf numFmtId="0" fontId="34" fillId="14" borderId="1" xfId="0" applyFont="1" applyFill="1" applyBorder="1" applyAlignment="1">
      <alignment horizontal="center" vertical="center" wrapText="1"/>
    </xf>
    <xf numFmtId="0" fontId="34" fillId="14" borderId="2" xfId="0" applyFont="1" applyFill="1" applyBorder="1" applyAlignment="1">
      <alignment horizontal="center" vertical="center" wrapText="1"/>
    </xf>
    <xf numFmtId="0" fontId="14" fillId="12" borderId="2" xfId="0" applyFont="1" applyFill="1" applyBorder="1" applyAlignment="1">
      <alignment horizontal="center" vertical="center" wrapText="1"/>
    </xf>
    <xf numFmtId="0" fontId="14" fillId="12" borderId="64" xfId="0" applyFont="1" applyFill="1" applyBorder="1" applyAlignment="1">
      <alignment horizontal="center" vertical="center" wrapText="1"/>
    </xf>
    <xf numFmtId="0" fontId="34" fillId="0" borderId="0" xfId="0" applyFont="1" applyAlignment="1">
      <alignment horizontal="center" vertical="center" wrapText="1"/>
    </xf>
    <xf numFmtId="0" fontId="34" fillId="3" borderId="1" xfId="1" applyFont="1" applyFill="1" applyBorder="1" applyAlignment="1" applyProtection="1">
      <alignment horizontal="center" vertical="center" wrapText="1"/>
      <protection locked="0"/>
    </xf>
    <xf numFmtId="0" fontId="14" fillId="0" borderId="1" xfId="0" applyFont="1" applyBorder="1" applyAlignment="1">
      <alignment horizontal="center" vertical="center" wrapText="1"/>
    </xf>
    <xf numFmtId="9"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34" fillId="3" borderId="64" xfId="0" applyFont="1" applyFill="1" applyBorder="1" applyAlignment="1">
      <alignment horizontal="center" vertical="center" wrapText="1"/>
    </xf>
    <xf numFmtId="0" fontId="6" fillId="0" borderId="1"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3" xfId="0" applyFont="1" applyBorder="1" applyAlignment="1">
      <alignment horizontal="justify" vertical="center"/>
    </xf>
    <xf numFmtId="0" fontId="6" fillId="0" borderId="77" xfId="0" applyFont="1" applyBorder="1" applyAlignment="1">
      <alignment horizontal="justify" vertical="center" wrapText="1"/>
    </xf>
    <xf numFmtId="0" fontId="6" fillId="0" borderId="78" xfId="0" applyFont="1" applyBorder="1" applyAlignment="1">
      <alignment horizontal="justify" vertical="center" wrapText="1"/>
    </xf>
    <xf numFmtId="0" fontId="6" fillId="0" borderId="64" xfId="0" applyFont="1" applyBorder="1" applyAlignment="1">
      <alignment horizontal="justify" vertical="center" wrapText="1"/>
    </xf>
    <xf numFmtId="0" fontId="6" fillId="0" borderId="3" xfId="0" applyFont="1" applyBorder="1" applyAlignment="1">
      <alignment horizontal="justify" vertical="center" wrapText="1"/>
    </xf>
    <xf numFmtId="0" fontId="48" fillId="0" borderId="4" xfId="0" applyFont="1" applyBorder="1" applyAlignment="1">
      <alignment horizontal="center" vertical="center" wrapText="1"/>
    </xf>
    <xf numFmtId="0" fontId="48" fillId="0" borderId="5" xfId="0" applyFont="1" applyBorder="1" applyAlignment="1">
      <alignment horizontal="center" vertical="center" wrapText="1"/>
    </xf>
    <xf numFmtId="164" fontId="34" fillId="0" borderId="2" xfId="0" applyNumberFormat="1" applyFont="1" applyBorder="1" applyAlignment="1" applyProtection="1">
      <alignment horizontal="center" vertical="center" wrapText="1"/>
      <protection locked="0"/>
    </xf>
    <xf numFmtId="164" fontId="34" fillId="0" borderId="64" xfId="0" applyNumberFormat="1" applyFont="1" applyBorder="1" applyAlignment="1" applyProtection="1">
      <alignment horizontal="center" vertical="center" wrapText="1"/>
      <protection locked="0"/>
    </xf>
    <xf numFmtId="164" fontId="34" fillId="0" borderId="3" xfId="0" applyNumberFormat="1" applyFont="1" applyBorder="1" applyAlignment="1" applyProtection="1">
      <alignment horizontal="center" vertical="center" wrapText="1"/>
      <protection locked="0"/>
    </xf>
    <xf numFmtId="164" fontId="34" fillId="0" borderId="2" xfId="0" applyNumberFormat="1" applyFont="1" applyBorder="1" applyAlignment="1" applyProtection="1">
      <alignment horizontal="center" vertical="center"/>
      <protection locked="0"/>
    </xf>
    <xf numFmtId="164" fontId="34" fillId="0" borderId="64" xfId="0" applyNumberFormat="1" applyFont="1" applyBorder="1" applyAlignment="1" applyProtection="1">
      <alignment horizontal="center" vertical="center"/>
      <protection locked="0"/>
    </xf>
    <xf numFmtId="164" fontId="34" fillId="0" borderId="3" xfId="0" applyNumberFormat="1" applyFont="1" applyBorder="1" applyAlignment="1" applyProtection="1">
      <alignment horizontal="center" vertical="center"/>
      <protection locked="0"/>
    </xf>
    <xf numFmtId="0" fontId="7" fillId="0" borderId="0" xfId="0" applyFont="1" applyAlignment="1">
      <alignment horizontal="center" vertical="center" wrapText="1"/>
    </xf>
    <xf numFmtId="14" fontId="14" fillId="3" borderId="7" xfId="0" applyNumberFormat="1" applyFont="1" applyFill="1" applyBorder="1" applyAlignment="1">
      <alignment horizontal="center" vertical="center"/>
    </xf>
    <xf numFmtId="0" fontId="14" fillId="3" borderId="7" xfId="0" applyFont="1" applyFill="1" applyBorder="1" applyAlignment="1">
      <alignment horizontal="center" vertical="center"/>
    </xf>
    <xf numFmtId="0" fontId="7" fillId="15" borderId="3" xfId="0" applyFont="1" applyFill="1" applyBorder="1" applyAlignment="1">
      <alignment horizontal="center" vertical="center" wrapText="1"/>
    </xf>
    <xf numFmtId="0" fontId="14" fillId="14" borderId="8" xfId="0" applyFont="1" applyFill="1" applyBorder="1" applyAlignment="1">
      <alignment horizontal="center" vertical="center"/>
    </xf>
    <xf numFmtId="0" fontId="14" fillId="14" borderId="10" xfId="0" applyFont="1" applyFill="1" applyBorder="1" applyAlignment="1">
      <alignment horizontal="center" vertical="center"/>
    </xf>
    <xf numFmtId="0" fontId="14" fillId="14" borderId="64" xfId="0" applyFont="1" applyFill="1" applyBorder="1" applyAlignment="1">
      <alignment horizontal="center" vertical="center" wrapText="1"/>
    </xf>
    <xf numFmtId="0" fontId="14" fillId="14" borderId="3" xfId="0" applyFont="1" applyFill="1" applyBorder="1" applyAlignment="1">
      <alignment horizontal="center" vertical="center" wrapText="1"/>
    </xf>
    <xf numFmtId="9" fontId="14" fillId="16" borderId="2" xfId="2" applyFont="1" applyFill="1" applyBorder="1" applyAlignment="1">
      <alignment horizontal="center" vertical="center" wrapText="1"/>
    </xf>
    <xf numFmtId="9" fontId="14" fillId="16" borderId="64" xfId="2" applyFont="1" applyFill="1" applyBorder="1" applyAlignment="1">
      <alignment horizontal="center" vertical="center" wrapText="1"/>
    </xf>
    <xf numFmtId="0" fontId="8" fillId="0" borderId="1" xfId="0" applyFont="1" applyBorder="1" applyAlignment="1">
      <alignment horizontal="center" vertical="center"/>
    </xf>
    <xf numFmtId="0" fontId="15" fillId="8" borderId="7"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7" fillId="0" borderId="0" xfId="0" applyFont="1" applyAlignment="1">
      <alignment horizontal="center" vertical="center"/>
    </xf>
    <xf numFmtId="0" fontId="10" fillId="0" borderId="1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8" xfId="0" applyFont="1" applyBorder="1" applyAlignment="1">
      <alignment horizontal="center" vertical="center"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20" borderId="11" xfId="0" applyFont="1" applyFill="1" applyBorder="1" applyAlignment="1">
      <alignment horizontal="center" vertical="center" wrapText="1"/>
    </xf>
    <xf numFmtId="0" fontId="10" fillId="20" borderId="13" xfId="0" applyFont="1" applyFill="1" applyBorder="1" applyAlignment="1">
      <alignment horizontal="center" vertical="center" wrapText="1"/>
    </xf>
    <xf numFmtId="0" fontId="10" fillId="0" borderId="15" xfId="0" applyFont="1" applyBorder="1" applyAlignment="1">
      <alignment horizontal="center" vertical="center" wrapText="1"/>
    </xf>
    <xf numFmtId="0" fontId="2" fillId="0" borderId="22" xfId="0" applyFont="1" applyBorder="1" applyAlignment="1">
      <alignment horizontal="justify" vertical="center" wrapText="1"/>
    </xf>
    <xf numFmtId="0" fontId="2" fillId="0" borderId="24" xfId="0" applyFont="1" applyBorder="1" applyAlignment="1">
      <alignment horizontal="justify" vertical="center" wrapText="1"/>
    </xf>
    <xf numFmtId="0" fontId="15" fillId="11" borderId="17"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22" fillId="11" borderId="17" xfId="0" applyFont="1" applyFill="1" applyBorder="1" applyAlignment="1">
      <alignment horizontal="center" vertical="center" wrapText="1"/>
    </xf>
    <xf numFmtId="0" fontId="34" fillId="0" borderId="17" xfId="0" applyFont="1" applyBorder="1" applyAlignment="1">
      <alignment horizontal="center" vertical="center" wrapText="1"/>
    </xf>
    <xf numFmtId="0" fontId="15" fillId="9" borderId="12" xfId="0" applyFont="1" applyFill="1" applyBorder="1" applyAlignment="1">
      <alignment horizontal="center" vertical="center" wrapText="1"/>
    </xf>
    <xf numFmtId="0" fontId="15" fillId="9" borderId="13" xfId="0" applyFont="1" applyFill="1" applyBorder="1" applyAlignment="1">
      <alignment horizontal="center" vertical="center" wrapText="1"/>
    </xf>
    <xf numFmtId="0" fontId="20" fillId="11" borderId="17" xfId="0" applyFont="1" applyFill="1" applyBorder="1" applyAlignment="1">
      <alignment horizontal="center"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17" fillId="0" borderId="1" xfId="0" applyFont="1" applyBorder="1" applyAlignment="1">
      <alignment horizontal="center" vertical="center" wrapText="1"/>
    </xf>
    <xf numFmtId="0" fontId="17" fillId="0" borderId="60" xfId="0" applyFont="1" applyBorder="1" applyAlignment="1">
      <alignment horizontal="center" vertical="center" wrapText="1"/>
    </xf>
    <xf numFmtId="0" fontId="7" fillId="11" borderId="17" xfId="0" applyFont="1" applyFill="1" applyBorder="1" applyAlignment="1">
      <alignment horizontal="center" vertical="center" wrapText="1"/>
    </xf>
    <xf numFmtId="0" fontId="7" fillId="0" borderId="0" xfId="0" applyFont="1" applyAlignment="1">
      <alignment horizontal="center" wrapText="1"/>
    </xf>
    <xf numFmtId="0" fontId="17" fillId="0" borderId="62" xfId="0" applyFont="1" applyBorder="1" applyAlignment="1">
      <alignment horizontal="center" vertical="center" wrapText="1"/>
    </xf>
    <xf numFmtId="0" fontId="17" fillId="0" borderId="63" xfId="0" applyFont="1" applyBorder="1" applyAlignment="1">
      <alignment horizontal="center" vertical="center" wrapText="1"/>
    </xf>
    <xf numFmtId="0" fontId="7" fillId="11" borderId="57" xfId="0" applyFont="1" applyFill="1" applyBorder="1" applyAlignment="1">
      <alignment horizontal="center" vertical="center" wrapText="1"/>
    </xf>
    <xf numFmtId="0" fontId="7" fillId="11" borderId="58" xfId="0" applyFont="1" applyFill="1" applyBorder="1" applyAlignment="1">
      <alignment horizontal="center" vertical="center" wrapText="1"/>
    </xf>
    <xf numFmtId="0" fontId="17" fillId="0" borderId="1" xfId="0" applyFont="1" applyBorder="1" applyAlignment="1">
      <alignment horizontal="left" vertical="center" wrapText="1"/>
    </xf>
    <xf numFmtId="0" fontId="17" fillId="0" borderId="62" xfId="0" applyFont="1" applyBorder="1" applyAlignment="1">
      <alignment horizontal="left" vertical="center" wrapText="1"/>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17" fillId="0" borderId="57" xfId="0" applyFont="1" applyBorder="1" applyAlignment="1">
      <alignment horizontal="left" vertical="center" wrapText="1"/>
    </xf>
    <xf numFmtId="0" fontId="7" fillId="11" borderId="14"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40" fillId="0" borderId="23" xfId="0" applyFont="1" applyBorder="1" applyAlignment="1">
      <alignment vertical="center" wrapText="1"/>
    </xf>
    <xf numFmtId="0" fontId="40" fillId="0" borderId="55" xfId="0" applyFont="1" applyBorder="1" applyAlignment="1">
      <alignment vertical="center" wrapText="1"/>
    </xf>
    <xf numFmtId="0" fontId="40" fillId="0" borderId="18" xfId="0" applyFont="1" applyBorder="1" applyAlignment="1">
      <alignment vertical="center" wrapText="1"/>
    </xf>
    <xf numFmtId="0" fontId="7" fillId="0" borderId="0" xfId="0" applyFont="1" applyAlignment="1">
      <alignment horizontal="center"/>
    </xf>
    <xf numFmtId="0" fontId="10" fillId="0" borderId="14" xfId="0" applyFont="1" applyBorder="1" applyAlignment="1">
      <alignment horizontal="left" vertical="center" wrapText="1" indent="2"/>
    </xf>
    <xf numFmtId="0" fontId="10" fillId="0" borderId="16" xfId="0" applyFont="1" applyBorder="1" applyAlignment="1">
      <alignment horizontal="left" vertical="center" wrapText="1" indent="2"/>
    </xf>
    <xf numFmtId="0" fontId="15" fillId="0" borderId="14" xfId="0" applyFont="1" applyBorder="1" applyAlignment="1">
      <alignment horizontal="left" vertical="center" wrapText="1"/>
    </xf>
    <xf numFmtId="0" fontId="15" fillId="0" borderId="16" xfId="0" applyFont="1" applyBorder="1" applyAlignment="1">
      <alignment horizontal="left" vertical="center" wrapText="1"/>
    </xf>
    <xf numFmtId="0" fontId="27" fillId="0" borderId="22" xfId="0" applyFont="1" applyBorder="1" applyAlignment="1">
      <alignment vertical="center" wrapText="1"/>
    </xf>
    <xf numFmtId="0" fontId="27" fillId="0" borderId="20" xfId="0" applyFont="1" applyBorder="1" applyAlignment="1">
      <alignment vertical="center" wrapText="1"/>
    </xf>
    <xf numFmtId="0" fontId="27" fillId="0" borderId="24" xfId="0" applyFont="1" applyBorder="1" applyAlignment="1">
      <alignment vertical="center" wrapText="1"/>
    </xf>
    <xf numFmtId="0" fontId="27" fillId="0" borderId="19" xfId="0" applyFont="1" applyBorder="1" applyAlignment="1">
      <alignment vertical="center" wrapText="1"/>
    </xf>
    <xf numFmtId="0" fontId="27" fillId="0" borderId="0" xfId="0" applyFont="1" applyAlignment="1">
      <alignment vertical="center" wrapText="1"/>
    </xf>
    <xf numFmtId="0" fontId="27" fillId="0" borderId="21" xfId="0" applyFont="1" applyBorder="1" applyAlignment="1">
      <alignment vertical="center" wrapText="1"/>
    </xf>
    <xf numFmtId="0" fontId="15" fillId="0" borderId="14" xfId="0" applyFont="1" applyBorder="1" applyAlignment="1">
      <alignment horizontal="left" vertical="center" wrapText="1" indent="2"/>
    </xf>
    <xf numFmtId="0" fontId="15" fillId="0" borderId="16" xfId="0" applyFont="1" applyBorder="1" applyAlignment="1">
      <alignment horizontal="left" vertical="center" wrapText="1" indent="2"/>
    </xf>
    <xf numFmtId="0" fontId="8" fillId="0" borderId="14" xfId="0" applyFont="1" applyBorder="1" applyAlignment="1">
      <alignment horizontal="justify" vertical="center" wrapText="1"/>
    </xf>
    <xf numFmtId="0" fontId="8" fillId="0" borderId="16" xfId="0" applyFont="1" applyBorder="1" applyAlignment="1">
      <alignment horizontal="justify" vertical="center" wrapText="1"/>
    </xf>
    <xf numFmtId="0" fontId="15" fillId="0" borderId="15" xfId="0" applyFont="1" applyBorder="1" applyAlignment="1">
      <alignment horizontal="left" vertical="center" wrapText="1" indent="2"/>
    </xf>
    <xf numFmtId="0" fontId="7" fillId="13" borderId="43"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7" fillId="13" borderId="39"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36" fillId="4" borderId="17"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7" fillId="13" borderId="45"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15" fillId="20" borderId="17" xfId="0" applyFont="1" applyFill="1" applyBorder="1" applyAlignment="1">
      <alignment horizontal="center" vertical="center" wrapText="1"/>
    </xf>
    <xf numFmtId="0" fontId="16" fillId="20" borderId="17" xfId="0" applyFont="1" applyFill="1" applyBorder="1" applyAlignment="1">
      <alignment horizontal="center" vertical="center" wrapText="1"/>
    </xf>
    <xf numFmtId="0" fontId="35" fillId="4" borderId="17"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cellXfs>
  <cellStyles count="7">
    <cellStyle name="Hipervínculo" xfId="3" builtinId="8"/>
    <cellStyle name="Hyperlink" xfId="6" xr:uid="{00000000-000B-0000-0000-000008000000}"/>
    <cellStyle name="Millares [0]" xfId="4" builtinId="6"/>
    <cellStyle name="Millares [0] 2" xfId="5" xr:uid="{8F9A2EF2-6F74-4BB9-9CC3-462B1B948613}"/>
    <cellStyle name="Normal" xfId="0" builtinId="0"/>
    <cellStyle name="Normal 2" xfId="1" xr:uid="{00000000-0005-0000-0000-000001000000}"/>
    <cellStyle name="Porcentaje" xfId="2" builtinId="5"/>
  </cellStyles>
  <dxfs count="2092">
    <dxf>
      <font>
        <color auto="1"/>
      </font>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0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92D050"/>
        </patternFill>
      </fill>
    </dxf>
    <dxf>
      <font>
        <color rgb="FF9C0006"/>
      </font>
      <fill>
        <patternFill>
          <bgColor rgb="FFFFC7CE"/>
        </patternFill>
      </fill>
    </dxf>
    <dxf>
      <fill>
        <patternFill>
          <bgColor rgb="FFFFFF99"/>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CC"/>
        </patternFill>
      </fill>
    </dxf>
    <dxf>
      <fill>
        <patternFill>
          <bgColor rgb="FFFFC000"/>
        </patternFill>
      </fill>
    </dxf>
    <dxf>
      <fill>
        <patternFill>
          <bgColor rgb="FFFFFF99"/>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ont>
        <color theme="1"/>
      </font>
      <fill>
        <patternFill>
          <bgColor rgb="FFFFC000"/>
        </patternFill>
      </fill>
    </dxf>
    <dxf>
      <fill>
        <patternFill>
          <bgColor rgb="FFFFFF99"/>
        </patternFill>
      </fill>
    </dxf>
    <dxf>
      <font>
        <color rgb="FF9C0006"/>
      </font>
      <fill>
        <patternFill>
          <bgColor rgb="FFFFC7CE"/>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00B05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00B050"/>
        </patternFill>
      </fill>
    </dxf>
    <dxf>
      <fill>
        <patternFill>
          <bgColor rgb="FF92D05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C000"/>
        </patternFill>
      </fill>
    </dxf>
    <dxf>
      <font>
        <color rgb="FF9C0006"/>
      </font>
      <fill>
        <patternFill>
          <bgColor rgb="FFFFC7CE"/>
        </patternFill>
      </fill>
    </dxf>
    <dxf>
      <fill>
        <patternFill>
          <bgColor rgb="FFFFFFCC"/>
        </patternFill>
      </fill>
    </dxf>
    <dxf>
      <fill>
        <patternFill>
          <bgColor rgb="FF00B050"/>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FFCC"/>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ont>
        <color theme="1"/>
      </font>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00B050"/>
        </patternFill>
      </fill>
    </dxf>
    <dxf>
      <fill>
        <patternFill>
          <bgColor theme="1"/>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FF0000"/>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C000"/>
        </patternFill>
      </fill>
    </dxf>
    <dxf>
      <font>
        <color rgb="FF9C0006"/>
      </font>
      <fill>
        <patternFill>
          <bgColor rgb="FFFFC7CE"/>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C000"/>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0000"/>
        </patternFill>
      </fill>
    </dxf>
    <dxf>
      <fill>
        <patternFill>
          <bgColor rgb="FFFFFF99"/>
        </patternFill>
      </fill>
    </dxf>
    <dxf>
      <fill>
        <patternFill>
          <bgColor rgb="FFFFC000"/>
        </patternFill>
      </fill>
    </dxf>
    <dxf>
      <font>
        <color theme="1"/>
      </font>
      <fill>
        <patternFill>
          <bgColor rgb="FFFFFF99"/>
        </patternFill>
      </fill>
    </dxf>
    <dxf>
      <fill>
        <patternFill>
          <bgColor rgb="FFFFFF99"/>
        </patternFill>
      </fill>
    </dxf>
    <dxf>
      <fill>
        <patternFill>
          <bgColor theme="1"/>
        </patternFill>
      </fill>
    </dxf>
    <dxf>
      <fill>
        <patternFill>
          <bgColor rgb="FFFFFF99"/>
        </patternFill>
      </fill>
    </dxf>
    <dxf>
      <font>
        <color rgb="FF9C0006"/>
      </font>
      <fill>
        <patternFill>
          <bgColor rgb="FFFFC7CE"/>
        </patternFill>
      </fill>
    </dxf>
    <dxf>
      <fill>
        <patternFill>
          <bgColor rgb="FFFFC000"/>
        </patternFill>
      </fill>
    </dxf>
    <dxf>
      <fill>
        <patternFill>
          <bgColor rgb="FFFFFF99"/>
        </patternFill>
      </fill>
    </dxf>
    <dxf>
      <font>
        <color auto="1"/>
      </font>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CC"/>
        </patternFill>
      </fill>
    </dxf>
    <dxf>
      <fill>
        <patternFill>
          <bgColor rgb="FF92D050"/>
        </patternFill>
      </fill>
    </dxf>
    <dxf>
      <fill>
        <patternFill>
          <bgColor rgb="FFFF0000"/>
        </patternFill>
      </fill>
    </dxf>
    <dxf>
      <fill>
        <patternFill>
          <bgColor rgb="FFFFC000"/>
        </patternFill>
      </fill>
    </dxf>
    <dxf>
      <font>
        <color theme="1"/>
      </font>
      <fill>
        <patternFill>
          <bgColor rgb="FFFFC000"/>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0000"/>
        </patternFill>
      </fill>
    </dxf>
    <dxf>
      <font>
        <color theme="1"/>
      </font>
      <fill>
        <patternFill>
          <bgColor rgb="FFFFFF99"/>
        </patternFill>
      </fill>
    </dxf>
    <dxf>
      <fill>
        <patternFill>
          <bgColor rgb="FFFF000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theme="1"/>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rgb="FF00B050"/>
        </patternFill>
      </fill>
    </dxf>
    <dxf>
      <fill>
        <patternFill>
          <bgColor rgb="FFFFFF99"/>
        </patternFill>
      </fill>
    </dxf>
    <dxf>
      <fill>
        <patternFill>
          <bgColor rgb="FFFFFFCC"/>
        </patternFill>
      </fill>
    </dxf>
    <dxf>
      <fill>
        <patternFill>
          <bgColor rgb="FF00B050"/>
        </patternFill>
      </fill>
    </dxf>
    <dxf>
      <fill>
        <patternFill>
          <bgColor rgb="FFFF000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ont>
        <color theme="1"/>
      </font>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ill>
        <patternFill>
          <bgColor rgb="FF92D05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0000"/>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FFCC"/>
        </patternFill>
      </fill>
    </dxf>
    <dxf>
      <fill>
        <patternFill>
          <bgColor rgb="FFFF0000"/>
        </patternFill>
      </fill>
    </dxf>
    <dxf>
      <fill>
        <patternFill>
          <bgColor rgb="FFFFFF99"/>
        </patternFill>
      </fill>
    </dxf>
    <dxf>
      <fill>
        <patternFill>
          <bgColor rgb="FFFFC000"/>
        </patternFill>
      </fill>
    </dxf>
    <dxf>
      <font>
        <color auto="1"/>
      </font>
      <fill>
        <patternFill>
          <bgColor rgb="FFFF0000"/>
        </patternFill>
      </fill>
    </dxf>
    <dxf>
      <fill>
        <patternFill>
          <bgColor rgb="FF92D050"/>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FFCC"/>
          <bgColor rgb="FFFFFFCC"/>
        </patternFill>
      </fill>
    </dxf>
    <dxf>
      <font>
        <color rgb="FF9C0006"/>
      </font>
      <fill>
        <patternFill patternType="solid">
          <fgColor rgb="FFFFC7CE"/>
          <bgColor rgb="FFFFC7CE"/>
        </patternFill>
      </fill>
    </dxf>
    <dxf>
      <fill>
        <patternFill patternType="solid">
          <fgColor rgb="FFFFFFCC"/>
          <bgColor rgb="FFFFFFCC"/>
        </patternFill>
      </fill>
    </dxf>
    <dxf>
      <fill>
        <patternFill patternType="solid">
          <fgColor rgb="FFFFFF99"/>
          <bgColor rgb="FFFFFF99"/>
        </patternFill>
      </fill>
    </dxf>
    <dxf>
      <fill>
        <patternFill patternType="none"/>
      </fill>
    </dxf>
    <dxf>
      <font>
        <color auto="1"/>
      </font>
      <fill>
        <patternFill patternType="solid">
          <fgColor rgb="FFFFFF99"/>
          <bgColor rgb="FFFFFF99"/>
        </patternFill>
      </fill>
    </dxf>
    <dxf>
      <fill>
        <patternFill patternType="solid">
          <fgColor rgb="FFFFC000"/>
          <bgColor rgb="FFFFC000"/>
        </patternFill>
      </fill>
    </dxf>
    <dxf>
      <fill>
        <patternFill patternType="solid">
          <fgColor rgb="FF92D050"/>
          <bgColor rgb="FF92D050"/>
        </patternFill>
      </fill>
    </dxf>
    <dxf>
      <fill>
        <patternFill patternType="solid">
          <fgColor rgb="FFFFFF99"/>
          <bgColor rgb="FFFFFF99"/>
        </patternFill>
      </fill>
    </dxf>
    <dxf>
      <fill>
        <patternFill patternType="solid">
          <fgColor rgb="FFFFC000"/>
          <bgColor rgb="FFFFC000"/>
        </patternFill>
      </fill>
    </dxf>
    <dxf>
      <font>
        <color rgb="FF9C0006"/>
      </font>
      <fill>
        <patternFill patternType="solid">
          <fgColor rgb="FFFFC7CE"/>
          <bgColor rgb="FFFFC7CE"/>
        </patternFill>
      </fill>
    </dxf>
    <dxf>
      <font>
        <color auto="1"/>
      </font>
      <fill>
        <patternFill patternType="solid">
          <fgColor rgb="FFFFC000"/>
          <bgColor rgb="FFFFC000"/>
        </patternFill>
      </fill>
    </dxf>
    <dxf>
      <fill>
        <patternFill patternType="solid">
          <fgColor rgb="FFFFC000"/>
          <bgColor rgb="FFFFC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FF99"/>
          <bgColor rgb="FFFFFF99"/>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C000"/>
        </patternFill>
      </fill>
    </dxf>
    <dxf>
      <fill>
        <patternFill>
          <bgColor rgb="FFFFFF99"/>
        </patternFill>
      </fill>
    </dxf>
    <dxf>
      <fill>
        <patternFill>
          <bgColor theme="1"/>
        </patternFill>
      </fill>
    </dxf>
    <dxf>
      <fill>
        <patternFill>
          <bgColor rgb="FFFFC000"/>
        </patternFill>
      </fill>
    </dxf>
    <dxf>
      <fill>
        <patternFill>
          <bgColor rgb="FFFFC000"/>
        </patternFill>
      </fill>
    </dxf>
    <dxf>
      <fill>
        <patternFill>
          <bgColor rgb="FFFFFF99"/>
        </patternFill>
      </fill>
    </dxf>
    <dxf>
      <fill>
        <patternFill>
          <bgColor rgb="FFFF0000"/>
        </patternFill>
      </fill>
    </dxf>
    <dxf>
      <font>
        <color auto="1"/>
      </font>
      <fill>
        <patternFill>
          <bgColor rgb="FFFF0000"/>
        </patternFill>
      </fill>
    </dxf>
    <dxf>
      <font>
        <color theme="1"/>
      </font>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00B050"/>
        </patternFill>
      </fill>
    </dxf>
    <dxf>
      <fill>
        <patternFill>
          <bgColor rgb="FFFFFF99"/>
        </patternFill>
      </fill>
    </dxf>
    <dxf>
      <font>
        <color auto="1"/>
      </font>
      <fill>
        <patternFill>
          <bgColor rgb="FFFF0000"/>
        </patternFill>
      </fill>
    </dxf>
    <dxf>
      <fill>
        <patternFill>
          <bgColor rgb="FFFFC000"/>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ont>
        <color theme="1"/>
      </font>
      <fill>
        <patternFill>
          <bgColor rgb="FFFFFF99"/>
        </patternFill>
      </fill>
    </dxf>
    <dxf>
      <fill>
        <patternFill>
          <bgColor rgb="FFFFFF99"/>
        </patternFill>
      </fill>
    </dxf>
    <dxf>
      <fill>
        <patternFill>
          <bgColor rgb="FF92D050"/>
        </patternFill>
      </fill>
    </dxf>
    <dxf>
      <fill>
        <patternFill>
          <bgColor rgb="FF00B050"/>
        </patternFill>
      </fill>
    </dxf>
    <dxf>
      <font>
        <color rgb="FF9C0006"/>
      </font>
      <fill>
        <patternFill>
          <bgColor rgb="FFFFC7CE"/>
        </patternFill>
      </fill>
    </dxf>
    <dxf>
      <font>
        <color theme="1"/>
      </font>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ont>
        <color auto="1"/>
      </font>
      <fill>
        <patternFill>
          <bgColor rgb="FFFF0000"/>
        </patternFill>
      </fill>
    </dxf>
    <dxf>
      <fill>
        <patternFill>
          <bgColor rgb="FFFF0000"/>
        </patternFill>
      </fill>
    </dxf>
    <dxf>
      <fill>
        <patternFill>
          <bgColor rgb="FFFFC000"/>
        </patternFill>
      </fill>
    </dxf>
    <dxf>
      <font>
        <color theme="1"/>
      </font>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rgb="FF9C0006"/>
      </font>
      <fill>
        <patternFill>
          <bgColor rgb="FFFFC7CE"/>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92D050"/>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00B050"/>
        </patternFill>
      </fill>
    </dxf>
    <dxf>
      <fill>
        <patternFill>
          <bgColor rgb="FFFFFF99"/>
        </patternFill>
      </fill>
    </dxf>
    <dxf>
      <fill>
        <patternFill>
          <bgColor rgb="FFFFFFCC"/>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0000"/>
        </patternFill>
      </fill>
    </dxf>
    <dxf>
      <font>
        <color rgb="FF9C0006"/>
      </font>
      <fill>
        <patternFill>
          <bgColor rgb="FFFFC7CE"/>
        </patternFill>
      </fill>
    </dxf>
    <dxf>
      <fill>
        <patternFill>
          <bgColor rgb="FFFFFFCC"/>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CC"/>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92D050"/>
        </patternFill>
      </fill>
    </dxf>
    <dxf>
      <fill>
        <patternFill>
          <bgColor rgb="FF00B050"/>
        </patternFill>
      </fill>
    </dxf>
    <dxf>
      <fill>
        <patternFill>
          <bgColor rgb="FF92D05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CC"/>
        </patternFill>
      </fill>
    </dxf>
    <dxf>
      <fill>
        <patternFill>
          <bgColor rgb="FFFF0000"/>
        </patternFill>
      </fill>
    </dxf>
    <dxf>
      <fill>
        <patternFill>
          <bgColor rgb="FFFFC000"/>
        </patternFill>
      </fill>
    </dxf>
    <dxf>
      <fill>
        <patternFill>
          <bgColor rgb="FFFFFF99"/>
        </patternFill>
      </fill>
    </dxf>
    <dxf>
      <fill>
        <patternFill>
          <bgColor rgb="FFFF0000"/>
        </patternFill>
      </fill>
    </dxf>
    <dxf>
      <font>
        <color auto="1"/>
      </font>
      <fill>
        <patternFill>
          <bgColor rgb="FFFF0000"/>
        </patternFill>
      </fill>
    </dxf>
    <dxf>
      <fill>
        <patternFill>
          <bgColor rgb="FFFFFF99"/>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00B050"/>
        </patternFill>
      </fill>
    </dxf>
    <dxf>
      <fill>
        <patternFill>
          <bgColor rgb="FF92D050"/>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theme="1"/>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theme="1"/>
      </font>
      <fill>
        <patternFill>
          <bgColor rgb="FFFFC000"/>
        </patternFill>
      </fill>
    </dxf>
    <dxf>
      <font>
        <color auto="1"/>
      </font>
      <fill>
        <patternFill>
          <bgColor rgb="FFFF0000"/>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FFFFCC"/>
        </patternFill>
      </fill>
    </dxf>
    <dxf>
      <font>
        <color rgb="FF9C0006"/>
      </font>
      <fill>
        <patternFill>
          <bgColor rgb="FFFFC7CE"/>
        </patternFill>
      </fill>
    </dxf>
    <dxf>
      <font>
        <color theme="1"/>
      </font>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FFCC"/>
        </patternFill>
      </fill>
    </dxf>
    <dxf>
      <fill>
        <patternFill>
          <bgColor rgb="FFFF0000"/>
        </patternFill>
      </fill>
    </dxf>
    <dxf>
      <fill>
        <patternFill>
          <bgColor rgb="FFFFFF99"/>
        </patternFill>
      </fill>
    </dxf>
    <dxf>
      <fill>
        <patternFill>
          <bgColor rgb="FFFFC000"/>
        </patternFill>
      </fill>
    </dxf>
    <dxf>
      <font>
        <color auto="1"/>
      </font>
      <fill>
        <patternFill>
          <bgColor rgb="FFFF0000"/>
        </patternFill>
      </fill>
    </dxf>
    <dxf>
      <fill>
        <patternFill>
          <bgColor rgb="FFFFC000"/>
        </patternFill>
      </fill>
    </dxf>
    <dxf>
      <fill>
        <patternFill>
          <bgColor rgb="FFFF0000"/>
        </patternFill>
      </fill>
    </dxf>
    <dxf>
      <fill>
        <patternFill>
          <bgColor rgb="FFFF0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00B050"/>
        </patternFill>
      </fill>
    </dxf>
    <dxf>
      <fill>
        <patternFill>
          <bgColor rgb="FFFFC000"/>
        </patternFill>
      </fill>
    </dxf>
    <dxf>
      <fill>
        <patternFill>
          <bgColor rgb="FFFFFF99"/>
        </patternFill>
      </fill>
    </dxf>
    <dxf>
      <fill>
        <patternFill>
          <bgColor theme="1"/>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99"/>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CC"/>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FF99"/>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ont>
        <color theme="1"/>
      </font>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CC"/>
        </patternFill>
      </fill>
    </dxf>
    <dxf>
      <font>
        <color rgb="FF9C0006"/>
      </font>
      <fill>
        <patternFill>
          <bgColor rgb="FFFFC7CE"/>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ont>
        <color theme="1"/>
      </font>
      <fill>
        <patternFill>
          <bgColor rgb="FFFFC000"/>
        </patternFill>
      </fill>
    </dxf>
    <dxf>
      <fill>
        <patternFill>
          <bgColor rgb="FFFFC000"/>
        </patternFill>
      </fill>
    </dxf>
    <dxf>
      <fill>
        <patternFill>
          <bgColor rgb="FFFFFF99"/>
        </patternFill>
      </fill>
    </dxf>
    <dxf>
      <fill>
        <patternFill>
          <bgColor rgb="FFFFFFCC"/>
        </patternFill>
      </fill>
    </dxf>
    <dxf>
      <fill>
        <patternFill>
          <bgColor theme="1"/>
        </patternFill>
      </fill>
    </dxf>
    <dxf>
      <font>
        <color rgb="FF9C0006"/>
      </font>
      <fill>
        <patternFill>
          <bgColor rgb="FFFFC7CE"/>
        </patternFill>
      </fill>
    </dxf>
    <dxf>
      <fill>
        <patternFill>
          <bgColor rgb="FFFFFF99"/>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ont>
        <color theme="1"/>
      </font>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00B050"/>
        </patternFill>
      </fill>
    </dxf>
    <dxf>
      <fill>
        <patternFill>
          <bgColor rgb="FFFFC000"/>
        </patternFill>
      </fill>
    </dxf>
    <dxf>
      <fill>
        <patternFill>
          <bgColor rgb="FFFFC000"/>
        </patternFill>
      </fill>
    </dxf>
    <dxf>
      <fill>
        <patternFill>
          <bgColor rgb="FFFF0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C00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ill>
        <patternFill>
          <bgColor rgb="FFFFFFCC"/>
        </patternFill>
      </fill>
    </dxf>
    <dxf>
      <fill>
        <patternFill>
          <bgColor rgb="FF00B050"/>
        </patternFill>
      </fill>
    </dxf>
    <dxf>
      <fill>
        <patternFill>
          <bgColor rgb="FFFFFF99"/>
        </patternFill>
      </fill>
    </dxf>
    <dxf>
      <fill>
        <patternFill>
          <bgColor rgb="FF92D050"/>
        </patternFill>
      </fill>
    </dxf>
    <dxf>
      <fill>
        <patternFill>
          <bgColor rgb="FFFFC000"/>
        </patternFill>
      </fill>
    </dxf>
    <dxf>
      <fill>
        <patternFill>
          <bgColor rgb="FFFFFF99"/>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ont>
        <color rgb="FF9C0006"/>
      </font>
      <fill>
        <patternFill>
          <bgColor rgb="FFFFC7CE"/>
        </patternFill>
      </fill>
    </dxf>
    <dxf>
      <fill>
        <patternFill>
          <bgColor rgb="FFFFFF99"/>
        </patternFill>
      </fill>
    </dxf>
    <dxf>
      <fill>
        <patternFill>
          <bgColor rgb="FFFFFFCC"/>
        </patternFill>
      </fill>
    </dxf>
    <dxf>
      <font>
        <color theme="1"/>
      </font>
      <fill>
        <patternFill>
          <bgColor rgb="FFFFC000"/>
        </patternFill>
      </fill>
    </dxf>
    <dxf>
      <fill>
        <patternFill>
          <bgColor rgb="FF00B050"/>
        </patternFill>
      </fill>
    </dxf>
    <dxf>
      <fill>
        <patternFill>
          <bgColor rgb="FFFFFF99"/>
        </patternFill>
      </fill>
    </dxf>
    <dxf>
      <fill>
        <patternFill>
          <bgColor rgb="FFFFC000"/>
        </patternFill>
      </fill>
    </dxf>
    <dxf>
      <font>
        <color rgb="FF9C0006"/>
      </font>
      <fill>
        <patternFill>
          <bgColor rgb="FFFFC7CE"/>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theme="1"/>
        </patternFill>
      </fill>
    </dxf>
    <dxf>
      <font>
        <color theme="1"/>
      </font>
      <fill>
        <patternFill>
          <bgColor rgb="FFFFFF99"/>
        </patternFill>
      </fill>
    </dxf>
    <dxf>
      <fill>
        <patternFill>
          <bgColor rgb="FF92D050"/>
        </patternFill>
      </fill>
    </dxf>
    <dxf>
      <fill>
        <patternFill>
          <bgColor rgb="FFFF0000"/>
        </patternFill>
      </fill>
    </dxf>
    <dxf>
      <fill>
        <patternFill>
          <bgColor rgb="FFFFFFCC"/>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92D050"/>
        </patternFill>
      </fill>
    </dxf>
    <dxf>
      <font>
        <color auto="1"/>
      </font>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ont>
        <color rgb="FF9C0006"/>
      </font>
      <fill>
        <patternFill>
          <bgColor rgb="FFFFC7CE"/>
        </patternFill>
      </fill>
    </dxf>
    <dxf>
      <fill>
        <patternFill>
          <bgColor rgb="FFFFC000"/>
        </patternFill>
      </fill>
    </dxf>
    <dxf>
      <fill>
        <patternFill>
          <bgColor rgb="FFFF0000"/>
        </patternFill>
      </fill>
    </dxf>
    <dxf>
      <fill>
        <patternFill>
          <bgColor rgb="FFFFC000"/>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00B050"/>
        </patternFill>
      </fill>
    </dxf>
    <dxf>
      <fill>
        <patternFill>
          <bgColor rgb="FF92D050"/>
        </patternFill>
      </fill>
    </dxf>
    <dxf>
      <fill>
        <patternFill>
          <bgColor rgb="FFFFFFCC"/>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92D05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CC"/>
        </patternFill>
      </fill>
    </dxf>
    <dxf>
      <fill>
        <patternFill>
          <bgColor rgb="FF92D050"/>
        </patternFill>
      </fill>
    </dxf>
    <dxf>
      <fill>
        <patternFill>
          <bgColor rgb="FF92D050"/>
        </patternFill>
      </fill>
    </dxf>
    <dxf>
      <fill>
        <patternFill>
          <bgColor rgb="FFFFFF99"/>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ont>
        <color theme="1"/>
      </font>
      <fill>
        <patternFill>
          <bgColor rgb="FFFFFF99"/>
        </patternFill>
      </fill>
    </dxf>
    <dxf>
      <fill>
        <patternFill>
          <bgColor theme="1"/>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ont>
        <color theme="1"/>
      </font>
      <fill>
        <patternFill>
          <bgColor rgb="FFFFC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ill>
        <patternFill>
          <bgColor rgb="FFFFFFCC"/>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theme="1"/>
        </patternFill>
      </fill>
    </dxf>
    <dxf>
      <font>
        <color theme="1"/>
      </font>
      <fill>
        <patternFill>
          <bgColor rgb="FFFFFF99"/>
        </patternFill>
      </fill>
    </dxf>
    <dxf>
      <font>
        <color rgb="FF9C0006"/>
      </font>
      <fill>
        <patternFill>
          <bgColor rgb="FFFFC7CE"/>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FF99"/>
        </patternFill>
      </fill>
    </dxf>
    <dxf>
      <font>
        <color theme="1"/>
      </font>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theme="1"/>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auto="1"/>
      </font>
      <fill>
        <patternFill>
          <bgColor rgb="FFFF0000"/>
        </patternFill>
      </fill>
    </dxf>
    <dxf>
      <fill>
        <patternFill>
          <bgColor rgb="FFFFFFCC"/>
        </patternFill>
      </fill>
    </dxf>
    <dxf>
      <fill>
        <patternFill>
          <bgColor rgb="FF92D050"/>
        </patternFill>
      </fill>
    </dxf>
    <dxf>
      <fill>
        <patternFill>
          <bgColor rgb="FF00B050"/>
        </patternFill>
      </fill>
    </dxf>
    <dxf>
      <fill>
        <patternFill>
          <bgColor rgb="FF92D050"/>
        </patternFill>
      </fill>
    </dxf>
    <dxf>
      <fill>
        <patternFill>
          <bgColor rgb="FFFFC00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theme="1"/>
        </patternFill>
      </fill>
    </dxf>
    <dxf>
      <font>
        <color auto="1"/>
      </font>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ont>
        <color auto="1"/>
      </font>
      <fill>
        <patternFill patternType="solid">
          <fgColor rgb="FFFFC000"/>
          <bgColor rgb="FFFFC000"/>
        </patternFill>
      </fill>
    </dxf>
    <dxf>
      <fill>
        <patternFill patternType="solid">
          <fgColor rgb="FFFFC000"/>
          <bgColor rgb="FFFFC000"/>
        </patternFill>
      </fill>
    </dxf>
    <dxf>
      <fill>
        <patternFill patternType="solid">
          <fgColor rgb="FF92D050"/>
          <bgColor rgb="FF92D050"/>
        </patternFill>
      </fill>
    </dxf>
    <dxf>
      <fill>
        <patternFill patternType="solid">
          <fgColor rgb="FFFFC000"/>
          <bgColor rgb="FFFFC000"/>
        </patternFill>
      </fill>
    </dxf>
    <dxf>
      <fill>
        <patternFill patternType="solid">
          <fgColor rgb="FFFFFF99"/>
          <bgColor rgb="FFFFFF99"/>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FF99"/>
          <bgColor rgb="FFFFFF99"/>
        </patternFill>
      </fill>
    </dxf>
    <dxf>
      <fill>
        <patternFill patternType="solid">
          <fgColor rgb="FF92D050"/>
          <bgColor rgb="FF92D050"/>
        </patternFill>
      </fill>
    </dxf>
    <dxf>
      <fill>
        <patternFill patternType="solid">
          <fgColor rgb="FFFFC000"/>
          <bgColor rgb="FFFFC000"/>
        </patternFill>
      </fill>
    </dxf>
    <dxf>
      <font>
        <color rgb="FF9C0006"/>
      </font>
      <fill>
        <patternFill patternType="solid">
          <fgColor rgb="FFFFC7CE"/>
          <bgColor rgb="FFFFC7CE"/>
        </patternFill>
      </fill>
    </dxf>
    <dxf>
      <font>
        <color auto="1"/>
      </font>
      <fill>
        <patternFill patternType="solid">
          <fgColor rgb="FFFFFF99"/>
          <bgColor rgb="FFFFFF99"/>
        </patternFill>
      </fill>
    </dxf>
    <dxf>
      <fill>
        <patternFill patternType="none"/>
      </fill>
    </dxf>
    <dxf>
      <fill>
        <patternFill patternType="solid">
          <fgColor rgb="FFFFFFCC"/>
          <bgColor rgb="FFFFFFCC"/>
        </patternFill>
      </fill>
    </dxf>
    <dxf>
      <fill>
        <patternFill patternType="solid">
          <fgColor rgb="FFFFFFCC"/>
          <bgColor rgb="FFFFFFCC"/>
        </patternFill>
      </fill>
    </dxf>
    <dxf>
      <fill>
        <patternFill patternType="solid">
          <fgColor rgb="FF92D050"/>
          <bgColor rgb="FF92D050"/>
        </patternFill>
      </fill>
    </dxf>
    <dxf>
      <fill>
        <patternFill patternType="solid">
          <fgColor rgb="FF00B050"/>
          <bgColor rgb="FF00B050"/>
        </patternFill>
      </fill>
    </dxf>
    <dxf>
      <fill>
        <patternFill patternType="solid">
          <fgColor rgb="FFFFFF99"/>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92D050"/>
        </patternFill>
      </fill>
    </dxf>
    <dxf>
      <font>
        <color auto="1"/>
      </font>
      <fill>
        <patternFill>
          <bgColor rgb="FFFF0000"/>
        </patternFill>
      </fill>
    </dxf>
    <dxf>
      <fill>
        <patternFill>
          <bgColor rgb="FFFFFFCC"/>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C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00B05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FFFFCC"/>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00B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92D050"/>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0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CC"/>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92D050"/>
        </patternFill>
      </fill>
    </dxf>
    <dxf>
      <fill>
        <patternFill>
          <bgColor rgb="FFFFFF99"/>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92D050"/>
        </patternFill>
      </fill>
    </dxf>
    <dxf>
      <fill>
        <patternFill>
          <bgColor rgb="FF00B05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ont>
        <color rgb="FF9C0006"/>
      </font>
      <fill>
        <patternFill>
          <bgColor rgb="FFFFC7CE"/>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99"/>
      <color rgb="FFCCFFFF"/>
      <color rgb="FFFFE599"/>
      <color rgb="FFFFFF00"/>
      <color rgb="FF92D050"/>
      <color rgb="FFFFFFCC"/>
      <color rgb="FFFFFF66"/>
      <color rgb="FFFFCC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5</xdr:col>
      <xdr:colOff>0</xdr:colOff>
      <xdr:row>32</xdr:row>
      <xdr:rowOff>0</xdr:rowOff>
    </xdr:from>
    <xdr:ext cx="304800" cy="304800"/>
    <xdr:sp macro="" textlink="">
      <xdr:nvSpPr>
        <xdr:cNvPr id="2" name="avatar">
          <a:extLst>
            <a:ext uri="{FF2B5EF4-FFF2-40B4-BE49-F238E27FC236}">
              <a16:creationId xmlns:a16="http://schemas.microsoft.com/office/drawing/2014/main" id="{17CF348D-EE98-4DB1-8DAC-10B16953680B}"/>
            </a:ext>
          </a:extLst>
        </xdr:cNvPr>
        <xdr:cNvSpPr>
          <a:spLocks noChangeAspect="1" noChangeArrowheads="1"/>
        </xdr:cNvSpPr>
      </xdr:nvSpPr>
      <xdr:spPr bwMode="auto">
        <a:xfrm>
          <a:off x="7353300" y="21928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32</xdr:row>
      <xdr:rowOff>0</xdr:rowOff>
    </xdr:from>
    <xdr:ext cx="304800" cy="304800"/>
    <xdr:sp macro="" textlink="">
      <xdr:nvSpPr>
        <xdr:cNvPr id="3" name="avatar">
          <a:extLst>
            <a:ext uri="{FF2B5EF4-FFF2-40B4-BE49-F238E27FC236}">
              <a16:creationId xmlns:a16="http://schemas.microsoft.com/office/drawing/2014/main" id="{B717E965-4CC1-41C9-A131-FBBE2CCA6528}"/>
            </a:ext>
          </a:extLst>
        </xdr:cNvPr>
        <xdr:cNvSpPr>
          <a:spLocks noChangeAspect="1" noChangeArrowheads="1"/>
        </xdr:cNvSpPr>
      </xdr:nvSpPr>
      <xdr:spPr bwMode="auto">
        <a:xfrm>
          <a:off x="7353300" y="21928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8</xdr:col>
      <xdr:colOff>0</xdr:colOff>
      <xdr:row>30</xdr:row>
      <xdr:rowOff>0</xdr:rowOff>
    </xdr:from>
    <xdr:to>
      <xdr:col>8</xdr:col>
      <xdr:colOff>0</xdr:colOff>
      <xdr:row>30</xdr:row>
      <xdr:rowOff>1365249</xdr:rowOff>
    </xdr:to>
    <xdr:sp macro="" textlink="">
      <xdr:nvSpPr>
        <xdr:cNvPr id="4" name="Text Box 214">
          <a:extLst>
            <a:ext uri="{FF2B5EF4-FFF2-40B4-BE49-F238E27FC236}">
              <a16:creationId xmlns:a16="http://schemas.microsoft.com/office/drawing/2014/main" id="{89065D13-96D1-4C99-85DB-7EC0068081E7}"/>
            </a:ext>
          </a:extLst>
        </xdr:cNvPr>
        <xdr:cNvSpPr txBox="1">
          <a:spLocks noChangeArrowheads="1"/>
        </xdr:cNvSpPr>
      </xdr:nvSpPr>
      <xdr:spPr bwMode="auto">
        <a:xfrm rot="-1090354">
          <a:off x="12147550" y="873823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30</xdr:row>
      <xdr:rowOff>0</xdr:rowOff>
    </xdr:from>
    <xdr:to>
      <xdr:col>8</xdr:col>
      <xdr:colOff>0</xdr:colOff>
      <xdr:row>30</xdr:row>
      <xdr:rowOff>1365249</xdr:rowOff>
    </xdr:to>
    <xdr:sp macro="" textlink="">
      <xdr:nvSpPr>
        <xdr:cNvPr id="5" name="Text Box 215">
          <a:extLst>
            <a:ext uri="{FF2B5EF4-FFF2-40B4-BE49-F238E27FC236}">
              <a16:creationId xmlns:a16="http://schemas.microsoft.com/office/drawing/2014/main" id="{6C38F79F-CC47-41A4-85DA-E89426C2B59C}"/>
            </a:ext>
          </a:extLst>
        </xdr:cNvPr>
        <xdr:cNvSpPr txBox="1">
          <a:spLocks noChangeArrowheads="1"/>
        </xdr:cNvSpPr>
      </xdr:nvSpPr>
      <xdr:spPr bwMode="auto">
        <a:xfrm rot="-1090354">
          <a:off x="12147550" y="873823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30</xdr:row>
      <xdr:rowOff>0</xdr:rowOff>
    </xdr:from>
    <xdr:to>
      <xdr:col>8</xdr:col>
      <xdr:colOff>0</xdr:colOff>
      <xdr:row>30</xdr:row>
      <xdr:rowOff>777875</xdr:rowOff>
    </xdr:to>
    <xdr:sp macro="" textlink="">
      <xdr:nvSpPr>
        <xdr:cNvPr id="6" name="Text Box 214">
          <a:extLst>
            <a:ext uri="{FF2B5EF4-FFF2-40B4-BE49-F238E27FC236}">
              <a16:creationId xmlns:a16="http://schemas.microsoft.com/office/drawing/2014/main" id="{F1348608-F0D1-4A70-AB01-8D32E9272096}"/>
            </a:ext>
          </a:extLst>
        </xdr:cNvPr>
        <xdr:cNvSpPr txBox="1">
          <a:spLocks noChangeArrowheads="1"/>
        </xdr:cNvSpPr>
      </xdr:nvSpPr>
      <xdr:spPr bwMode="auto">
        <a:xfrm rot="-1090354">
          <a:off x="12147550" y="896239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30</xdr:row>
      <xdr:rowOff>0</xdr:rowOff>
    </xdr:from>
    <xdr:to>
      <xdr:col>8</xdr:col>
      <xdr:colOff>0</xdr:colOff>
      <xdr:row>30</xdr:row>
      <xdr:rowOff>777875</xdr:rowOff>
    </xdr:to>
    <xdr:sp macro="" textlink="">
      <xdr:nvSpPr>
        <xdr:cNvPr id="7" name="Text Box 215">
          <a:extLst>
            <a:ext uri="{FF2B5EF4-FFF2-40B4-BE49-F238E27FC236}">
              <a16:creationId xmlns:a16="http://schemas.microsoft.com/office/drawing/2014/main" id="{FE56D363-9E5D-4873-9D44-308BCFDF14EA}"/>
            </a:ext>
          </a:extLst>
        </xdr:cNvPr>
        <xdr:cNvSpPr txBox="1">
          <a:spLocks noChangeArrowheads="1"/>
        </xdr:cNvSpPr>
      </xdr:nvSpPr>
      <xdr:spPr bwMode="auto">
        <a:xfrm rot="-1090354">
          <a:off x="12147550" y="896239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xdr:col>
      <xdr:colOff>122927</xdr:colOff>
      <xdr:row>0</xdr:row>
      <xdr:rowOff>88900</xdr:rowOff>
    </xdr:from>
    <xdr:to>
      <xdr:col>3</xdr:col>
      <xdr:colOff>600750</xdr:colOff>
      <xdr:row>0</xdr:row>
      <xdr:rowOff>876300</xdr:rowOff>
    </xdr:to>
    <xdr:pic>
      <xdr:nvPicPr>
        <xdr:cNvPr id="8" name="Imagen 7">
          <a:extLst>
            <a:ext uri="{FF2B5EF4-FFF2-40B4-BE49-F238E27FC236}">
              <a16:creationId xmlns:a16="http://schemas.microsoft.com/office/drawing/2014/main" id="{2E0E13CF-1FAF-4763-8001-3522C6F41D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9027" y="88900"/>
          <a:ext cx="2793192" cy="78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0</xdr:colOff>
      <xdr:row>178</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178</xdr:row>
      <xdr:rowOff>0</xdr:rowOff>
    </xdr:from>
    <xdr:ext cx="304800" cy="304800"/>
    <xdr:sp macro="" textlink="">
      <xdr:nvSpPr>
        <xdr:cNvPr id="4" name="avatar">
          <a:extLst>
            <a:ext uri="{FF2B5EF4-FFF2-40B4-BE49-F238E27FC236}">
              <a16:creationId xmlns:a16="http://schemas.microsoft.com/office/drawing/2014/main" id="{A4137583-E483-49C8-98F4-DDA7FDD1FDB7}"/>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42</xdr:row>
      <xdr:rowOff>0</xdr:rowOff>
    </xdr:from>
    <xdr:to>
      <xdr:col>9</xdr:col>
      <xdr:colOff>0</xdr:colOff>
      <xdr:row>192</xdr:row>
      <xdr:rowOff>160871</xdr:rowOff>
    </xdr:to>
    <xdr:sp macro="" textlink="">
      <xdr:nvSpPr>
        <xdr:cNvPr id="6" name="Text Box 214">
          <a:extLst>
            <a:ext uri="{FF2B5EF4-FFF2-40B4-BE49-F238E27FC236}">
              <a16:creationId xmlns:a16="http://schemas.microsoft.com/office/drawing/2014/main" i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42</xdr:row>
      <xdr:rowOff>0</xdr:rowOff>
    </xdr:from>
    <xdr:to>
      <xdr:col>9</xdr:col>
      <xdr:colOff>0</xdr:colOff>
      <xdr:row>192</xdr:row>
      <xdr:rowOff>160871</xdr:rowOff>
    </xdr:to>
    <xdr:sp macro="" textlink="">
      <xdr:nvSpPr>
        <xdr:cNvPr id="7" name="Text Box 215">
          <a:extLst>
            <a:ext uri="{FF2B5EF4-FFF2-40B4-BE49-F238E27FC236}">
              <a16:creationId xmlns:a16="http://schemas.microsoft.com/office/drawing/2014/main" id="{268F5994-F429-4F47-98B5-E9E2FF45FB09}"/>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42</xdr:row>
      <xdr:rowOff>0</xdr:rowOff>
    </xdr:from>
    <xdr:to>
      <xdr:col>9</xdr:col>
      <xdr:colOff>0</xdr:colOff>
      <xdr:row>188</xdr:row>
      <xdr:rowOff>83615</xdr:rowOff>
    </xdr:to>
    <xdr:sp macro="" textlink="">
      <xdr:nvSpPr>
        <xdr:cNvPr id="8" name="Text Box 214">
          <a:extLst>
            <a:ext uri="{FF2B5EF4-FFF2-40B4-BE49-F238E27FC236}">
              <a16:creationId xmlns:a16="http://schemas.microsoft.com/office/drawing/2014/main" i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42</xdr:row>
      <xdr:rowOff>0</xdr:rowOff>
    </xdr:from>
    <xdr:to>
      <xdr:col>9</xdr:col>
      <xdr:colOff>0</xdr:colOff>
      <xdr:row>188</xdr:row>
      <xdr:rowOff>83615</xdr:rowOff>
    </xdr:to>
    <xdr:sp macro="" textlink="">
      <xdr:nvSpPr>
        <xdr:cNvPr id="9" name="Text Box 215">
          <a:extLst>
            <a:ext uri="{FF2B5EF4-FFF2-40B4-BE49-F238E27FC236}">
              <a16:creationId xmlns:a16="http://schemas.microsoft.com/office/drawing/2014/main" id="{32A518E0-0A3E-44AC-8068-4736AE21644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0</xdr:col>
      <xdr:colOff>698499</xdr:colOff>
      <xdr:row>0</xdr:row>
      <xdr:rowOff>119742</xdr:rowOff>
    </xdr:from>
    <xdr:to>
      <xdr:col>2</xdr:col>
      <xdr:colOff>932140</xdr:colOff>
      <xdr:row>0</xdr:row>
      <xdr:rowOff>876300</xdr:rowOff>
    </xdr:to>
    <xdr:pic>
      <xdr:nvPicPr>
        <xdr:cNvPr id="3" name="Imagen 2">
          <a:extLst>
            <a:ext uri="{FF2B5EF4-FFF2-40B4-BE49-F238E27FC236}">
              <a16:creationId xmlns:a16="http://schemas.microsoft.com/office/drawing/2014/main" id="{C12B5097-6B5D-42A7-BFC6-A0984E7E1C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499" y="119742"/>
          <a:ext cx="2739775" cy="756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0</xdr:row>
      <xdr:rowOff>50800</xdr:rowOff>
    </xdr:from>
    <xdr:to>
      <xdr:col>3</xdr:col>
      <xdr:colOff>915307</xdr:colOff>
      <xdr:row>0</xdr:row>
      <xdr:rowOff>458160</xdr:rowOff>
    </xdr:to>
    <xdr:pic>
      <xdr:nvPicPr>
        <xdr:cNvPr id="3" name="Imagen 2">
          <a:extLst>
            <a:ext uri="{FF2B5EF4-FFF2-40B4-BE49-F238E27FC236}">
              <a16:creationId xmlns:a16="http://schemas.microsoft.com/office/drawing/2014/main" id="{4DEA4DF6-6037-4BB8-B61B-6820B3EEF5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3467" y="50800"/>
          <a:ext cx="2049840" cy="40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rjimenez/AppData/Local/Dropbox/EVIDENCIAS%20MONITOREO/2DO%20CUATRIMESTRE/GESTION/EN%20REVISION/GTI-R6/Plan%20SPI" TargetMode="External"/><Relationship Id="rId13" Type="http://schemas.openxmlformats.org/officeDocument/2006/relationships/hyperlink" Target="../../../../../../rjimenez/AppData/Local/Dropbox/EVIDENCIAS%20MONITOREO/2DO%20CUATRIMESTRE/GESTION/EN%20REVISION/GTI-R6/Informe" TargetMode="External"/><Relationship Id="rId18" Type="http://schemas.openxmlformats.org/officeDocument/2006/relationships/hyperlink" Target="../../../../../AppData/Local/Microsoft/:b:/g/personal/cguerrat_mincit_gov_co/EUA76HPV3RNOjq9x62uhV9UB_gEJeg2YkxaISqGZWScImw?e=JNNOta" TargetMode="External"/><Relationship Id="rId3" Type="http://schemas.openxmlformats.org/officeDocument/2006/relationships/hyperlink" Target="../../../../../../rjimenez/AppData/Local/Dropbox/EVIDENCIAS%20MONITOREO/2DO%20CUATRIMESTRE/GESTION/EN%20REVISION/GTI%20R4/Gesti&#243;n%20de%20Cambios%20-%20Caso%20Herramienta%20Mesa%20de%20Ayuda" TargetMode="External"/><Relationship Id="rId21" Type="http://schemas.openxmlformats.org/officeDocument/2006/relationships/comments" Target="../comments1.xml"/><Relationship Id="rId7" Type="http://schemas.openxmlformats.org/officeDocument/2006/relationships/hyperlink" Target="../../../../../../rjimenez/AppData/Local/Dropbox/EVIDENCIAS%20MONITOREO/2DO%20CUATRIMESTRE/GESTION/EN%20REVISION/GTI%20R4/Planes%20ajustados" TargetMode="External"/><Relationship Id="rId12" Type="http://schemas.openxmlformats.org/officeDocument/2006/relationships/hyperlink" Target="../../../../../../rjimenez/AppData/Local/Dropbox/EVIDENCIAS%20MONITOREO/2DO%20CUATRIMESTRE/GESTION/EN%20REVISION/GTI-R6/Reporte%20RNBD" TargetMode="External"/><Relationship Id="rId17" Type="http://schemas.openxmlformats.org/officeDocument/2006/relationships/hyperlink" Target="../../../../../AppData/Local/Microsoft/:b:/g/personal/cguerrat_mincit_gov_co/EUA76HPV3RNOjq9x62uhV9UB_gEJeg2YkxaISqGZWScImw?e=JNNOta" TargetMode="External"/><Relationship Id="rId2" Type="http://schemas.openxmlformats.org/officeDocument/2006/relationships/hyperlink" Target="../../../../../../rjimenez/AppData/Local/Dropbox/EVIDENCIAS%20MONITOREO/2DO%20CUATRIMESTRE/GESTION/EN%20REVISION/GTI%20R4/Informes%20mensuales%20pruebas%20de%20aseguramiento" TargetMode="External"/><Relationship Id="rId16" Type="http://schemas.openxmlformats.org/officeDocument/2006/relationships/hyperlink" Target="../../../../../../../:f:/g/personal/rjimenez_mincit_gov_co/EtPFT-ue-SlJnWsoKhwZX3UBk5S_GDac1OBQCGmKaDC89g%3fe=9SnY3T" TargetMode="External"/><Relationship Id="rId20" Type="http://schemas.openxmlformats.org/officeDocument/2006/relationships/vmlDrawing" Target="../drawings/vmlDrawing1.vml"/><Relationship Id="rId1" Type="http://schemas.openxmlformats.org/officeDocument/2006/relationships/hyperlink" Target="../../../../../../rjimenez/AppData/Local/Dropbox/EVIDENCIAS%20MONITOREO/2DO%20CUATRIMESTRE/GESTION/EN%20REVISION/GTI%20R4/Informes%20mensuales%20INCIDENTE%20SEGURIDAD" TargetMode="External"/><Relationship Id="rId6" Type="http://schemas.openxmlformats.org/officeDocument/2006/relationships/hyperlink" Target="../../../../../../rjimenez/AppData/Local/Dropbox/EVIDENCIAS%20MONITOREO/2DO%20CUATRIMESTRE/GESTION/EN%20REVISION/GTI%20R4/Informe%20de%20resultado%20de%20pruebas,%20Planes%20de%20Contingencia%20y%20Planes%20de%20Recuperaci&#243;n%20ajustados" TargetMode="External"/><Relationship Id="rId11" Type="http://schemas.openxmlformats.org/officeDocument/2006/relationships/hyperlink" Target="../../../../../../rjimenez/AppData/Local/Dropbox/EVIDENCIAS%20MONITOREO/2DO%20CUATRIMESTRE/GESTION/EN%20REVISION/GTI-R6/P&#225;gina%20Web%20Institucional,%20Mintranet" TargetMode="External"/><Relationship Id="rId5" Type="http://schemas.openxmlformats.org/officeDocument/2006/relationships/hyperlink" Target="../../../../../../rjimenez/AppData/Local/Dropbox/EVIDENCIAS%20MONITOREO/2DO%20CUATRIMESTRE/GESTION/EN%20REVISION/GTI%20R4/Gesti&#243;n%20de%20la%20Capacidad%20de%20TI%20Requerimientos" TargetMode="External"/><Relationship Id="rId15" Type="http://schemas.openxmlformats.org/officeDocument/2006/relationships/hyperlink" Target="../../../../../../../:f:/g/personal/mrchacon_mincit_gov_co/ElW2DNuJonJOjo3ftOsQci0B9tYZPSeE1LoKuWehQD0wGA%3fe=4G4d3L" TargetMode="External"/><Relationship Id="rId10" Type="http://schemas.openxmlformats.org/officeDocument/2006/relationships/hyperlink" Target="../../../../../../rjimenez/AppData/Local/Dropbox/EVIDENCIAS%20MONITOREO/2DO%20CUATRIMESTRE/GESTION/EN%20REVISION/GTI-R6/Informe" TargetMode="External"/><Relationship Id="rId19" Type="http://schemas.openxmlformats.org/officeDocument/2006/relationships/drawing" Target="../drawings/drawing1.xml"/><Relationship Id="rId4" Type="http://schemas.openxmlformats.org/officeDocument/2006/relationships/hyperlink" Target="../../../../../../rjimenez/AppData/Local/Dropbox/EVIDENCIAS%20MONITOREO/2DO%20CUATRIMESTRE/GESTION/EN%20REVISION/GTI%20R4/Gesti&#243;n%20de%20Cambios%20-%20Caso%20Herramienta%20Mesa%20de%20Ayuda,%20Correo%20electr&#243;nico" TargetMode="External"/><Relationship Id="rId9" Type="http://schemas.openxmlformats.org/officeDocument/2006/relationships/hyperlink" Target="../../../../../../rjimenez/AppData/Local/Dropbox/EVIDENCIAS%20MONITOREO/2DO%20CUATRIMESTRE/GESTION/EN%20REVISION/GTI-R6/Acto%20Administrativo,%20Documento%20de%20Directriz" TargetMode="External"/><Relationship Id="rId14" Type="http://schemas.openxmlformats.org/officeDocument/2006/relationships/hyperlink" Target="../../../../../../rjimenez/AppData/Local/Dropbox/EVIDENCIAS%20MONITOREO/2DO%20CUATRIMESTRE/GESTION/EN%20REVISION/GD-R2/Reportes%20del%20Sistema%20de%20Gesti&#243;n%20Documenta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rjimenez/AppData/Local/Dropbox/EVIDENCIAS%20MONITOREO/2DO%20CUATRIMESTRE/GESTION/REFORMULADOS/FC-RG9/FC-R9-C1" TargetMode="External"/><Relationship Id="rId13" Type="http://schemas.openxmlformats.org/officeDocument/2006/relationships/hyperlink" Target="../../../../../AppData/Local/Microsoft/:b:/g/personal/evillarreal_mincit_gov_co/EeCuYfshyH9Mip3EuPcTuccBquYOLPQCRLvknBKzMQmuFQ?e=r4UrvZ" TargetMode="External"/><Relationship Id="rId18" Type="http://schemas.openxmlformats.org/officeDocument/2006/relationships/printerSettings" Target="../printerSettings/printerSettings1.bin"/><Relationship Id="rId3" Type="http://schemas.openxmlformats.org/officeDocument/2006/relationships/hyperlink" Target="../../../../../../rjimenez/AppData/Local/Dropbox/EVIDENCIAS%20MONITOREO/2DO%20CUATRIMESTRE/GESTION/REFORMULADOS/AP-RG1/AP-RG1-C2" TargetMode="External"/><Relationship Id="rId21" Type="http://schemas.openxmlformats.org/officeDocument/2006/relationships/vmlDrawing" Target="../drawings/vmlDrawing3.vml"/><Relationship Id="rId7" Type="http://schemas.openxmlformats.org/officeDocument/2006/relationships/hyperlink" Target="../../../../../../rjimenez/AppData/Local/Dropbox/EVIDENCIAS%20MONITOREO/2DO%20CUATRIMESTRE/GESTION/REFORMULADOS/FC-RG8/FC-R8-C1" TargetMode="External"/><Relationship Id="rId12" Type="http://schemas.openxmlformats.org/officeDocument/2006/relationships/hyperlink" Target="../../../../../../rjimenez/AppData/Local/Adobe/Acrobat/2020/Cache" TargetMode="External"/><Relationship Id="rId17" Type="http://schemas.openxmlformats.org/officeDocument/2006/relationships/hyperlink" Target="../../../../../../../Logs" TargetMode="External"/><Relationship Id="rId2" Type="http://schemas.openxmlformats.org/officeDocument/2006/relationships/hyperlink" Target="../../../../../../rjimenez/AppData/Local/Dropbox/EVIDENCIAS%20MONITOREO/2DO%20CUATRIMESTRE/GESTION/REFORMULADOS/AP-RG1/AP-RG1-C1" TargetMode="External"/><Relationship Id="rId16" Type="http://schemas.openxmlformats.org/officeDocument/2006/relationships/hyperlink" Target="../../../../../AppData/Local/Microsoft/:b:/g/personal/evillarreal_mincit_gov_co/ERNk5ySGRetAs-CE8jgVJToB3P3T_uOYsaFDO1HqYNDjpg?e=i4HA5c" TargetMode="External"/><Relationship Id="rId20" Type="http://schemas.openxmlformats.org/officeDocument/2006/relationships/vmlDrawing" Target="../drawings/vmlDrawing2.vml"/><Relationship Id="rId1" Type="http://schemas.openxmlformats.org/officeDocument/2006/relationships/hyperlink" Target="../../../../../../rjimenez/AppData/Local/Dropbox/EVIDENCIAS%20MONITOREO/2DO%20CUATRIMESTRE/GESTION/REFORMULADOS/GRF-RG4/GRF-GR4-C1" TargetMode="External"/><Relationship Id="rId6" Type="http://schemas.openxmlformats.org/officeDocument/2006/relationships/hyperlink" Target="../../../../../../rjimenez/AppData/Local/Dropbox/EVIDENCIAS%20MONITOREO/2DO%20CUATRIMESTRE/GESTION/REFORMULADOS/FC-RG3/FC-RG3-C1" TargetMode="External"/><Relationship Id="rId11" Type="http://schemas.openxmlformats.org/officeDocument/2006/relationships/hyperlink" Target="../../../../../../rjimenez/AppData/Local/Dropbox/EVIDENCIAS%20MONITOREO/2DO%20CUATRIMESTRE/GESTION/REFORMULADOS/BS-RG1/BS-RG1-C1" TargetMode="External"/><Relationship Id="rId5" Type="http://schemas.openxmlformats.org/officeDocument/2006/relationships/hyperlink" Target="../../../../../../rjimenez/AppData/Local/Dropbox/EVIDENCIAS%20MONITOREO/2DO%20CUATRIMESTRE/GESTION/REFORMULADOS/FC-RG2/FC-RG2-C1" TargetMode="External"/><Relationship Id="rId15" Type="http://schemas.openxmlformats.org/officeDocument/2006/relationships/hyperlink" Target="../../../../../AppData/Local/Microsoft/:b:/g/personal/evillarreal_mincit_gov_co/EdcYvxxF-rtEvNubxTYIbKwB_KoqRmrri8GhXno-iJox1Q?e=jzXomI" TargetMode="External"/><Relationship Id="rId10" Type="http://schemas.openxmlformats.org/officeDocument/2006/relationships/hyperlink" Target="../../../../../../rjimenez/AppData/Local/Dropbox/EVIDENCIAS%20MONITOREO/2DO%20CUATRIMESTRE/GESTION/REFORMULADOS/IC-RG3/IC-RG3-C2" TargetMode="External"/><Relationship Id="rId19" Type="http://schemas.openxmlformats.org/officeDocument/2006/relationships/drawing" Target="../drawings/drawing2.xml"/><Relationship Id="rId4" Type="http://schemas.openxmlformats.org/officeDocument/2006/relationships/hyperlink" Target="../../../../../../rjimenez/AppData/Local/Dropbox/EVIDENCIAS%20MONITOREO/2DO%20CUATRIMESTRE/GESTION/REFORMULADOS/AP-RG1/AP-RG1-C3" TargetMode="External"/><Relationship Id="rId9" Type="http://schemas.openxmlformats.org/officeDocument/2006/relationships/hyperlink" Target="../../../../../../rjimenez/AppData/Local/Dropbox/EVIDENCIAS%20MONITOREO/2DO%20CUATRIMESTRE/GESTION/REFORMULADOS/IC-RG3/IC-RG3-C1" TargetMode="External"/><Relationship Id="rId14" Type="http://schemas.openxmlformats.org/officeDocument/2006/relationships/hyperlink" Target="../../../../../AppData/Local/Microsoft/:b:/g/personal/evillarreal_mincit_gov_co/EdNKz2MwJ8FLhJUWG1Rh9UgB76WSFanRzKczuqiF-9pOGg?e=6r8mH2" TargetMode="External"/><Relationship Id="rId22"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635AF-5417-444B-A565-AAD0CA0F31AC}">
  <sheetPr>
    <tabColor rgb="FFFFFF00"/>
  </sheetPr>
  <dimension ref="A1:BH80"/>
  <sheetViews>
    <sheetView zoomScale="66" zoomScaleNormal="66" workbookViewId="0">
      <pane xSplit="9" ySplit="14" topLeftCell="J15" activePane="bottomRight" state="frozen"/>
      <selection pane="topRight" activeCell="J1" sqref="J1"/>
      <selection pane="bottomLeft" activeCell="A15" sqref="A15"/>
      <selection pane="bottomRight" activeCell="BG23" sqref="BG23:BG30"/>
    </sheetView>
  </sheetViews>
  <sheetFormatPr baseColWidth="10" defaultColWidth="11.453125" defaultRowHeight="14" x14ac:dyDescent="0.3"/>
  <cols>
    <col min="1" max="1" width="8" style="309" customWidth="1"/>
    <col min="2" max="2" width="10.54296875" style="127" customWidth="1"/>
    <col min="3" max="3" width="18.81640625" style="159" customWidth="1"/>
    <col min="4" max="4" width="22.1796875" style="127" customWidth="1"/>
    <col min="5" max="5" width="19.54296875" style="159" customWidth="1"/>
    <col min="6" max="6" width="20" style="340" customWidth="1"/>
    <col min="7" max="7" width="41.54296875" style="127" customWidth="1"/>
    <col min="8" max="8" width="10.81640625" style="159" customWidth="1"/>
    <col min="9" max="9" width="42.1796875" style="159" customWidth="1"/>
    <col min="10" max="10" width="26.54296875" style="159" customWidth="1"/>
    <col min="11" max="11" width="33.54296875" style="159" customWidth="1"/>
    <col min="12" max="12" width="18.26953125" style="159" customWidth="1"/>
    <col min="13" max="13" width="23.1796875" style="342" hidden="1" customWidth="1"/>
    <col min="14" max="14" width="20.81640625" style="159" customWidth="1"/>
    <col min="15" max="15" width="11.54296875" style="343" hidden="1" customWidth="1"/>
    <col min="16" max="16" width="29.54296875" style="127" customWidth="1"/>
    <col min="17" max="17" width="20.453125" style="340" customWidth="1"/>
    <col min="18" max="18" width="41.1796875" style="127" customWidth="1"/>
    <col min="19" max="19" width="24.453125" style="127" customWidth="1"/>
    <col min="20" max="20" width="41.7265625" style="159" customWidth="1"/>
    <col min="21" max="21" width="18" style="127" customWidth="1"/>
    <col min="22" max="22" width="24.54296875" style="127" hidden="1" customWidth="1"/>
    <col min="23" max="23" width="4.81640625" style="342" hidden="1" customWidth="1"/>
    <col min="24" max="24" width="20.7265625" style="127" hidden="1" customWidth="1"/>
    <col min="25" max="25" width="5.26953125" style="342" hidden="1" customWidth="1"/>
    <col min="26" max="26" width="26.7265625" style="127" customWidth="1"/>
    <col min="27" max="27" width="43.453125" style="344" customWidth="1"/>
    <col min="28" max="28" width="23.81640625" style="159" customWidth="1"/>
    <col min="29" max="29" width="51.81640625" style="345" customWidth="1"/>
    <col min="30" max="30" width="16.1796875" style="127" hidden="1" customWidth="1"/>
    <col min="31" max="31" width="16.81640625" style="340" customWidth="1"/>
    <col min="32" max="32" width="15" style="127" hidden="1" customWidth="1"/>
    <col min="33" max="33" width="16" style="159" customWidth="1"/>
    <col min="34" max="34" width="14.453125" style="159" hidden="1" customWidth="1"/>
    <col min="35" max="35" width="15.54296875" style="159" customWidth="1"/>
    <col min="36" max="36" width="21.81640625" style="159" customWidth="1"/>
    <col min="37" max="37" width="14" style="127" hidden="1" customWidth="1"/>
    <col min="38" max="38" width="24.26953125" style="127" hidden="1" customWidth="1"/>
    <col min="39" max="39" width="17.81640625" style="346" customWidth="1"/>
    <col min="40" max="40" width="30.26953125" style="347" customWidth="1"/>
    <col min="41" max="42" width="4.26953125" style="128" customWidth="1"/>
    <col min="43" max="43" width="54.1796875" style="347" customWidth="1"/>
    <col min="44" max="45" width="4.26953125" style="128" customWidth="1"/>
    <col min="46" max="46" width="38.81640625" style="128" customWidth="1"/>
    <col min="47" max="48" width="4.26953125" style="128" customWidth="1"/>
    <col min="49" max="49" width="50.453125" style="347" customWidth="1"/>
    <col min="50" max="51" width="4.26953125" style="128" customWidth="1"/>
    <col min="52" max="52" width="39.1796875" style="347" customWidth="1"/>
    <col min="53" max="54" width="4.26953125" style="128" customWidth="1"/>
    <col min="55" max="55" width="36.54296875" style="347" customWidth="1"/>
    <col min="56" max="57" width="4.26953125" style="128" customWidth="1"/>
    <col min="58" max="58" width="46.1796875" style="348" customWidth="1"/>
    <col min="59" max="59" width="47.453125" style="128" customWidth="1"/>
    <col min="60" max="60" width="53" style="127" customWidth="1"/>
    <col min="61" max="16384" width="11.453125" style="127"/>
  </cols>
  <sheetData>
    <row r="1" spans="1:60" ht="72.650000000000006" customHeight="1" x14ac:dyDescent="0.3">
      <c r="A1" s="441"/>
      <c r="B1" s="441"/>
      <c r="C1" s="441"/>
      <c r="D1" s="441"/>
      <c r="E1" s="442" t="s">
        <v>0</v>
      </c>
      <c r="F1" s="443"/>
      <c r="G1" s="443"/>
      <c r="H1" s="443"/>
      <c r="I1" s="443"/>
      <c r="J1" s="443"/>
      <c r="K1" s="443"/>
      <c r="L1" s="444"/>
      <c r="M1" s="445" t="s">
        <v>1</v>
      </c>
      <c r="N1" s="446"/>
      <c r="O1" s="446"/>
      <c r="P1" s="447"/>
      <c r="Q1" s="316"/>
      <c r="R1" s="312"/>
      <c r="S1" s="312"/>
      <c r="T1" s="312"/>
      <c r="U1" s="312"/>
      <c r="V1" s="312"/>
      <c r="W1" s="313"/>
      <c r="X1" s="312"/>
      <c r="Y1" s="313"/>
      <c r="Z1" s="312"/>
      <c r="AA1" s="314"/>
      <c r="AB1" s="311"/>
      <c r="AC1" s="315"/>
      <c r="AD1" s="312"/>
      <c r="AE1" s="316"/>
      <c r="AF1" s="449"/>
      <c r="AG1" s="449"/>
      <c r="AH1" s="311"/>
      <c r="AI1" s="311"/>
      <c r="AJ1" s="311"/>
      <c r="AK1" s="311"/>
      <c r="AL1" s="312"/>
      <c r="AM1" s="311"/>
      <c r="AN1" s="314"/>
      <c r="AO1" s="314"/>
      <c r="AP1" s="314"/>
      <c r="AQ1" s="316"/>
      <c r="AR1" s="315"/>
      <c r="AS1" s="314"/>
      <c r="AT1" s="311"/>
      <c r="AU1" s="312"/>
      <c r="AV1" s="311"/>
      <c r="AW1" s="316"/>
      <c r="AX1" s="316"/>
      <c r="AY1" s="308"/>
      <c r="AZ1" s="311"/>
      <c r="BA1" s="311"/>
      <c r="BB1" s="312"/>
      <c r="BC1" s="312"/>
      <c r="BD1" s="311"/>
      <c r="BE1" s="312"/>
      <c r="BF1" s="308"/>
      <c r="BG1" s="311"/>
      <c r="BH1" s="312"/>
    </row>
    <row r="2" spans="1:60" s="323" customFormat="1" ht="13.5" thickBot="1" x14ac:dyDescent="0.3">
      <c r="A2" s="317"/>
      <c r="B2" s="317"/>
      <c r="C2" s="317"/>
      <c r="D2" s="450"/>
      <c r="E2" s="450"/>
      <c r="F2" s="450"/>
      <c r="G2" s="450"/>
      <c r="H2" s="450"/>
      <c r="I2" s="317"/>
      <c r="J2" s="318"/>
      <c r="K2" s="317"/>
      <c r="L2" s="318"/>
      <c r="M2" s="319"/>
      <c r="N2" s="318"/>
      <c r="O2" s="320"/>
      <c r="P2" s="317"/>
      <c r="Q2" s="315"/>
      <c r="R2" s="317"/>
      <c r="S2" s="317"/>
      <c r="T2" s="317"/>
      <c r="U2" s="317"/>
      <c r="V2" s="317"/>
      <c r="W2" s="319"/>
      <c r="X2" s="451"/>
      <c r="Y2" s="451"/>
      <c r="Z2" s="451"/>
      <c r="AA2" s="451"/>
      <c r="AB2" s="451"/>
      <c r="AC2" s="451"/>
      <c r="AD2" s="451"/>
      <c r="AE2" s="451"/>
      <c r="AF2" s="451"/>
      <c r="AG2" s="451"/>
      <c r="AH2" s="451"/>
      <c r="AI2" s="451"/>
      <c r="AJ2" s="451"/>
      <c r="AK2" s="318"/>
      <c r="AL2" s="317"/>
      <c r="AM2" s="318"/>
      <c r="AN2" s="321"/>
      <c r="AO2" s="321"/>
      <c r="AP2" s="321"/>
      <c r="AQ2" s="315"/>
      <c r="AR2" s="315"/>
      <c r="AS2" s="321"/>
      <c r="AT2" s="318"/>
      <c r="AU2" s="317"/>
      <c r="AV2" s="318"/>
      <c r="AW2" s="315"/>
      <c r="AX2" s="315"/>
      <c r="AY2" s="322"/>
      <c r="AZ2" s="318"/>
      <c r="BA2" s="318"/>
      <c r="BB2" s="317"/>
      <c r="BC2" s="317"/>
      <c r="BD2" s="318"/>
      <c r="BE2" s="317"/>
      <c r="BF2" s="322"/>
      <c r="BG2" s="318"/>
      <c r="BH2" s="317"/>
    </row>
    <row r="3" spans="1:60" s="323" customFormat="1" ht="16.5" customHeight="1" thickBot="1" x14ac:dyDescent="0.3">
      <c r="A3" s="448" t="s">
        <v>2</v>
      </c>
      <c r="B3" s="448"/>
      <c r="C3" s="448"/>
      <c r="D3" s="448"/>
      <c r="E3" s="324" t="s">
        <v>3</v>
      </c>
      <c r="F3" s="325" t="s">
        <v>4</v>
      </c>
      <c r="G3" s="452" t="s">
        <v>5</v>
      </c>
      <c r="H3" s="425"/>
      <c r="I3" s="453" t="s">
        <v>6</v>
      </c>
      <c r="J3" s="453"/>
      <c r="K3" s="453"/>
      <c r="L3" s="132"/>
      <c r="M3" s="133"/>
      <c r="N3" s="132"/>
      <c r="O3" s="134"/>
      <c r="P3" s="135"/>
      <c r="Q3" s="132"/>
      <c r="R3" s="135"/>
      <c r="S3" s="317"/>
      <c r="T3" s="135"/>
      <c r="U3" s="135"/>
      <c r="V3" s="326"/>
      <c r="W3" s="327"/>
      <c r="X3" s="328"/>
      <c r="Y3" s="329"/>
      <c r="Z3" s="328"/>
      <c r="AA3" s="330"/>
      <c r="AB3" s="331"/>
      <c r="AC3" s="331"/>
      <c r="AD3" s="328"/>
      <c r="AE3" s="315"/>
      <c r="AF3" s="135"/>
      <c r="AG3" s="132"/>
      <c r="AH3" s="132"/>
      <c r="AI3" s="132"/>
      <c r="AJ3" s="331"/>
      <c r="AK3" s="315"/>
      <c r="AL3" s="315"/>
      <c r="AM3" s="315"/>
      <c r="AN3" s="321"/>
      <c r="AO3" s="321"/>
      <c r="AP3" s="321"/>
      <c r="AQ3" s="315"/>
      <c r="AR3" s="315"/>
      <c r="AS3" s="321"/>
      <c r="AT3" s="315"/>
      <c r="AU3" s="315"/>
      <c r="AV3" s="315"/>
      <c r="AW3" s="315"/>
      <c r="AX3" s="315"/>
      <c r="AY3" s="322"/>
      <c r="AZ3" s="315"/>
      <c r="BA3" s="315"/>
      <c r="BB3" s="315"/>
      <c r="BC3" s="315"/>
      <c r="BD3" s="315"/>
      <c r="BE3" s="315"/>
      <c r="BF3" s="322"/>
      <c r="BG3" s="318"/>
      <c r="BH3" s="317"/>
    </row>
    <row r="4" spans="1:60" s="323" customFormat="1" ht="26.15" hidden="1" customHeight="1" x14ac:dyDescent="0.3">
      <c r="A4" s="317"/>
      <c r="B4" s="317"/>
      <c r="C4" s="294"/>
      <c r="D4" s="332"/>
      <c r="E4" s="332"/>
      <c r="F4" s="333"/>
      <c r="G4" s="454" t="s">
        <v>7</v>
      </c>
      <c r="H4" s="454"/>
      <c r="I4" s="455"/>
      <c r="J4" s="455"/>
      <c r="K4" s="455"/>
      <c r="L4" s="455"/>
      <c r="M4" s="455"/>
      <c r="N4" s="455"/>
      <c r="O4" s="455"/>
      <c r="P4" s="455"/>
      <c r="Q4" s="132"/>
      <c r="R4" s="135"/>
      <c r="S4" s="317"/>
      <c r="T4" s="135"/>
      <c r="U4" s="135"/>
      <c r="V4" s="326"/>
      <c r="W4" s="327"/>
      <c r="X4" s="334"/>
      <c r="Y4" s="335"/>
      <c r="Z4" s="334"/>
      <c r="AA4" s="330"/>
      <c r="AB4" s="331"/>
      <c r="AC4" s="331"/>
      <c r="AD4" s="334"/>
      <c r="AE4" s="331"/>
      <c r="AF4" s="334"/>
      <c r="AG4" s="318"/>
      <c r="AH4" s="132"/>
      <c r="AI4" s="132"/>
      <c r="AJ4" s="331"/>
      <c r="AK4" s="315"/>
      <c r="AL4" s="315"/>
      <c r="AM4" s="315"/>
      <c r="AN4" s="321"/>
      <c r="AO4" s="321"/>
      <c r="AP4" s="321"/>
      <c r="AQ4" s="315"/>
      <c r="AR4" s="315"/>
      <c r="AS4" s="321"/>
      <c r="AT4" s="315"/>
      <c r="AU4" s="315"/>
      <c r="AV4" s="315"/>
      <c r="AW4" s="315"/>
      <c r="AX4" s="315"/>
      <c r="AY4" s="322"/>
      <c r="AZ4" s="315"/>
      <c r="BA4" s="315"/>
      <c r="BB4" s="315"/>
      <c r="BC4" s="315"/>
      <c r="BD4" s="315"/>
      <c r="BE4" s="315"/>
      <c r="BF4" s="322"/>
      <c r="BG4" s="318"/>
      <c r="BH4" s="317"/>
    </row>
    <row r="5" spans="1:60" s="323" customFormat="1" ht="13" hidden="1" customHeight="1" x14ac:dyDescent="0.25">
      <c r="A5" s="317"/>
      <c r="B5" s="317"/>
      <c r="C5" s="294"/>
      <c r="D5" s="332"/>
      <c r="E5" s="332"/>
      <c r="F5" s="333"/>
      <c r="G5" s="328"/>
      <c r="H5" s="307"/>
      <c r="I5" s="318"/>
      <c r="J5" s="318"/>
      <c r="K5" s="135"/>
      <c r="L5" s="132"/>
      <c r="M5" s="133"/>
      <c r="N5" s="132"/>
      <c r="O5" s="134"/>
      <c r="P5" s="135"/>
      <c r="Q5" s="132"/>
      <c r="R5" s="135"/>
      <c r="S5" s="317"/>
      <c r="T5" s="135"/>
      <c r="U5" s="135"/>
      <c r="V5" s="326"/>
      <c r="W5" s="327"/>
      <c r="X5" s="334"/>
      <c r="Y5" s="335"/>
      <c r="Z5" s="334"/>
      <c r="AA5" s="330"/>
      <c r="AB5" s="331"/>
      <c r="AC5" s="331"/>
      <c r="AD5" s="334"/>
      <c r="AE5" s="315"/>
      <c r="AF5" s="135"/>
      <c r="AG5" s="132"/>
      <c r="AH5" s="132"/>
      <c r="AI5" s="132"/>
      <c r="AJ5" s="331"/>
      <c r="AK5" s="315"/>
      <c r="AL5" s="315"/>
      <c r="AM5" s="315"/>
      <c r="AN5" s="321"/>
      <c r="AO5" s="321"/>
      <c r="AP5" s="321"/>
      <c r="AQ5" s="315"/>
      <c r="AR5" s="315"/>
      <c r="AS5" s="321"/>
      <c r="AT5" s="315"/>
      <c r="AU5" s="315"/>
      <c r="AV5" s="315"/>
      <c r="AW5" s="315"/>
      <c r="AX5" s="315"/>
      <c r="AY5" s="322"/>
      <c r="AZ5" s="315"/>
      <c r="BA5" s="315"/>
      <c r="BB5" s="315"/>
      <c r="BC5" s="315"/>
      <c r="BD5" s="315"/>
      <c r="BE5" s="315"/>
      <c r="BF5" s="322"/>
      <c r="BG5" s="318"/>
      <c r="BH5" s="317"/>
    </row>
    <row r="6" spans="1:60" s="323" customFormat="1" ht="13.5" hidden="1" customHeight="1" thickBot="1" x14ac:dyDescent="0.3">
      <c r="A6" s="317"/>
      <c r="B6" s="317"/>
      <c r="C6" s="294"/>
      <c r="D6" s="423" t="s">
        <v>8</v>
      </c>
      <c r="E6" s="423"/>
      <c r="F6" s="325"/>
      <c r="G6" s="328"/>
      <c r="H6" s="53"/>
      <c r="I6" s="136"/>
      <c r="J6" s="132"/>
      <c r="K6" s="136"/>
      <c r="L6" s="132"/>
      <c r="M6" s="137"/>
      <c r="N6" s="132"/>
      <c r="O6" s="134"/>
      <c r="P6" s="136"/>
      <c r="Q6" s="132"/>
      <c r="R6" s="136"/>
      <c r="S6" s="317"/>
      <c r="T6" s="136"/>
      <c r="U6" s="136"/>
      <c r="V6" s="326"/>
      <c r="W6" s="327"/>
      <c r="X6" s="328"/>
      <c r="Y6" s="329"/>
      <c r="Z6" s="328"/>
      <c r="AA6" s="330"/>
      <c r="AB6" s="331"/>
      <c r="AC6" s="331"/>
      <c r="AD6" s="328"/>
      <c r="AE6" s="331"/>
      <c r="AF6" s="328"/>
      <c r="AG6" s="331"/>
      <c r="AH6" s="331"/>
      <c r="AI6" s="331"/>
      <c r="AJ6" s="331"/>
      <c r="AK6" s="138"/>
      <c r="AL6" s="138"/>
      <c r="AM6" s="138"/>
      <c r="AN6" s="139"/>
      <c r="AO6" s="139"/>
      <c r="AP6" s="139"/>
      <c r="AQ6" s="138"/>
      <c r="AR6" s="138"/>
      <c r="AS6" s="139"/>
      <c r="AT6" s="138"/>
      <c r="AU6" s="138"/>
      <c r="AV6" s="138"/>
      <c r="AW6" s="138"/>
      <c r="AX6" s="138"/>
      <c r="AY6" s="131"/>
      <c r="AZ6" s="138"/>
      <c r="BA6" s="138"/>
      <c r="BB6" s="138"/>
      <c r="BC6" s="138"/>
      <c r="BD6" s="138"/>
      <c r="BE6" s="138"/>
      <c r="BF6" s="322"/>
      <c r="BG6" s="318"/>
      <c r="BH6" s="317"/>
    </row>
    <row r="7" spans="1:60" s="323" customFormat="1" ht="13" hidden="1" x14ac:dyDescent="0.25">
      <c r="A7" s="317"/>
      <c r="B7" s="317"/>
      <c r="C7" s="131"/>
      <c r="D7" s="332"/>
      <c r="E7" s="332"/>
      <c r="F7" s="333"/>
      <c r="G7" s="328"/>
      <c r="H7" s="53"/>
      <c r="I7" s="136"/>
      <c r="J7" s="132"/>
      <c r="K7" s="136"/>
      <c r="L7" s="132"/>
      <c r="M7" s="137"/>
      <c r="N7" s="132"/>
      <c r="O7" s="134"/>
      <c r="P7" s="136"/>
      <c r="Q7" s="132"/>
      <c r="R7" s="136"/>
      <c r="S7" s="317"/>
      <c r="T7" s="136"/>
      <c r="U7" s="136"/>
      <c r="V7" s="326"/>
      <c r="W7" s="327"/>
      <c r="X7" s="328"/>
      <c r="Y7" s="329"/>
      <c r="Z7" s="328"/>
      <c r="AA7" s="330"/>
      <c r="AB7" s="331"/>
      <c r="AC7" s="331"/>
      <c r="AD7" s="328"/>
      <c r="AE7" s="331"/>
      <c r="AF7" s="328"/>
      <c r="AG7" s="331"/>
      <c r="AH7" s="331"/>
      <c r="AI7" s="331"/>
      <c r="AJ7" s="331"/>
      <c r="AK7" s="138"/>
      <c r="AL7" s="138"/>
      <c r="AM7" s="138"/>
      <c r="AN7" s="139"/>
      <c r="AO7" s="139"/>
      <c r="AP7" s="139"/>
      <c r="AQ7" s="138"/>
      <c r="AR7" s="138"/>
      <c r="AS7" s="139"/>
      <c r="AT7" s="138"/>
      <c r="AU7" s="138"/>
      <c r="AV7" s="138"/>
      <c r="AW7" s="138"/>
      <c r="AX7" s="138"/>
      <c r="AY7" s="131"/>
      <c r="AZ7" s="138"/>
      <c r="BA7" s="138"/>
      <c r="BB7" s="138"/>
      <c r="BC7" s="138"/>
      <c r="BD7" s="138"/>
      <c r="BE7" s="138"/>
      <c r="BF7" s="322"/>
      <c r="BG7" s="318"/>
      <c r="BH7" s="317"/>
    </row>
    <row r="8" spans="1:60" s="323" customFormat="1" ht="13.5" hidden="1" thickBot="1" x14ac:dyDescent="0.3">
      <c r="A8" s="317"/>
      <c r="B8" s="317"/>
      <c r="C8" s="131"/>
      <c r="D8" s="423" t="s">
        <v>9</v>
      </c>
      <c r="E8" s="424"/>
      <c r="F8" s="325"/>
      <c r="G8" s="336"/>
      <c r="H8" s="328"/>
      <c r="I8" s="136"/>
      <c r="J8" s="132"/>
      <c r="K8" s="136"/>
      <c r="L8" s="132"/>
      <c r="M8" s="137"/>
      <c r="N8" s="132"/>
      <c r="O8" s="134"/>
      <c r="P8" s="136"/>
      <c r="Q8" s="132"/>
      <c r="R8" s="136"/>
      <c r="S8" s="317"/>
      <c r="T8" s="136"/>
      <c r="U8" s="136"/>
      <c r="V8" s="326"/>
      <c r="W8" s="327"/>
      <c r="X8" s="328"/>
      <c r="Y8" s="329"/>
      <c r="Z8" s="328"/>
      <c r="AA8" s="330"/>
      <c r="AB8" s="331"/>
      <c r="AC8" s="331"/>
      <c r="AD8" s="328"/>
      <c r="AE8" s="331"/>
      <c r="AF8" s="328"/>
      <c r="AG8" s="331"/>
      <c r="AH8" s="331"/>
      <c r="AI8" s="331"/>
      <c r="AJ8" s="331"/>
      <c r="AK8" s="138"/>
      <c r="AL8" s="138"/>
      <c r="AM8" s="138"/>
      <c r="AN8" s="139"/>
      <c r="AO8" s="139"/>
      <c r="AP8" s="139"/>
      <c r="AQ8" s="138"/>
      <c r="AR8" s="138"/>
      <c r="AS8" s="139"/>
      <c r="AT8" s="138"/>
      <c r="AU8" s="138"/>
      <c r="AV8" s="138"/>
      <c r="AW8" s="138"/>
      <c r="AX8" s="138"/>
      <c r="AY8" s="131"/>
      <c r="AZ8" s="138"/>
      <c r="BA8" s="138"/>
      <c r="BB8" s="138"/>
      <c r="BC8" s="138"/>
      <c r="BD8" s="138"/>
      <c r="BE8" s="138"/>
      <c r="BF8" s="322"/>
      <c r="BG8" s="318"/>
      <c r="BH8" s="317"/>
    </row>
    <row r="9" spans="1:60" s="323" customFormat="1" ht="15.75" customHeight="1" x14ac:dyDescent="0.25">
      <c r="A9" s="317"/>
      <c r="B9" s="317"/>
      <c r="C9" s="140"/>
      <c r="D9" s="328"/>
      <c r="E9" s="328"/>
      <c r="F9" s="331"/>
      <c r="G9" s="328"/>
      <c r="H9" s="328"/>
      <c r="I9" s="53"/>
      <c r="J9" s="131"/>
      <c r="K9" s="141"/>
      <c r="L9" s="138"/>
      <c r="M9" s="142"/>
      <c r="N9" s="138"/>
      <c r="O9" s="143"/>
      <c r="P9" s="141"/>
      <c r="Q9" s="138"/>
      <c r="R9" s="141"/>
      <c r="S9" s="141"/>
      <c r="T9" s="141"/>
      <c r="U9" s="141"/>
      <c r="V9" s="138"/>
      <c r="W9" s="143"/>
      <c r="X9" s="328"/>
      <c r="Y9" s="329"/>
      <c r="Z9" s="328"/>
      <c r="AA9" s="330"/>
      <c r="AB9" s="331"/>
      <c r="AC9" s="331"/>
      <c r="AD9" s="328"/>
      <c r="AE9" s="138"/>
      <c r="AF9" s="141"/>
      <c r="AG9" s="138"/>
      <c r="AH9" s="138"/>
      <c r="AI9" s="138"/>
      <c r="AJ9" s="331"/>
      <c r="AK9" s="138"/>
      <c r="AL9" s="138"/>
      <c r="AM9" s="138"/>
      <c r="AN9" s="139"/>
      <c r="AO9" s="139"/>
      <c r="AP9" s="139"/>
      <c r="AQ9" s="138"/>
      <c r="AR9" s="138"/>
      <c r="AS9" s="139"/>
      <c r="AT9" s="138"/>
      <c r="AU9" s="138"/>
      <c r="AV9" s="138"/>
      <c r="AW9" s="138"/>
      <c r="AX9" s="138"/>
      <c r="AY9" s="131"/>
      <c r="AZ9" s="138"/>
      <c r="BA9" s="138"/>
      <c r="BB9" s="138"/>
      <c r="BC9" s="138"/>
      <c r="BD9" s="138"/>
      <c r="BE9" s="317"/>
      <c r="BF9" s="322"/>
      <c r="BG9" s="318"/>
      <c r="BH9" s="317"/>
    </row>
    <row r="10" spans="1:60" s="323" customFormat="1" ht="12.75" hidden="1" customHeight="1" x14ac:dyDescent="0.3">
      <c r="A10" s="317"/>
      <c r="B10" s="317"/>
      <c r="C10" s="337" t="s">
        <v>10</v>
      </c>
      <c r="D10" s="337"/>
      <c r="E10" s="337"/>
      <c r="F10" s="338">
        <v>45440</v>
      </c>
      <c r="G10" s="425" t="s">
        <v>11</v>
      </c>
      <c r="H10" s="425"/>
      <c r="I10" s="339">
        <v>12</v>
      </c>
      <c r="J10" s="318"/>
      <c r="K10" s="144"/>
      <c r="L10" s="138"/>
      <c r="M10" s="145"/>
      <c r="N10" s="138"/>
      <c r="O10" s="143"/>
      <c r="P10" s="144"/>
      <c r="Q10" s="138"/>
      <c r="R10" s="144"/>
      <c r="S10" s="141"/>
      <c r="T10" s="141"/>
      <c r="U10" s="138"/>
      <c r="V10" s="426"/>
      <c r="W10" s="426"/>
      <c r="X10" s="426"/>
      <c r="Y10" s="426"/>
      <c r="Z10" s="426"/>
      <c r="AA10" s="426"/>
      <c r="AB10" s="426"/>
      <c r="AC10" s="426"/>
      <c r="AD10" s="426"/>
      <c r="AE10" s="426"/>
      <c r="AF10" s="426"/>
      <c r="AG10" s="426"/>
      <c r="AH10" s="426"/>
      <c r="AI10" s="426"/>
      <c r="AJ10" s="138"/>
      <c r="AK10" s="138"/>
      <c r="AL10" s="138"/>
      <c r="AM10" s="138"/>
      <c r="AN10" s="139"/>
      <c r="AO10" s="139"/>
      <c r="AP10" s="139"/>
      <c r="AQ10" s="138"/>
      <c r="AR10" s="138"/>
      <c r="AS10" s="139"/>
      <c r="AT10" s="138"/>
      <c r="AU10" s="138"/>
      <c r="AV10" s="138"/>
      <c r="AW10" s="138"/>
      <c r="AX10" s="138"/>
      <c r="AY10" s="131"/>
      <c r="AZ10" s="138"/>
      <c r="BA10" s="138"/>
      <c r="BB10" s="138"/>
      <c r="BC10" s="138"/>
      <c r="BD10" s="318"/>
      <c r="BE10" s="317"/>
      <c r="BF10" s="322"/>
      <c r="BG10" s="318"/>
      <c r="BH10" s="317"/>
    </row>
    <row r="11" spans="1:60" s="323" customFormat="1" ht="13" x14ac:dyDescent="0.25">
      <c r="A11" s="317"/>
      <c r="B11" s="317"/>
      <c r="C11" s="337"/>
      <c r="D11" s="321"/>
      <c r="E11" s="138"/>
      <c r="F11" s="138"/>
      <c r="G11" s="138"/>
      <c r="H11" s="138"/>
      <c r="I11" s="138"/>
      <c r="J11" s="138"/>
      <c r="K11" s="138"/>
      <c r="L11" s="138"/>
      <c r="M11" s="143"/>
      <c r="N11" s="138"/>
      <c r="O11" s="143"/>
      <c r="P11" s="138"/>
      <c r="Q11" s="138"/>
      <c r="R11" s="138"/>
      <c r="S11" s="138"/>
      <c r="T11" s="138"/>
      <c r="U11" s="138"/>
      <c r="V11" s="138"/>
      <c r="W11" s="143"/>
      <c r="X11" s="138"/>
      <c r="Y11" s="143"/>
      <c r="Z11" s="138"/>
      <c r="AA11" s="139"/>
      <c r="AB11" s="138"/>
      <c r="AC11" s="138"/>
      <c r="AD11" s="138"/>
      <c r="AE11" s="138"/>
      <c r="AF11" s="138"/>
      <c r="AG11" s="138"/>
      <c r="AH11" s="138"/>
      <c r="AI11" s="138"/>
      <c r="AJ11" s="138"/>
      <c r="AK11" s="138"/>
      <c r="AL11" s="138"/>
      <c r="AM11" s="138"/>
      <c r="AN11" s="139"/>
      <c r="AO11" s="139"/>
      <c r="AP11" s="139"/>
      <c r="AQ11" s="138"/>
      <c r="AR11" s="138"/>
      <c r="AS11" s="139"/>
      <c r="AT11" s="138"/>
      <c r="AU11" s="138"/>
      <c r="AV11" s="138"/>
      <c r="AW11" s="138"/>
      <c r="AX11" s="138"/>
      <c r="AY11" s="131"/>
      <c r="AZ11" s="138"/>
      <c r="BA11" s="138"/>
      <c r="BB11" s="138"/>
      <c r="BC11" s="138"/>
      <c r="BD11" s="318"/>
      <c r="BE11" s="317"/>
      <c r="BF11" s="322"/>
      <c r="BG11" s="318"/>
      <c r="BH11" s="317"/>
    </row>
    <row r="12" spans="1:60" ht="31.5" customHeight="1" x14ac:dyDescent="0.3">
      <c r="A12" s="427" t="s">
        <v>12</v>
      </c>
      <c r="B12" s="427"/>
      <c r="C12" s="427"/>
      <c r="D12" s="427"/>
      <c r="E12" s="427"/>
      <c r="F12" s="427"/>
      <c r="G12" s="427"/>
      <c r="H12" s="427"/>
      <c r="I12" s="427"/>
      <c r="J12" s="427"/>
      <c r="K12" s="427"/>
      <c r="L12" s="428" t="s">
        <v>13</v>
      </c>
      <c r="M12" s="428"/>
      <c r="N12" s="428"/>
      <c r="O12" s="428"/>
      <c r="P12" s="428"/>
      <c r="Q12" s="428"/>
      <c r="R12" s="429" t="s">
        <v>14</v>
      </c>
      <c r="S12" s="429"/>
      <c r="T12" s="429"/>
      <c r="U12" s="429"/>
      <c r="V12" s="429"/>
      <c r="W12" s="429"/>
      <c r="X12" s="429"/>
      <c r="Y12" s="429"/>
      <c r="Z12" s="429"/>
      <c r="AA12" s="429"/>
      <c r="AB12" s="429"/>
      <c r="AC12" s="429"/>
      <c r="AD12" s="429"/>
      <c r="AE12" s="430" t="s">
        <v>15</v>
      </c>
      <c r="AF12" s="430"/>
      <c r="AG12" s="430"/>
      <c r="AH12" s="430"/>
      <c r="AI12" s="430"/>
      <c r="AJ12" s="430"/>
      <c r="AK12" s="412" t="s">
        <v>16</v>
      </c>
      <c r="AL12" s="412" t="s">
        <v>17</v>
      </c>
      <c r="AM12" s="413" t="s">
        <v>18</v>
      </c>
      <c r="AN12" s="413"/>
      <c r="AO12" s="413"/>
      <c r="AP12" s="413"/>
      <c r="AQ12" s="413"/>
      <c r="AR12" s="413"/>
      <c r="AS12" s="413"/>
      <c r="AT12" s="413"/>
      <c r="AU12" s="413"/>
      <c r="AV12" s="413"/>
      <c r="AW12" s="413"/>
      <c r="AX12" s="413"/>
      <c r="AY12" s="413"/>
      <c r="AZ12" s="413"/>
      <c r="BA12" s="413"/>
      <c r="BB12" s="413"/>
      <c r="BC12" s="413"/>
      <c r="BD12" s="413"/>
      <c r="BE12" s="413"/>
      <c r="BF12" s="413"/>
      <c r="BG12" s="413"/>
      <c r="BH12" s="420" t="s">
        <v>19</v>
      </c>
    </row>
    <row r="13" spans="1:60" ht="29.25" customHeight="1" x14ac:dyDescent="0.3">
      <c r="A13" s="421" t="s">
        <v>20</v>
      </c>
      <c r="B13" s="421"/>
      <c r="C13" s="422" t="s">
        <v>21</v>
      </c>
      <c r="D13" s="409" t="s">
        <v>22</v>
      </c>
      <c r="E13" s="409" t="s">
        <v>23</v>
      </c>
      <c r="F13" s="409" t="s">
        <v>24</v>
      </c>
      <c r="G13" s="409" t="s">
        <v>25</v>
      </c>
      <c r="H13" s="414" t="s">
        <v>26</v>
      </c>
      <c r="I13" s="409" t="s">
        <v>27</v>
      </c>
      <c r="J13" s="409" t="s">
        <v>28</v>
      </c>
      <c r="K13" s="409" t="s">
        <v>29</v>
      </c>
      <c r="L13" s="410" t="s">
        <v>30</v>
      </c>
      <c r="M13" s="411" t="s">
        <v>31</v>
      </c>
      <c r="N13" s="410" t="s">
        <v>32</v>
      </c>
      <c r="O13" s="411" t="s">
        <v>33</v>
      </c>
      <c r="P13" s="410" t="s">
        <v>34</v>
      </c>
      <c r="Q13" s="431" t="s">
        <v>35</v>
      </c>
      <c r="R13" s="417" t="s">
        <v>36</v>
      </c>
      <c r="S13" s="417" t="s">
        <v>37</v>
      </c>
      <c r="T13" s="417"/>
      <c r="U13" s="417" t="s">
        <v>38</v>
      </c>
      <c r="V13" s="417" t="s">
        <v>39</v>
      </c>
      <c r="W13" s="417"/>
      <c r="X13" s="417" t="s">
        <v>40</v>
      </c>
      <c r="Y13" s="417"/>
      <c r="Z13" s="417" t="s">
        <v>41</v>
      </c>
      <c r="AA13" s="417"/>
      <c r="AB13" s="417" t="s">
        <v>42</v>
      </c>
      <c r="AC13" s="417"/>
      <c r="AD13" s="435" t="s">
        <v>43</v>
      </c>
      <c r="AE13" s="432" t="s">
        <v>30</v>
      </c>
      <c r="AF13" s="433" t="s">
        <v>31</v>
      </c>
      <c r="AG13" s="432" t="s">
        <v>32</v>
      </c>
      <c r="AH13" s="440" t="s">
        <v>33</v>
      </c>
      <c r="AI13" s="415" t="s">
        <v>44</v>
      </c>
      <c r="AJ13" s="416" t="s">
        <v>45</v>
      </c>
      <c r="AK13" s="412"/>
      <c r="AL13" s="412"/>
      <c r="AM13" s="419" t="s">
        <v>46</v>
      </c>
      <c r="AN13" s="407" t="s">
        <v>47</v>
      </c>
      <c r="AO13" s="407" t="s">
        <v>48</v>
      </c>
      <c r="AP13" s="407"/>
      <c r="AQ13" s="407"/>
      <c r="AR13" s="407" t="s">
        <v>49</v>
      </c>
      <c r="AS13" s="407"/>
      <c r="AT13" s="407"/>
      <c r="AU13" s="407" t="s">
        <v>50</v>
      </c>
      <c r="AV13" s="407"/>
      <c r="AW13" s="407"/>
      <c r="AX13" s="407" t="s">
        <v>51</v>
      </c>
      <c r="AY13" s="407"/>
      <c r="AZ13" s="407"/>
      <c r="BA13" s="407" t="s">
        <v>52</v>
      </c>
      <c r="BB13" s="407"/>
      <c r="BC13" s="407"/>
      <c r="BD13" s="407" t="s">
        <v>53</v>
      </c>
      <c r="BE13" s="407"/>
      <c r="BF13" s="407"/>
      <c r="BG13" s="407" t="s">
        <v>54</v>
      </c>
      <c r="BH13" s="420"/>
    </row>
    <row r="14" spans="1:60" s="340" customFormat="1" ht="44.5" customHeight="1" x14ac:dyDescent="0.35">
      <c r="A14" s="365" t="s">
        <v>55</v>
      </c>
      <c r="B14" s="365" t="s">
        <v>56</v>
      </c>
      <c r="C14" s="422"/>
      <c r="D14" s="409"/>
      <c r="E14" s="409"/>
      <c r="F14" s="409"/>
      <c r="G14" s="409"/>
      <c r="H14" s="414"/>
      <c r="I14" s="409"/>
      <c r="J14" s="409"/>
      <c r="K14" s="409"/>
      <c r="L14" s="410"/>
      <c r="M14" s="411"/>
      <c r="N14" s="410"/>
      <c r="O14" s="411"/>
      <c r="P14" s="410"/>
      <c r="Q14" s="431"/>
      <c r="R14" s="417"/>
      <c r="S14" s="366" t="s">
        <v>57</v>
      </c>
      <c r="T14" s="366" t="s">
        <v>58</v>
      </c>
      <c r="U14" s="417"/>
      <c r="V14" s="408" t="s">
        <v>59</v>
      </c>
      <c r="W14" s="408"/>
      <c r="X14" s="408" t="s">
        <v>60</v>
      </c>
      <c r="Y14" s="408"/>
      <c r="Z14" s="366" t="s">
        <v>61</v>
      </c>
      <c r="AA14" s="366" t="s">
        <v>62</v>
      </c>
      <c r="AB14" s="366" t="s">
        <v>63</v>
      </c>
      <c r="AC14" s="366"/>
      <c r="AD14" s="435"/>
      <c r="AE14" s="432"/>
      <c r="AF14" s="433"/>
      <c r="AG14" s="432"/>
      <c r="AH14" s="440"/>
      <c r="AI14" s="415"/>
      <c r="AJ14" s="416"/>
      <c r="AK14" s="412"/>
      <c r="AL14" s="412"/>
      <c r="AM14" s="419" t="s">
        <v>46</v>
      </c>
      <c r="AN14" s="407"/>
      <c r="AO14" s="357" t="s">
        <v>64</v>
      </c>
      <c r="AP14" s="357" t="s">
        <v>65</v>
      </c>
      <c r="AQ14" s="357" t="s">
        <v>66</v>
      </c>
      <c r="AR14" s="357" t="s">
        <v>64</v>
      </c>
      <c r="AS14" s="357" t="s">
        <v>65</v>
      </c>
      <c r="AT14" s="357"/>
      <c r="AU14" s="357" t="s">
        <v>64</v>
      </c>
      <c r="AV14" s="357" t="s">
        <v>65</v>
      </c>
      <c r="AW14" s="357" t="s">
        <v>66</v>
      </c>
      <c r="AX14" s="357" t="s">
        <v>64</v>
      </c>
      <c r="AY14" s="357" t="s">
        <v>65</v>
      </c>
      <c r="AZ14" s="357" t="s">
        <v>66</v>
      </c>
      <c r="BA14" s="357" t="s">
        <v>64</v>
      </c>
      <c r="BB14" s="357" t="s">
        <v>65</v>
      </c>
      <c r="BC14" s="357" t="s">
        <v>66</v>
      </c>
      <c r="BD14" s="357" t="s">
        <v>64</v>
      </c>
      <c r="BE14" s="357" t="s">
        <v>65</v>
      </c>
      <c r="BF14" s="357" t="s">
        <v>66</v>
      </c>
      <c r="BG14" s="407"/>
      <c r="BH14" s="420"/>
    </row>
    <row r="15" spans="1:60" s="310" customFormat="1" ht="45.75" customHeight="1" x14ac:dyDescent="0.3">
      <c r="A15" s="437" t="s">
        <v>4</v>
      </c>
      <c r="B15" s="437"/>
      <c r="C15" s="437" t="s">
        <v>67</v>
      </c>
      <c r="D15" s="418" t="s">
        <v>68</v>
      </c>
      <c r="E15" s="418" t="s">
        <v>69</v>
      </c>
      <c r="F15" s="361" t="s">
        <v>70</v>
      </c>
      <c r="G15" s="115" t="s">
        <v>71</v>
      </c>
      <c r="H15" s="418" t="s">
        <v>72</v>
      </c>
      <c r="I15" s="434" t="s">
        <v>73</v>
      </c>
      <c r="J15" s="418" t="s">
        <v>74</v>
      </c>
      <c r="K15" s="456" t="s">
        <v>75</v>
      </c>
      <c r="L15" s="418" t="s">
        <v>76</v>
      </c>
      <c r="M15" s="457">
        <v>0.8</v>
      </c>
      <c r="N15" s="458" t="s">
        <v>77</v>
      </c>
      <c r="O15" s="459">
        <v>0.8</v>
      </c>
      <c r="P15" s="456" t="s">
        <v>78</v>
      </c>
      <c r="Q15" s="437" t="s">
        <v>79</v>
      </c>
      <c r="R15" s="115" t="s">
        <v>80</v>
      </c>
      <c r="S15" s="368" t="s">
        <v>81</v>
      </c>
      <c r="T15" s="368" t="s">
        <v>82</v>
      </c>
      <c r="U15" s="368" t="s">
        <v>83</v>
      </c>
      <c r="V15" s="368" t="s">
        <v>84</v>
      </c>
      <c r="W15" s="367">
        <v>0.25</v>
      </c>
      <c r="X15" s="368" t="s">
        <v>85</v>
      </c>
      <c r="Y15" s="367">
        <v>0.15</v>
      </c>
      <c r="Z15" s="368" t="s">
        <v>86</v>
      </c>
      <c r="AA15" s="358" t="s">
        <v>87</v>
      </c>
      <c r="AB15" s="368" t="s">
        <v>88</v>
      </c>
      <c r="AC15" s="395" t="s">
        <v>89</v>
      </c>
      <c r="AD15" s="360">
        <f t="shared" ref="AD15:AD30" si="0">+W15+Y15</f>
        <v>0.4</v>
      </c>
      <c r="AE15" s="369" t="str">
        <f t="shared" ref="AE15:AE22" si="1">IF(AF15&lt;=20%,"MUY BAJA",IF(AF15&lt;=40%,"BAJA",IF(AF15&lt;=60%,"MEDIA",IF(AF15&lt;=80%,"ALTA","MUY ALTA"))))</f>
        <v>MEDIA</v>
      </c>
      <c r="AF15" s="360">
        <f>IF(OR(V15="prevenir",V15="detectar"),(M15-(M15*AD15)), M15)</f>
        <v>0.48</v>
      </c>
      <c r="AG15" s="438" t="str">
        <f t="shared" ref="AG15" si="2">IF(AH15&lt;=20%,"LEVE",IF(AH15&lt;=40%,"MENOR",IF(AH15&lt;=60%,"MODERADO",IF(AH15&lt;=80%,"MAYOR","CATASTROFICO"))))</f>
        <v>MAYOR</v>
      </c>
      <c r="AH15" s="438">
        <f t="shared" ref="AH15" si="3">IF(V15="corregir",(O15-(O15*AD15)), O15)</f>
        <v>0.8</v>
      </c>
      <c r="AI15" s="437" t="s">
        <v>79</v>
      </c>
      <c r="AJ15" s="418" t="s">
        <v>90</v>
      </c>
      <c r="AK15" s="439">
        <v>466</v>
      </c>
      <c r="AL15" s="439"/>
      <c r="AM15" s="462">
        <v>45538</v>
      </c>
      <c r="AN15" s="418" t="s">
        <v>91</v>
      </c>
      <c r="AO15" s="436"/>
      <c r="AP15" s="418" t="s">
        <v>4</v>
      </c>
      <c r="AQ15" s="434" t="s">
        <v>92</v>
      </c>
      <c r="AR15" s="418" t="s">
        <v>4</v>
      </c>
      <c r="AS15" s="418"/>
      <c r="AT15" s="434" t="s">
        <v>93</v>
      </c>
      <c r="AU15" s="418" t="s">
        <v>4</v>
      </c>
      <c r="AV15" s="418"/>
      <c r="AW15" s="434" t="s">
        <v>94</v>
      </c>
      <c r="AX15" s="418" t="s">
        <v>4</v>
      </c>
      <c r="AY15" s="418"/>
      <c r="AZ15" s="434" t="s">
        <v>95</v>
      </c>
      <c r="BA15" s="418" t="s">
        <v>4</v>
      </c>
      <c r="BB15" s="418"/>
      <c r="BC15" s="434" t="s">
        <v>96</v>
      </c>
      <c r="BD15" s="418"/>
      <c r="BE15" s="418"/>
      <c r="BF15" s="434" t="s">
        <v>97</v>
      </c>
      <c r="BG15" s="460" t="s">
        <v>98</v>
      </c>
      <c r="BH15" s="493" t="s">
        <v>816</v>
      </c>
    </row>
    <row r="16" spans="1:60" s="310" customFormat="1" ht="45.75" customHeight="1" x14ac:dyDescent="0.3">
      <c r="A16" s="437"/>
      <c r="B16" s="437"/>
      <c r="C16" s="437"/>
      <c r="D16" s="418"/>
      <c r="E16" s="418"/>
      <c r="F16" s="361" t="s">
        <v>70</v>
      </c>
      <c r="G16" s="115" t="s">
        <v>99</v>
      </c>
      <c r="H16" s="418"/>
      <c r="I16" s="434"/>
      <c r="J16" s="418"/>
      <c r="K16" s="456"/>
      <c r="L16" s="418"/>
      <c r="M16" s="457"/>
      <c r="N16" s="458"/>
      <c r="O16" s="459"/>
      <c r="P16" s="456"/>
      <c r="Q16" s="437"/>
      <c r="R16" s="115" t="s">
        <v>100</v>
      </c>
      <c r="S16" s="368" t="s">
        <v>81</v>
      </c>
      <c r="T16" s="368" t="s">
        <v>82</v>
      </c>
      <c r="U16" s="368" t="s">
        <v>83</v>
      </c>
      <c r="V16" s="368" t="s">
        <v>84</v>
      </c>
      <c r="W16" s="367">
        <v>0.25</v>
      </c>
      <c r="X16" s="368" t="s">
        <v>85</v>
      </c>
      <c r="Y16" s="367">
        <v>0.15</v>
      </c>
      <c r="Z16" s="368" t="s">
        <v>86</v>
      </c>
      <c r="AA16" s="358" t="s">
        <v>101</v>
      </c>
      <c r="AB16" s="368" t="s">
        <v>88</v>
      </c>
      <c r="AC16" s="395" t="s">
        <v>89</v>
      </c>
      <c r="AD16" s="360">
        <f t="shared" si="0"/>
        <v>0.4</v>
      </c>
      <c r="AE16" s="369" t="str">
        <f t="shared" si="1"/>
        <v>BAJA</v>
      </c>
      <c r="AF16" s="360">
        <f t="shared" ref="AF16:AF21" si="4">AF15-(AF15*AD16)</f>
        <v>0.28799999999999998</v>
      </c>
      <c r="AG16" s="438"/>
      <c r="AH16" s="438"/>
      <c r="AI16" s="437"/>
      <c r="AJ16" s="418"/>
      <c r="AK16" s="439"/>
      <c r="AL16" s="439"/>
      <c r="AM16" s="462"/>
      <c r="AN16" s="418"/>
      <c r="AO16" s="436"/>
      <c r="AP16" s="418"/>
      <c r="AQ16" s="434"/>
      <c r="AR16" s="418"/>
      <c r="AS16" s="418"/>
      <c r="AT16" s="434"/>
      <c r="AU16" s="418"/>
      <c r="AV16" s="418"/>
      <c r="AW16" s="434"/>
      <c r="AX16" s="418"/>
      <c r="AY16" s="418"/>
      <c r="AZ16" s="434"/>
      <c r="BA16" s="418"/>
      <c r="BB16" s="418"/>
      <c r="BC16" s="434"/>
      <c r="BD16" s="418"/>
      <c r="BE16" s="418"/>
      <c r="BF16" s="434"/>
      <c r="BG16" s="460"/>
      <c r="BH16" s="493"/>
    </row>
    <row r="17" spans="1:60" s="310" customFormat="1" ht="76.5" customHeight="1" x14ac:dyDescent="0.3">
      <c r="A17" s="437"/>
      <c r="B17" s="437"/>
      <c r="C17" s="437"/>
      <c r="D17" s="418"/>
      <c r="E17" s="418"/>
      <c r="F17" s="361" t="s">
        <v>70</v>
      </c>
      <c r="G17" s="115" t="s">
        <v>102</v>
      </c>
      <c r="H17" s="418"/>
      <c r="I17" s="434"/>
      <c r="J17" s="418"/>
      <c r="K17" s="456"/>
      <c r="L17" s="418"/>
      <c r="M17" s="457"/>
      <c r="N17" s="458"/>
      <c r="O17" s="459"/>
      <c r="P17" s="456"/>
      <c r="Q17" s="437"/>
      <c r="R17" s="115" t="s">
        <v>103</v>
      </c>
      <c r="S17" s="368" t="s">
        <v>81</v>
      </c>
      <c r="T17" s="368" t="s">
        <v>104</v>
      </c>
      <c r="U17" s="368" t="s">
        <v>83</v>
      </c>
      <c r="V17" s="368" t="s">
        <v>84</v>
      </c>
      <c r="W17" s="367">
        <v>0.25</v>
      </c>
      <c r="X17" s="368" t="s">
        <v>85</v>
      </c>
      <c r="Y17" s="367">
        <v>0.15</v>
      </c>
      <c r="Z17" s="368" t="s">
        <v>86</v>
      </c>
      <c r="AA17" s="358" t="s">
        <v>105</v>
      </c>
      <c r="AB17" s="368" t="s">
        <v>88</v>
      </c>
      <c r="AC17" s="395" t="s">
        <v>106</v>
      </c>
      <c r="AD17" s="360">
        <f t="shared" si="0"/>
        <v>0.4</v>
      </c>
      <c r="AE17" s="369" t="str">
        <f t="shared" si="1"/>
        <v>MUY BAJA</v>
      </c>
      <c r="AF17" s="360">
        <f t="shared" si="4"/>
        <v>0.17279999999999998</v>
      </c>
      <c r="AG17" s="438"/>
      <c r="AH17" s="438"/>
      <c r="AI17" s="437"/>
      <c r="AJ17" s="418"/>
      <c r="AK17" s="439"/>
      <c r="AL17" s="439"/>
      <c r="AM17" s="462"/>
      <c r="AN17" s="418"/>
      <c r="AO17" s="436"/>
      <c r="AP17" s="418"/>
      <c r="AQ17" s="434"/>
      <c r="AR17" s="418"/>
      <c r="AS17" s="418"/>
      <c r="AT17" s="434"/>
      <c r="AU17" s="418"/>
      <c r="AV17" s="418"/>
      <c r="AW17" s="434"/>
      <c r="AX17" s="418"/>
      <c r="AY17" s="418"/>
      <c r="AZ17" s="434"/>
      <c r="BA17" s="418"/>
      <c r="BB17" s="418"/>
      <c r="BC17" s="434"/>
      <c r="BD17" s="418"/>
      <c r="BE17" s="418"/>
      <c r="BF17" s="434"/>
      <c r="BG17" s="460"/>
      <c r="BH17" s="493"/>
    </row>
    <row r="18" spans="1:60" s="310" customFormat="1" ht="45.75" customHeight="1" x14ac:dyDescent="0.3">
      <c r="A18" s="437"/>
      <c r="B18" s="437"/>
      <c r="C18" s="437"/>
      <c r="D18" s="418"/>
      <c r="E18" s="418"/>
      <c r="F18" s="361" t="s">
        <v>70</v>
      </c>
      <c r="G18" s="115" t="s">
        <v>107</v>
      </c>
      <c r="H18" s="418"/>
      <c r="I18" s="434"/>
      <c r="J18" s="418"/>
      <c r="K18" s="456"/>
      <c r="L18" s="418"/>
      <c r="M18" s="457"/>
      <c r="N18" s="458"/>
      <c r="O18" s="459"/>
      <c r="P18" s="456"/>
      <c r="Q18" s="437"/>
      <c r="R18" s="115" t="s">
        <v>108</v>
      </c>
      <c r="S18" s="368" t="s">
        <v>81</v>
      </c>
      <c r="T18" s="368" t="s">
        <v>109</v>
      </c>
      <c r="U18" s="368" t="s">
        <v>83</v>
      </c>
      <c r="V18" s="368" t="s">
        <v>84</v>
      </c>
      <c r="W18" s="367">
        <v>0.25</v>
      </c>
      <c r="X18" s="368" t="s">
        <v>85</v>
      </c>
      <c r="Y18" s="367">
        <v>0.15</v>
      </c>
      <c r="Z18" s="368" t="s">
        <v>86</v>
      </c>
      <c r="AA18" s="358" t="s">
        <v>105</v>
      </c>
      <c r="AB18" s="368" t="s">
        <v>88</v>
      </c>
      <c r="AC18" s="395" t="s">
        <v>110</v>
      </c>
      <c r="AD18" s="360">
        <f t="shared" si="0"/>
        <v>0.4</v>
      </c>
      <c r="AE18" s="369" t="str">
        <f t="shared" si="1"/>
        <v>MUY BAJA</v>
      </c>
      <c r="AF18" s="360">
        <f t="shared" si="4"/>
        <v>0.10367999999999998</v>
      </c>
      <c r="AG18" s="438"/>
      <c r="AH18" s="438"/>
      <c r="AI18" s="437"/>
      <c r="AJ18" s="418"/>
      <c r="AK18" s="439"/>
      <c r="AL18" s="439"/>
      <c r="AM18" s="462"/>
      <c r="AN18" s="418"/>
      <c r="AO18" s="436"/>
      <c r="AP18" s="418"/>
      <c r="AQ18" s="434"/>
      <c r="AR18" s="418"/>
      <c r="AS18" s="418"/>
      <c r="AT18" s="434"/>
      <c r="AU18" s="418"/>
      <c r="AV18" s="418"/>
      <c r="AW18" s="434"/>
      <c r="AX18" s="418"/>
      <c r="AY18" s="418"/>
      <c r="AZ18" s="434"/>
      <c r="BA18" s="418"/>
      <c r="BB18" s="418"/>
      <c r="BC18" s="434"/>
      <c r="BD18" s="418"/>
      <c r="BE18" s="418"/>
      <c r="BF18" s="434"/>
      <c r="BG18" s="460"/>
      <c r="BH18" s="493"/>
    </row>
    <row r="19" spans="1:60" s="310" customFormat="1" ht="60.65" customHeight="1" x14ac:dyDescent="0.3">
      <c r="A19" s="437"/>
      <c r="B19" s="437"/>
      <c r="C19" s="437"/>
      <c r="D19" s="418"/>
      <c r="E19" s="418"/>
      <c r="F19" s="361" t="s">
        <v>70</v>
      </c>
      <c r="G19" s="115" t="s">
        <v>111</v>
      </c>
      <c r="H19" s="418"/>
      <c r="I19" s="434"/>
      <c r="J19" s="418"/>
      <c r="K19" s="456"/>
      <c r="L19" s="418"/>
      <c r="M19" s="457"/>
      <c r="N19" s="458"/>
      <c r="O19" s="459"/>
      <c r="P19" s="456"/>
      <c r="Q19" s="437"/>
      <c r="R19" s="115" t="s">
        <v>112</v>
      </c>
      <c r="S19" s="368" t="s">
        <v>81</v>
      </c>
      <c r="T19" s="368" t="s">
        <v>113</v>
      </c>
      <c r="U19" s="368" t="s">
        <v>83</v>
      </c>
      <c r="V19" s="368" t="s">
        <v>84</v>
      </c>
      <c r="W19" s="367">
        <v>0.25</v>
      </c>
      <c r="X19" s="368" t="s">
        <v>85</v>
      </c>
      <c r="Y19" s="367">
        <v>0.15</v>
      </c>
      <c r="Z19" s="368" t="s">
        <v>86</v>
      </c>
      <c r="AA19" s="358" t="s">
        <v>114</v>
      </c>
      <c r="AB19" s="368" t="s">
        <v>88</v>
      </c>
      <c r="AC19" s="395" t="s">
        <v>115</v>
      </c>
      <c r="AD19" s="360">
        <f t="shared" si="0"/>
        <v>0.4</v>
      </c>
      <c r="AE19" s="369" t="str">
        <f t="shared" si="1"/>
        <v>MUY BAJA</v>
      </c>
      <c r="AF19" s="360">
        <f t="shared" si="4"/>
        <v>6.2207999999999986E-2</v>
      </c>
      <c r="AG19" s="438"/>
      <c r="AH19" s="438"/>
      <c r="AI19" s="437"/>
      <c r="AJ19" s="418"/>
      <c r="AK19" s="439"/>
      <c r="AL19" s="439"/>
      <c r="AM19" s="462"/>
      <c r="AN19" s="418"/>
      <c r="AO19" s="436"/>
      <c r="AP19" s="418"/>
      <c r="AQ19" s="434"/>
      <c r="AR19" s="418"/>
      <c r="AS19" s="418"/>
      <c r="AT19" s="434"/>
      <c r="AU19" s="418"/>
      <c r="AV19" s="418"/>
      <c r="AW19" s="434"/>
      <c r="AX19" s="418"/>
      <c r="AY19" s="418"/>
      <c r="AZ19" s="434"/>
      <c r="BA19" s="418"/>
      <c r="BB19" s="418"/>
      <c r="BC19" s="434"/>
      <c r="BD19" s="418"/>
      <c r="BE19" s="418"/>
      <c r="BF19" s="434"/>
      <c r="BG19" s="460"/>
      <c r="BH19" s="493"/>
    </row>
    <row r="20" spans="1:60" s="310" customFormat="1" ht="72.650000000000006" customHeight="1" x14ac:dyDescent="0.3">
      <c r="A20" s="437"/>
      <c r="B20" s="437"/>
      <c r="C20" s="437"/>
      <c r="D20" s="418"/>
      <c r="E20" s="418"/>
      <c r="F20" s="418" t="s">
        <v>70</v>
      </c>
      <c r="G20" s="461" t="s">
        <v>116</v>
      </c>
      <c r="H20" s="418"/>
      <c r="I20" s="434"/>
      <c r="J20" s="418"/>
      <c r="K20" s="456"/>
      <c r="L20" s="418"/>
      <c r="M20" s="457"/>
      <c r="N20" s="458"/>
      <c r="O20" s="459"/>
      <c r="P20" s="456"/>
      <c r="Q20" s="437"/>
      <c r="R20" s="115" t="s">
        <v>117</v>
      </c>
      <c r="S20" s="368" t="s">
        <v>81</v>
      </c>
      <c r="T20" s="368" t="s">
        <v>118</v>
      </c>
      <c r="U20" s="368" t="s">
        <v>83</v>
      </c>
      <c r="V20" s="368" t="s">
        <v>84</v>
      </c>
      <c r="W20" s="367">
        <v>0.25</v>
      </c>
      <c r="X20" s="368" t="s">
        <v>85</v>
      </c>
      <c r="Y20" s="367">
        <v>0.15</v>
      </c>
      <c r="Z20" s="368" t="s">
        <v>86</v>
      </c>
      <c r="AA20" s="358" t="s">
        <v>119</v>
      </c>
      <c r="AB20" s="368" t="s">
        <v>88</v>
      </c>
      <c r="AC20" s="395" t="s">
        <v>120</v>
      </c>
      <c r="AD20" s="360">
        <f t="shared" si="0"/>
        <v>0.4</v>
      </c>
      <c r="AE20" s="369" t="str">
        <f t="shared" si="1"/>
        <v>MUY BAJA</v>
      </c>
      <c r="AF20" s="360">
        <f t="shared" si="4"/>
        <v>3.7324799999999991E-2</v>
      </c>
      <c r="AG20" s="438"/>
      <c r="AH20" s="438"/>
      <c r="AI20" s="437"/>
      <c r="AJ20" s="418"/>
      <c r="AK20" s="439"/>
      <c r="AL20" s="439"/>
      <c r="AM20" s="462"/>
      <c r="AN20" s="418"/>
      <c r="AO20" s="436"/>
      <c r="AP20" s="418"/>
      <c r="AQ20" s="434"/>
      <c r="AR20" s="418"/>
      <c r="AS20" s="418"/>
      <c r="AT20" s="434"/>
      <c r="AU20" s="418"/>
      <c r="AV20" s="418"/>
      <c r="AW20" s="434"/>
      <c r="AX20" s="418"/>
      <c r="AY20" s="418"/>
      <c r="AZ20" s="434"/>
      <c r="BA20" s="418"/>
      <c r="BB20" s="418"/>
      <c r="BC20" s="434"/>
      <c r="BD20" s="418"/>
      <c r="BE20" s="418"/>
      <c r="BF20" s="434"/>
      <c r="BG20" s="460"/>
      <c r="BH20" s="493"/>
    </row>
    <row r="21" spans="1:60" s="310" customFormat="1" ht="60.65" customHeight="1" x14ac:dyDescent="0.3">
      <c r="A21" s="437"/>
      <c r="B21" s="437"/>
      <c r="C21" s="437"/>
      <c r="D21" s="418"/>
      <c r="E21" s="418"/>
      <c r="F21" s="418"/>
      <c r="G21" s="461"/>
      <c r="H21" s="418"/>
      <c r="I21" s="434"/>
      <c r="J21" s="418"/>
      <c r="K21" s="456"/>
      <c r="L21" s="418"/>
      <c r="M21" s="457"/>
      <c r="N21" s="458"/>
      <c r="O21" s="459"/>
      <c r="P21" s="456"/>
      <c r="Q21" s="437"/>
      <c r="R21" s="115" t="s">
        <v>121</v>
      </c>
      <c r="S21" s="368" t="s">
        <v>81</v>
      </c>
      <c r="T21" s="368" t="s">
        <v>122</v>
      </c>
      <c r="U21" s="368" t="s">
        <v>83</v>
      </c>
      <c r="V21" s="368" t="s">
        <v>84</v>
      </c>
      <c r="W21" s="367">
        <v>0.25</v>
      </c>
      <c r="X21" s="368" t="s">
        <v>85</v>
      </c>
      <c r="Y21" s="367">
        <v>0.15</v>
      </c>
      <c r="Z21" s="368" t="s">
        <v>86</v>
      </c>
      <c r="AA21" s="358" t="s">
        <v>119</v>
      </c>
      <c r="AB21" s="368" t="s">
        <v>88</v>
      </c>
      <c r="AC21" s="395" t="s">
        <v>123</v>
      </c>
      <c r="AD21" s="360">
        <f t="shared" si="0"/>
        <v>0.4</v>
      </c>
      <c r="AE21" s="369" t="str">
        <f t="shared" si="1"/>
        <v>MUY BAJA</v>
      </c>
      <c r="AF21" s="360">
        <f t="shared" si="4"/>
        <v>2.2394879999999992E-2</v>
      </c>
      <c r="AG21" s="438"/>
      <c r="AH21" s="438"/>
      <c r="AI21" s="437"/>
      <c r="AJ21" s="418"/>
      <c r="AK21" s="439"/>
      <c r="AL21" s="439"/>
      <c r="AM21" s="462"/>
      <c r="AN21" s="418"/>
      <c r="AO21" s="436"/>
      <c r="AP21" s="418"/>
      <c r="AQ21" s="434"/>
      <c r="AR21" s="418"/>
      <c r="AS21" s="418"/>
      <c r="AT21" s="434"/>
      <c r="AU21" s="418"/>
      <c r="AV21" s="418"/>
      <c r="AW21" s="434"/>
      <c r="AX21" s="418"/>
      <c r="AY21" s="418"/>
      <c r="AZ21" s="434"/>
      <c r="BA21" s="418"/>
      <c r="BB21" s="418"/>
      <c r="BC21" s="434"/>
      <c r="BD21" s="418"/>
      <c r="BE21" s="418"/>
      <c r="BF21" s="434"/>
      <c r="BG21" s="460"/>
      <c r="BH21" s="493"/>
    </row>
    <row r="22" spans="1:60" s="310" customFormat="1" ht="118.5" customHeight="1" x14ac:dyDescent="0.3">
      <c r="A22" s="465" t="s">
        <v>4</v>
      </c>
      <c r="B22" s="465"/>
      <c r="C22" s="437" t="s">
        <v>67</v>
      </c>
      <c r="D22" s="418" t="s">
        <v>68</v>
      </c>
      <c r="E22" s="418" t="s">
        <v>69</v>
      </c>
      <c r="F22" s="418" t="s">
        <v>124</v>
      </c>
      <c r="G22" s="461" t="s">
        <v>125</v>
      </c>
      <c r="H22" s="418" t="s">
        <v>126</v>
      </c>
      <c r="I22" s="434" t="s">
        <v>127</v>
      </c>
      <c r="J22" s="418" t="s">
        <v>128</v>
      </c>
      <c r="K22" s="439" t="s">
        <v>129</v>
      </c>
      <c r="L22" s="418" t="s">
        <v>130</v>
      </c>
      <c r="M22" s="457">
        <v>0.6</v>
      </c>
      <c r="N22" s="466" t="s">
        <v>77</v>
      </c>
      <c r="O22" s="459">
        <v>0.8</v>
      </c>
      <c r="P22" s="439" t="s">
        <v>131</v>
      </c>
      <c r="Q22" s="437" t="s">
        <v>79</v>
      </c>
      <c r="R22" s="434" t="s">
        <v>132</v>
      </c>
      <c r="S22" s="437" t="s">
        <v>81</v>
      </c>
      <c r="T22" s="418" t="s">
        <v>133</v>
      </c>
      <c r="U22" s="437" t="s">
        <v>83</v>
      </c>
      <c r="V22" s="437" t="s">
        <v>84</v>
      </c>
      <c r="W22" s="457">
        <v>0.25</v>
      </c>
      <c r="X22" s="437" t="s">
        <v>134</v>
      </c>
      <c r="Y22" s="457">
        <v>0.25</v>
      </c>
      <c r="Z22" s="437" t="s">
        <v>86</v>
      </c>
      <c r="AA22" s="439" t="s">
        <v>135</v>
      </c>
      <c r="AB22" s="437" t="s">
        <v>88</v>
      </c>
      <c r="AC22" s="464" t="s">
        <v>136</v>
      </c>
      <c r="AD22" s="463">
        <f t="shared" si="0"/>
        <v>0.5</v>
      </c>
      <c r="AE22" s="438" t="str">
        <f t="shared" si="1"/>
        <v>BAJA</v>
      </c>
      <c r="AF22" s="463">
        <f>IF(OR(V22="prevenir",V22="detectar"),(M22-(M22*AD22)), M22)</f>
        <v>0.3</v>
      </c>
      <c r="AG22" s="438" t="str">
        <f t="shared" ref="AG22" si="5">IF(AH22&lt;=20%,"LEVE",IF(AH22&lt;=40%,"MENOR",IF(AH22&lt;=60%,"MODERADO",IF(AH22&lt;=80%,"MAYOR","CATASTROFICO"))))</f>
        <v>MAYOR</v>
      </c>
      <c r="AH22" s="438">
        <f>IF(V22="corregir",(O22-(O22*AD22)), O22)</f>
        <v>0.8</v>
      </c>
      <c r="AI22" s="437" t="s">
        <v>79</v>
      </c>
      <c r="AJ22" s="418" t="s">
        <v>137</v>
      </c>
      <c r="AK22" s="439" t="s">
        <v>138</v>
      </c>
      <c r="AL22" s="439"/>
      <c r="AM22" s="462">
        <v>45538</v>
      </c>
      <c r="AN22" s="418" t="s">
        <v>91</v>
      </c>
      <c r="AO22" s="418"/>
      <c r="AP22" s="418" t="s">
        <v>4</v>
      </c>
      <c r="AQ22" s="434" t="s">
        <v>139</v>
      </c>
      <c r="AR22" s="418" t="s">
        <v>4</v>
      </c>
      <c r="AS22" s="418"/>
      <c r="AT22" s="434" t="s">
        <v>140</v>
      </c>
      <c r="AU22" s="418" t="s">
        <v>4</v>
      </c>
      <c r="AV22" s="418"/>
      <c r="AW22" s="434" t="s">
        <v>141</v>
      </c>
      <c r="AX22" s="418" t="s">
        <v>4</v>
      </c>
      <c r="AY22" s="418"/>
      <c r="AZ22" s="434" t="s">
        <v>95</v>
      </c>
      <c r="BA22" s="418" t="s">
        <v>4</v>
      </c>
      <c r="BB22" s="418"/>
      <c r="BC22" s="434" t="s">
        <v>142</v>
      </c>
      <c r="BD22" s="418"/>
      <c r="BE22" s="418"/>
      <c r="BF22" s="434" t="s">
        <v>97</v>
      </c>
      <c r="BG22" s="228" t="s">
        <v>815</v>
      </c>
      <c r="BH22" s="493" t="s">
        <v>816</v>
      </c>
    </row>
    <row r="23" spans="1:60" s="310" customFormat="1" ht="35.25" customHeight="1" x14ac:dyDescent="0.3">
      <c r="A23" s="465"/>
      <c r="B23" s="465"/>
      <c r="C23" s="437"/>
      <c r="D23" s="418"/>
      <c r="E23" s="418"/>
      <c r="F23" s="418"/>
      <c r="G23" s="461"/>
      <c r="H23" s="418"/>
      <c r="I23" s="434"/>
      <c r="J23" s="418"/>
      <c r="K23" s="439"/>
      <c r="L23" s="418"/>
      <c r="M23" s="457"/>
      <c r="N23" s="466" t="s">
        <v>143</v>
      </c>
      <c r="O23" s="459"/>
      <c r="P23" s="439"/>
      <c r="Q23" s="437"/>
      <c r="R23" s="434"/>
      <c r="S23" s="437"/>
      <c r="T23" s="418"/>
      <c r="U23" s="437"/>
      <c r="V23" s="437"/>
      <c r="W23" s="457"/>
      <c r="X23" s="437"/>
      <c r="Y23" s="457"/>
      <c r="Z23" s="437"/>
      <c r="AA23" s="439"/>
      <c r="AB23" s="437"/>
      <c r="AC23" s="464"/>
      <c r="AD23" s="463"/>
      <c r="AE23" s="438"/>
      <c r="AF23" s="463"/>
      <c r="AG23" s="438"/>
      <c r="AH23" s="438"/>
      <c r="AI23" s="437"/>
      <c r="AJ23" s="418"/>
      <c r="AK23" s="439"/>
      <c r="AL23" s="439"/>
      <c r="AM23" s="462"/>
      <c r="AN23" s="418"/>
      <c r="AO23" s="418"/>
      <c r="AP23" s="418"/>
      <c r="AQ23" s="434"/>
      <c r="AR23" s="418"/>
      <c r="AS23" s="418"/>
      <c r="AT23" s="434"/>
      <c r="AU23" s="418"/>
      <c r="AV23" s="418"/>
      <c r="AW23" s="434"/>
      <c r="AX23" s="418"/>
      <c r="AY23" s="418"/>
      <c r="AZ23" s="434"/>
      <c r="BA23" s="418"/>
      <c r="BB23" s="418"/>
      <c r="BC23" s="434"/>
      <c r="BD23" s="418"/>
      <c r="BE23" s="418"/>
      <c r="BF23" s="434"/>
      <c r="BG23" s="401" t="s">
        <v>144</v>
      </c>
      <c r="BH23" s="493"/>
    </row>
    <row r="24" spans="1:60" s="310" customFormat="1" ht="73.5" customHeight="1" x14ac:dyDescent="0.3">
      <c r="A24" s="465"/>
      <c r="B24" s="465"/>
      <c r="C24" s="437"/>
      <c r="D24" s="418"/>
      <c r="E24" s="418"/>
      <c r="F24" s="418"/>
      <c r="G24" s="461"/>
      <c r="H24" s="418"/>
      <c r="I24" s="434"/>
      <c r="J24" s="418"/>
      <c r="K24" s="439"/>
      <c r="L24" s="418"/>
      <c r="M24" s="457"/>
      <c r="N24" s="466" t="s">
        <v>143</v>
      </c>
      <c r="O24" s="459"/>
      <c r="P24" s="439"/>
      <c r="Q24" s="437"/>
      <c r="R24" s="115" t="s">
        <v>145</v>
      </c>
      <c r="S24" s="368" t="s">
        <v>81</v>
      </c>
      <c r="T24" s="361" t="s">
        <v>133</v>
      </c>
      <c r="U24" s="368" t="s">
        <v>83</v>
      </c>
      <c r="V24" s="368" t="s">
        <v>84</v>
      </c>
      <c r="W24" s="367">
        <v>0.25</v>
      </c>
      <c r="X24" s="368" t="s">
        <v>134</v>
      </c>
      <c r="Y24" s="367">
        <v>0.25</v>
      </c>
      <c r="Z24" s="368" t="s">
        <v>86</v>
      </c>
      <c r="AA24" s="359" t="s">
        <v>146</v>
      </c>
      <c r="AB24" s="368" t="s">
        <v>88</v>
      </c>
      <c r="AC24" s="397" t="s">
        <v>147</v>
      </c>
      <c r="AD24" s="360">
        <f t="shared" si="0"/>
        <v>0.5</v>
      </c>
      <c r="AE24" s="369" t="str">
        <f t="shared" ref="AE24:AE30" si="6">IF(AF24&lt;=20%,"MUY BAJA",IF(AF24&lt;=40%,"BAJA",IF(AF24&lt;=60%,"MEDIA",IF(AF24&lt;=80%,"ALTA","MUY ALTA"))))</f>
        <v>MUY BAJA</v>
      </c>
      <c r="AF24" s="360">
        <f>AF22-(AF22*AD24)</f>
        <v>0.15</v>
      </c>
      <c r="AG24" s="438"/>
      <c r="AH24" s="438"/>
      <c r="AI24" s="437"/>
      <c r="AJ24" s="418"/>
      <c r="AK24" s="439"/>
      <c r="AL24" s="439"/>
      <c r="AM24" s="462"/>
      <c r="AN24" s="418"/>
      <c r="AO24" s="418"/>
      <c r="AP24" s="418"/>
      <c r="AQ24" s="434"/>
      <c r="AR24" s="418"/>
      <c r="AS24" s="418"/>
      <c r="AT24" s="434"/>
      <c r="AU24" s="418"/>
      <c r="AV24" s="418"/>
      <c r="AW24" s="434"/>
      <c r="AX24" s="418"/>
      <c r="AY24" s="418"/>
      <c r="AZ24" s="434"/>
      <c r="BA24" s="418"/>
      <c r="BB24" s="418"/>
      <c r="BC24" s="434"/>
      <c r="BD24" s="418"/>
      <c r="BE24" s="418"/>
      <c r="BF24" s="434"/>
      <c r="BG24" s="401"/>
      <c r="BH24" s="493"/>
    </row>
    <row r="25" spans="1:60" s="310" customFormat="1" ht="35.25" customHeight="1" x14ac:dyDescent="0.3">
      <c r="A25" s="465"/>
      <c r="B25" s="465"/>
      <c r="C25" s="437"/>
      <c r="D25" s="418"/>
      <c r="E25" s="418"/>
      <c r="F25" s="361" t="s">
        <v>70</v>
      </c>
      <c r="G25" s="115" t="s">
        <v>148</v>
      </c>
      <c r="H25" s="418"/>
      <c r="I25" s="434"/>
      <c r="J25" s="418"/>
      <c r="K25" s="439"/>
      <c r="L25" s="418"/>
      <c r="M25" s="457"/>
      <c r="N25" s="466" t="s">
        <v>143</v>
      </c>
      <c r="O25" s="459"/>
      <c r="P25" s="439"/>
      <c r="Q25" s="437"/>
      <c r="R25" s="434" t="s">
        <v>149</v>
      </c>
      <c r="S25" s="437" t="s">
        <v>81</v>
      </c>
      <c r="T25" s="418" t="s">
        <v>150</v>
      </c>
      <c r="U25" s="437" t="s">
        <v>83</v>
      </c>
      <c r="V25" s="437" t="s">
        <v>84</v>
      </c>
      <c r="W25" s="457">
        <v>0.25</v>
      </c>
      <c r="X25" s="437" t="s">
        <v>134</v>
      </c>
      <c r="Y25" s="457">
        <v>0.25</v>
      </c>
      <c r="Z25" s="437" t="s">
        <v>86</v>
      </c>
      <c r="AA25" s="439" t="s">
        <v>135</v>
      </c>
      <c r="AB25" s="437" t="s">
        <v>88</v>
      </c>
      <c r="AC25" s="464" t="s">
        <v>151</v>
      </c>
      <c r="AD25" s="463">
        <f t="shared" si="0"/>
        <v>0.5</v>
      </c>
      <c r="AE25" s="438" t="str">
        <f t="shared" si="6"/>
        <v>MUY BAJA</v>
      </c>
      <c r="AF25" s="463">
        <f>AF24-(AF24*AD25)</f>
        <v>7.4999999999999997E-2</v>
      </c>
      <c r="AG25" s="438"/>
      <c r="AH25" s="438"/>
      <c r="AI25" s="437"/>
      <c r="AJ25" s="418"/>
      <c r="AK25" s="439"/>
      <c r="AL25" s="439"/>
      <c r="AM25" s="462"/>
      <c r="AN25" s="418"/>
      <c r="AO25" s="418"/>
      <c r="AP25" s="418"/>
      <c r="AQ25" s="434"/>
      <c r="AR25" s="418"/>
      <c r="AS25" s="418"/>
      <c r="AT25" s="434"/>
      <c r="AU25" s="418"/>
      <c r="AV25" s="418"/>
      <c r="AW25" s="434"/>
      <c r="AX25" s="418"/>
      <c r="AY25" s="418"/>
      <c r="AZ25" s="434"/>
      <c r="BA25" s="418"/>
      <c r="BB25" s="418"/>
      <c r="BC25" s="434"/>
      <c r="BD25" s="418"/>
      <c r="BE25" s="418"/>
      <c r="BF25" s="434"/>
      <c r="BG25" s="401"/>
      <c r="BH25" s="493"/>
    </row>
    <row r="26" spans="1:60" s="310" customFormat="1" ht="35.25" customHeight="1" x14ac:dyDescent="0.3">
      <c r="A26" s="465"/>
      <c r="B26" s="465"/>
      <c r="C26" s="437"/>
      <c r="D26" s="418"/>
      <c r="E26" s="418"/>
      <c r="F26" s="361" t="s">
        <v>70</v>
      </c>
      <c r="G26" s="115" t="s">
        <v>152</v>
      </c>
      <c r="H26" s="418"/>
      <c r="I26" s="434"/>
      <c r="J26" s="418"/>
      <c r="K26" s="439"/>
      <c r="L26" s="418"/>
      <c r="M26" s="457"/>
      <c r="N26" s="466"/>
      <c r="O26" s="459"/>
      <c r="P26" s="439"/>
      <c r="Q26" s="437"/>
      <c r="R26" s="434"/>
      <c r="S26" s="437"/>
      <c r="T26" s="418"/>
      <c r="U26" s="437"/>
      <c r="V26" s="437"/>
      <c r="W26" s="457"/>
      <c r="X26" s="437"/>
      <c r="Y26" s="457"/>
      <c r="Z26" s="437"/>
      <c r="AA26" s="439"/>
      <c r="AB26" s="437"/>
      <c r="AC26" s="464"/>
      <c r="AD26" s="463"/>
      <c r="AE26" s="438"/>
      <c r="AF26" s="463"/>
      <c r="AG26" s="438"/>
      <c r="AH26" s="438"/>
      <c r="AI26" s="437"/>
      <c r="AJ26" s="418"/>
      <c r="AK26" s="439"/>
      <c r="AL26" s="439"/>
      <c r="AM26" s="462"/>
      <c r="AN26" s="418"/>
      <c r="AO26" s="418"/>
      <c r="AP26" s="418"/>
      <c r="AQ26" s="434"/>
      <c r="AR26" s="418"/>
      <c r="AS26" s="418"/>
      <c r="AT26" s="434"/>
      <c r="AU26" s="418"/>
      <c r="AV26" s="418"/>
      <c r="AW26" s="434"/>
      <c r="AX26" s="418"/>
      <c r="AY26" s="418"/>
      <c r="AZ26" s="434"/>
      <c r="BA26" s="418"/>
      <c r="BB26" s="418"/>
      <c r="BC26" s="434"/>
      <c r="BD26" s="418"/>
      <c r="BE26" s="418"/>
      <c r="BF26" s="434"/>
      <c r="BG26" s="401"/>
      <c r="BH26" s="493"/>
    </row>
    <row r="27" spans="1:60" s="310" customFormat="1" ht="35.25" customHeight="1" x14ac:dyDescent="0.3">
      <c r="A27" s="465"/>
      <c r="B27" s="465"/>
      <c r="C27" s="437"/>
      <c r="D27" s="418"/>
      <c r="E27" s="418"/>
      <c r="F27" s="361" t="s">
        <v>70</v>
      </c>
      <c r="G27" s="115" t="s">
        <v>153</v>
      </c>
      <c r="H27" s="418"/>
      <c r="I27" s="434"/>
      <c r="J27" s="418"/>
      <c r="K27" s="439"/>
      <c r="L27" s="418"/>
      <c r="M27" s="457"/>
      <c r="N27" s="466"/>
      <c r="O27" s="459"/>
      <c r="P27" s="439"/>
      <c r="Q27" s="437"/>
      <c r="R27" s="434"/>
      <c r="S27" s="437"/>
      <c r="T27" s="418"/>
      <c r="U27" s="437"/>
      <c r="V27" s="437"/>
      <c r="W27" s="457"/>
      <c r="X27" s="437"/>
      <c r="Y27" s="457"/>
      <c r="Z27" s="437"/>
      <c r="AA27" s="439"/>
      <c r="AB27" s="437"/>
      <c r="AC27" s="464"/>
      <c r="AD27" s="463"/>
      <c r="AE27" s="438"/>
      <c r="AF27" s="463"/>
      <c r="AG27" s="438"/>
      <c r="AH27" s="438"/>
      <c r="AI27" s="437"/>
      <c r="AJ27" s="418"/>
      <c r="AK27" s="439"/>
      <c r="AL27" s="439"/>
      <c r="AM27" s="462"/>
      <c r="AN27" s="418"/>
      <c r="AO27" s="418"/>
      <c r="AP27" s="418"/>
      <c r="AQ27" s="434"/>
      <c r="AR27" s="418"/>
      <c r="AS27" s="418"/>
      <c r="AT27" s="434"/>
      <c r="AU27" s="418"/>
      <c r="AV27" s="418"/>
      <c r="AW27" s="434"/>
      <c r="AX27" s="418"/>
      <c r="AY27" s="418"/>
      <c r="AZ27" s="434"/>
      <c r="BA27" s="418"/>
      <c r="BB27" s="418"/>
      <c r="BC27" s="434"/>
      <c r="BD27" s="418"/>
      <c r="BE27" s="418"/>
      <c r="BF27" s="434"/>
      <c r="BG27" s="401"/>
      <c r="BH27" s="493"/>
    </row>
    <row r="28" spans="1:60" s="310" customFormat="1" ht="80.25" customHeight="1" x14ac:dyDescent="0.3">
      <c r="A28" s="465"/>
      <c r="B28" s="465"/>
      <c r="C28" s="437"/>
      <c r="D28" s="418"/>
      <c r="E28" s="418"/>
      <c r="F28" s="361" t="s">
        <v>70</v>
      </c>
      <c r="G28" s="115" t="s">
        <v>154</v>
      </c>
      <c r="H28" s="418"/>
      <c r="I28" s="434"/>
      <c r="J28" s="418"/>
      <c r="K28" s="439"/>
      <c r="L28" s="418"/>
      <c r="M28" s="457"/>
      <c r="N28" s="466"/>
      <c r="O28" s="459"/>
      <c r="P28" s="439"/>
      <c r="Q28" s="437"/>
      <c r="R28" s="364" t="s">
        <v>155</v>
      </c>
      <c r="S28" s="368" t="s">
        <v>81</v>
      </c>
      <c r="T28" s="361" t="s">
        <v>133</v>
      </c>
      <c r="U28" s="368" t="s">
        <v>83</v>
      </c>
      <c r="V28" s="368" t="s">
        <v>84</v>
      </c>
      <c r="W28" s="367">
        <v>0.25</v>
      </c>
      <c r="X28" s="368" t="s">
        <v>134</v>
      </c>
      <c r="Y28" s="367">
        <v>0.25</v>
      </c>
      <c r="Z28" s="368" t="s">
        <v>86</v>
      </c>
      <c r="AA28" s="359" t="s">
        <v>146</v>
      </c>
      <c r="AB28" s="368" t="s">
        <v>88</v>
      </c>
      <c r="AC28" s="396" t="s">
        <v>156</v>
      </c>
      <c r="AD28" s="360">
        <f t="shared" si="0"/>
        <v>0.5</v>
      </c>
      <c r="AE28" s="369" t="str">
        <f t="shared" si="6"/>
        <v>MUY BAJA</v>
      </c>
      <c r="AF28" s="360">
        <f>AF25-(AF25*AD28)</f>
        <v>3.7499999999999999E-2</v>
      </c>
      <c r="AG28" s="438"/>
      <c r="AH28" s="438"/>
      <c r="AI28" s="437"/>
      <c r="AJ28" s="418"/>
      <c r="AK28" s="439"/>
      <c r="AL28" s="439"/>
      <c r="AM28" s="462"/>
      <c r="AN28" s="418"/>
      <c r="AO28" s="418"/>
      <c r="AP28" s="418"/>
      <c r="AQ28" s="434"/>
      <c r="AR28" s="418"/>
      <c r="AS28" s="418"/>
      <c r="AT28" s="434"/>
      <c r="AU28" s="418"/>
      <c r="AV28" s="418"/>
      <c r="AW28" s="434"/>
      <c r="AX28" s="418"/>
      <c r="AY28" s="418"/>
      <c r="AZ28" s="434"/>
      <c r="BA28" s="418"/>
      <c r="BB28" s="418"/>
      <c r="BC28" s="434"/>
      <c r="BD28" s="418"/>
      <c r="BE28" s="418"/>
      <c r="BF28" s="434"/>
      <c r="BG28" s="401"/>
      <c r="BH28" s="493"/>
    </row>
    <row r="29" spans="1:60" s="354" customFormat="1" ht="42.75" customHeight="1" x14ac:dyDescent="0.3">
      <c r="A29" s="465"/>
      <c r="B29" s="465"/>
      <c r="C29" s="437"/>
      <c r="D29" s="418"/>
      <c r="E29" s="418"/>
      <c r="F29" s="390" t="s">
        <v>70</v>
      </c>
      <c r="G29" s="389" t="s">
        <v>157</v>
      </c>
      <c r="H29" s="418"/>
      <c r="I29" s="434"/>
      <c r="J29" s="418"/>
      <c r="K29" s="439"/>
      <c r="L29" s="418"/>
      <c r="M29" s="457"/>
      <c r="N29" s="466"/>
      <c r="O29" s="459"/>
      <c r="P29" s="439"/>
      <c r="Q29" s="437"/>
      <c r="R29" s="391" t="s">
        <v>158</v>
      </c>
      <c r="S29" s="392" t="s">
        <v>81</v>
      </c>
      <c r="T29" s="390" t="s">
        <v>150</v>
      </c>
      <c r="U29" s="392" t="s">
        <v>83</v>
      </c>
      <c r="V29" s="392" t="s">
        <v>84</v>
      </c>
      <c r="W29" s="393">
        <v>0.25</v>
      </c>
      <c r="X29" s="392" t="s">
        <v>134</v>
      </c>
      <c r="Y29" s="393">
        <v>0.25</v>
      </c>
      <c r="Z29" s="392" t="s">
        <v>86</v>
      </c>
      <c r="AA29" s="362" t="s">
        <v>135</v>
      </c>
      <c r="AB29" s="392" t="s">
        <v>88</v>
      </c>
      <c r="AC29" s="398" t="s">
        <v>159</v>
      </c>
      <c r="AD29" s="363">
        <f t="shared" si="0"/>
        <v>0.5</v>
      </c>
      <c r="AE29" s="394" t="str">
        <f t="shared" si="6"/>
        <v>MUY BAJA</v>
      </c>
      <c r="AF29" s="363">
        <f>AF28-(AF28*AD29)</f>
        <v>1.8749999999999999E-2</v>
      </c>
      <c r="AG29" s="438"/>
      <c r="AH29" s="438"/>
      <c r="AI29" s="437"/>
      <c r="AJ29" s="418"/>
      <c r="AK29" s="439"/>
      <c r="AL29" s="439"/>
      <c r="AM29" s="462"/>
      <c r="AN29" s="418"/>
      <c r="AO29" s="418"/>
      <c r="AP29" s="418"/>
      <c r="AQ29" s="434"/>
      <c r="AR29" s="418"/>
      <c r="AS29" s="418"/>
      <c r="AT29" s="434"/>
      <c r="AU29" s="418"/>
      <c r="AV29" s="418"/>
      <c r="AW29" s="434"/>
      <c r="AX29" s="418"/>
      <c r="AY29" s="418"/>
      <c r="AZ29" s="434"/>
      <c r="BA29" s="418"/>
      <c r="BB29" s="418"/>
      <c r="BC29" s="434"/>
      <c r="BD29" s="418"/>
      <c r="BE29" s="418"/>
      <c r="BF29" s="434"/>
      <c r="BG29" s="401"/>
      <c r="BH29" s="493"/>
    </row>
    <row r="30" spans="1:60" s="354" customFormat="1" ht="42.75" customHeight="1" x14ac:dyDescent="0.3">
      <c r="A30" s="465"/>
      <c r="B30" s="465"/>
      <c r="C30" s="437"/>
      <c r="D30" s="418"/>
      <c r="E30" s="418"/>
      <c r="F30" s="390" t="s">
        <v>124</v>
      </c>
      <c r="G30" s="389" t="s">
        <v>160</v>
      </c>
      <c r="H30" s="418"/>
      <c r="I30" s="434"/>
      <c r="J30" s="418"/>
      <c r="K30" s="439"/>
      <c r="L30" s="418"/>
      <c r="M30" s="457"/>
      <c r="N30" s="466" t="s">
        <v>143</v>
      </c>
      <c r="O30" s="459"/>
      <c r="P30" s="439"/>
      <c r="Q30" s="437"/>
      <c r="R30" s="391" t="s">
        <v>161</v>
      </c>
      <c r="S30" s="392" t="s">
        <v>81</v>
      </c>
      <c r="T30" s="390" t="s">
        <v>133</v>
      </c>
      <c r="U30" s="392" t="s">
        <v>83</v>
      </c>
      <c r="V30" s="392" t="s">
        <v>84</v>
      </c>
      <c r="W30" s="393">
        <v>0.25</v>
      </c>
      <c r="X30" s="392" t="s">
        <v>134</v>
      </c>
      <c r="Y30" s="393">
        <v>0.25</v>
      </c>
      <c r="Z30" s="392" t="s">
        <v>86</v>
      </c>
      <c r="AA30" s="362" t="s">
        <v>135</v>
      </c>
      <c r="AB30" s="392" t="s">
        <v>88</v>
      </c>
      <c r="AC30" s="398" t="s">
        <v>151</v>
      </c>
      <c r="AD30" s="363">
        <f t="shared" si="0"/>
        <v>0.5</v>
      </c>
      <c r="AE30" s="394" t="str">
        <f t="shared" si="6"/>
        <v>MUY BAJA</v>
      </c>
      <c r="AF30" s="363">
        <f>AF29-(AF29*AD30)</f>
        <v>9.3749999999999997E-3</v>
      </c>
      <c r="AG30" s="438"/>
      <c r="AH30" s="438"/>
      <c r="AI30" s="437"/>
      <c r="AJ30" s="418"/>
      <c r="AK30" s="439"/>
      <c r="AL30" s="439"/>
      <c r="AM30" s="462"/>
      <c r="AN30" s="418"/>
      <c r="AO30" s="418"/>
      <c r="AP30" s="418"/>
      <c r="AQ30" s="434"/>
      <c r="AR30" s="418"/>
      <c r="AS30" s="418"/>
      <c r="AT30" s="434"/>
      <c r="AU30" s="418"/>
      <c r="AV30" s="418"/>
      <c r="AW30" s="434"/>
      <c r="AX30" s="418"/>
      <c r="AY30" s="418"/>
      <c r="AZ30" s="434"/>
      <c r="BA30" s="418"/>
      <c r="BB30" s="418"/>
      <c r="BC30" s="434"/>
      <c r="BD30" s="418"/>
      <c r="BE30" s="418"/>
      <c r="BF30" s="434"/>
      <c r="BG30" s="401"/>
      <c r="BH30" s="493"/>
    </row>
    <row r="31" spans="1:60" ht="136.5" customHeight="1" x14ac:dyDescent="0.3">
      <c r="A31" s="469" t="s">
        <v>4</v>
      </c>
      <c r="B31" s="402"/>
      <c r="C31" s="402" t="s">
        <v>162</v>
      </c>
      <c r="D31" s="402" t="s">
        <v>163</v>
      </c>
      <c r="E31" s="402" t="s">
        <v>164</v>
      </c>
      <c r="F31" s="361" t="s">
        <v>70</v>
      </c>
      <c r="G31" s="356" t="s">
        <v>165</v>
      </c>
      <c r="H31" s="418" t="s">
        <v>166</v>
      </c>
      <c r="I31" s="434" t="s">
        <v>167</v>
      </c>
      <c r="J31" s="418" t="s">
        <v>128</v>
      </c>
      <c r="K31" s="418" t="s">
        <v>168</v>
      </c>
      <c r="L31" s="418" t="s">
        <v>130</v>
      </c>
      <c r="M31" s="457">
        <v>0.6</v>
      </c>
      <c r="N31" s="458" t="s">
        <v>77</v>
      </c>
      <c r="O31" s="468">
        <v>0.8</v>
      </c>
      <c r="P31" s="437" t="s">
        <v>169</v>
      </c>
      <c r="Q31" s="467" t="s">
        <v>79</v>
      </c>
      <c r="R31" s="434" t="s">
        <v>170</v>
      </c>
      <c r="S31" s="437" t="s">
        <v>81</v>
      </c>
      <c r="T31" s="437" t="s">
        <v>171</v>
      </c>
      <c r="U31" s="437" t="s">
        <v>83</v>
      </c>
      <c r="V31" s="437" t="s">
        <v>84</v>
      </c>
      <c r="W31" s="457">
        <v>0.25</v>
      </c>
      <c r="X31" s="437" t="s">
        <v>134</v>
      </c>
      <c r="Y31" s="457">
        <v>0.25</v>
      </c>
      <c r="Z31" s="437" t="s">
        <v>86</v>
      </c>
      <c r="AA31" s="456" t="s">
        <v>172</v>
      </c>
      <c r="AB31" s="437" t="s">
        <v>88</v>
      </c>
      <c r="AC31" s="472" t="s">
        <v>173</v>
      </c>
      <c r="AD31" s="473">
        <f>+W31+Y31</f>
        <v>0.5</v>
      </c>
      <c r="AE31" s="438" t="str">
        <f>IF(AF31&lt;=20%,"MUY BAJA",IF(AF31&lt;=40%,"BAJA",IF(AF31&lt;=60%,"media",IF(AF31&lt;=80%,"alta","MUY alta"))))</f>
        <v>BAJA</v>
      </c>
      <c r="AF31" s="438">
        <f>IF(OR(V31="prevenir",V31="detectar"),(M31-(M31*AD31)), M31)</f>
        <v>0.3</v>
      </c>
      <c r="AG31" s="438" t="str">
        <f>IF(AH31&lt;=20%,"LEVE",IF(AH31&lt;=40%,"MENOR",IF(AH31&lt;=60%,"MODERADO",IF(AH31&lt;=80%,"MAYOR","CATASTROFICO"))))</f>
        <v>MAYOR</v>
      </c>
      <c r="AH31" s="438">
        <f>IF(V31="corregir",(O31-(O31*AD31)), O31)</f>
        <v>0.8</v>
      </c>
      <c r="AI31" s="467" t="s">
        <v>79</v>
      </c>
      <c r="AJ31" s="418" t="s">
        <v>137</v>
      </c>
      <c r="AK31" s="418">
        <v>179</v>
      </c>
      <c r="AL31" s="418"/>
      <c r="AM31" s="471">
        <v>45541</v>
      </c>
      <c r="AN31" s="437" t="s">
        <v>174</v>
      </c>
      <c r="AO31" s="437"/>
      <c r="AP31" s="437" t="s">
        <v>4</v>
      </c>
      <c r="AQ31" s="461" t="s">
        <v>175</v>
      </c>
      <c r="AR31" s="437" t="s">
        <v>4</v>
      </c>
      <c r="AS31" s="437"/>
      <c r="AT31" s="461" t="s">
        <v>176</v>
      </c>
      <c r="AU31" s="437" t="s">
        <v>4</v>
      </c>
      <c r="AV31" s="437"/>
      <c r="AW31" s="461" t="s">
        <v>177</v>
      </c>
      <c r="AX31" s="437"/>
      <c r="AY31" s="437" t="s">
        <v>4</v>
      </c>
      <c r="AZ31" s="461" t="s">
        <v>178</v>
      </c>
      <c r="BA31" s="437" t="s">
        <v>4</v>
      </c>
      <c r="BB31" s="437"/>
      <c r="BC31" s="461" t="s">
        <v>179</v>
      </c>
      <c r="BD31" s="437"/>
      <c r="BE31" s="437" t="s">
        <v>4</v>
      </c>
      <c r="BF31" s="461" t="s">
        <v>180</v>
      </c>
      <c r="BG31" s="494" t="s">
        <v>817</v>
      </c>
      <c r="BH31" s="470" t="s">
        <v>818</v>
      </c>
    </row>
    <row r="32" spans="1:60" ht="132.75" customHeight="1" x14ac:dyDescent="0.3">
      <c r="A32" s="469"/>
      <c r="B32" s="402"/>
      <c r="C32" s="402"/>
      <c r="D32" s="402"/>
      <c r="E32" s="402"/>
      <c r="F32" s="361" t="s">
        <v>70</v>
      </c>
      <c r="G32" s="356" t="s">
        <v>181</v>
      </c>
      <c r="H32" s="418"/>
      <c r="I32" s="434"/>
      <c r="J32" s="418"/>
      <c r="K32" s="418"/>
      <c r="L32" s="418"/>
      <c r="M32" s="457"/>
      <c r="N32" s="458"/>
      <c r="O32" s="468"/>
      <c r="P32" s="437"/>
      <c r="Q32" s="467"/>
      <c r="R32" s="434"/>
      <c r="S32" s="437"/>
      <c r="T32" s="437"/>
      <c r="U32" s="437"/>
      <c r="V32" s="437"/>
      <c r="W32" s="457"/>
      <c r="X32" s="437"/>
      <c r="Y32" s="457"/>
      <c r="Z32" s="437"/>
      <c r="AA32" s="456"/>
      <c r="AB32" s="437"/>
      <c r="AC32" s="472"/>
      <c r="AD32" s="473"/>
      <c r="AE32" s="438"/>
      <c r="AF32" s="438"/>
      <c r="AG32" s="438"/>
      <c r="AH32" s="438"/>
      <c r="AI32" s="467"/>
      <c r="AJ32" s="418"/>
      <c r="AK32" s="418"/>
      <c r="AL32" s="418"/>
      <c r="AM32" s="471"/>
      <c r="AN32" s="437"/>
      <c r="AO32" s="437"/>
      <c r="AP32" s="437"/>
      <c r="AQ32" s="461"/>
      <c r="AR32" s="437"/>
      <c r="AS32" s="437"/>
      <c r="AT32" s="461"/>
      <c r="AU32" s="437"/>
      <c r="AV32" s="437"/>
      <c r="AW32" s="461"/>
      <c r="AX32" s="437"/>
      <c r="AY32" s="437"/>
      <c r="AZ32" s="461"/>
      <c r="BA32" s="437"/>
      <c r="BB32" s="437"/>
      <c r="BC32" s="461"/>
      <c r="BD32" s="437"/>
      <c r="BE32" s="437"/>
      <c r="BF32" s="461"/>
      <c r="BG32" s="495"/>
      <c r="BH32" s="470"/>
    </row>
    <row r="33" spans="2:16" ht="23.15" customHeight="1" x14ac:dyDescent="0.3">
      <c r="H33" s="341">
        <f>COUNTA(H15:H32)</f>
        <v>3</v>
      </c>
    </row>
    <row r="34" spans="2:16" ht="25" customHeight="1" x14ac:dyDescent="0.3"/>
    <row r="38" spans="2:16" hidden="1" x14ac:dyDescent="0.3">
      <c r="B38" s="469" t="s">
        <v>182</v>
      </c>
      <c r="C38" s="469"/>
      <c r="D38" s="469"/>
      <c r="E38" s="469"/>
      <c r="F38" s="469"/>
      <c r="G38" s="469"/>
      <c r="H38" s="469"/>
      <c r="I38" s="469"/>
      <c r="J38" s="469"/>
      <c r="K38" s="469"/>
      <c r="L38" s="469"/>
      <c r="M38" s="469"/>
    </row>
    <row r="39" spans="2:16" ht="26" hidden="1" x14ac:dyDescent="0.45">
      <c r="B39" s="349" t="s">
        <v>183</v>
      </c>
      <c r="C39" s="349" t="s">
        <v>46</v>
      </c>
      <c r="D39" s="469" t="s">
        <v>184</v>
      </c>
      <c r="E39" s="469"/>
      <c r="F39" s="469"/>
      <c r="G39" s="469"/>
      <c r="H39" s="469"/>
      <c r="I39" s="469" t="s">
        <v>185</v>
      </c>
      <c r="J39" s="469"/>
      <c r="K39" s="117" t="s">
        <v>186</v>
      </c>
      <c r="L39" s="469" t="s">
        <v>187</v>
      </c>
      <c r="M39" s="469"/>
      <c r="P39" s="350"/>
    </row>
    <row r="40" spans="2:16" ht="82.5" hidden="1" customHeight="1" x14ac:dyDescent="0.3">
      <c r="B40" s="474">
        <v>1</v>
      </c>
      <c r="C40" s="351">
        <v>44300</v>
      </c>
      <c r="D40" s="477" t="s">
        <v>188</v>
      </c>
      <c r="E40" s="477"/>
      <c r="F40" s="477"/>
      <c r="G40" s="477"/>
      <c r="H40" s="477"/>
      <c r="I40" s="402" t="s">
        <v>189</v>
      </c>
      <c r="J40" s="402"/>
      <c r="K40" s="118" t="s">
        <v>190</v>
      </c>
      <c r="L40" s="403" t="s">
        <v>191</v>
      </c>
      <c r="M40" s="403"/>
    </row>
    <row r="41" spans="2:16" ht="78" hidden="1" customHeight="1" x14ac:dyDescent="0.3">
      <c r="B41" s="475"/>
      <c r="C41" s="351">
        <v>44323</v>
      </c>
      <c r="D41" s="477" t="s">
        <v>192</v>
      </c>
      <c r="E41" s="477"/>
      <c r="F41" s="477"/>
      <c r="G41" s="477"/>
      <c r="H41" s="477"/>
      <c r="I41" s="402" t="s">
        <v>193</v>
      </c>
      <c r="J41" s="402"/>
      <c r="K41" s="118" t="s">
        <v>194</v>
      </c>
      <c r="L41" s="403" t="s">
        <v>195</v>
      </c>
      <c r="M41" s="403"/>
    </row>
    <row r="42" spans="2:16" ht="97.5" hidden="1" customHeight="1" x14ac:dyDescent="0.3">
      <c r="B42" s="475"/>
      <c r="C42" s="351">
        <v>44335</v>
      </c>
      <c r="D42" s="477" t="s">
        <v>196</v>
      </c>
      <c r="E42" s="477"/>
      <c r="F42" s="477"/>
      <c r="G42" s="477"/>
      <c r="H42" s="477"/>
      <c r="I42" s="402" t="s">
        <v>197</v>
      </c>
      <c r="J42" s="402"/>
      <c r="K42" s="118" t="s">
        <v>198</v>
      </c>
      <c r="L42" s="403" t="s">
        <v>199</v>
      </c>
      <c r="M42" s="403"/>
    </row>
    <row r="43" spans="2:16" ht="65.25" hidden="1" customHeight="1" x14ac:dyDescent="0.3">
      <c r="B43" s="475"/>
      <c r="C43" s="351">
        <v>44336</v>
      </c>
      <c r="D43" s="477" t="s">
        <v>200</v>
      </c>
      <c r="E43" s="477"/>
      <c r="F43" s="477"/>
      <c r="G43" s="477"/>
      <c r="H43" s="477"/>
      <c r="I43" s="402" t="s">
        <v>201</v>
      </c>
      <c r="J43" s="402"/>
      <c r="K43" s="118" t="s">
        <v>190</v>
      </c>
      <c r="L43" s="403" t="s">
        <v>202</v>
      </c>
      <c r="M43" s="403"/>
    </row>
    <row r="44" spans="2:16" ht="109.5" hidden="1" customHeight="1" x14ac:dyDescent="0.3">
      <c r="B44" s="475"/>
      <c r="C44" s="351">
        <v>44340</v>
      </c>
      <c r="D44" s="477" t="s">
        <v>188</v>
      </c>
      <c r="E44" s="477"/>
      <c r="F44" s="477"/>
      <c r="G44" s="477"/>
      <c r="H44" s="477"/>
      <c r="I44" s="402" t="s">
        <v>203</v>
      </c>
      <c r="J44" s="402"/>
      <c r="K44" s="118" t="s">
        <v>198</v>
      </c>
      <c r="L44" s="403" t="s">
        <v>204</v>
      </c>
      <c r="M44" s="403"/>
    </row>
    <row r="45" spans="2:16" ht="221.25" hidden="1" customHeight="1" x14ac:dyDescent="0.3">
      <c r="B45" s="475"/>
      <c r="C45" s="351">
        <v>44342</v>
      </c>
      <c r="D45" s="477" t="s">
        <v>205</v>
      </c>
      <c r="E45" s="477"/>
      <c r="F45" s="477"/>
      <c r="G45" s="477"/>
      <c r="H45" s="477"/>
      <c r="I45" s="402" t="s">
        <v>206</v>
      </c>
      <c r="J45" s="402"/>
      <c r="K45" s="118" t="s">
        <v>207</v>
      </c>
      <c r="L45" s="403" t="s">
        <v>207</v>
      </c>
      <c r="M45" s="403"/>
    </row>
    <row r="46" spans="2:16" ht="165.75" hidden="1" customHeight="1" x14ac:dyDescent="0.3">
      <c r="B46" s="475"/>
      <c r="C46" s="351">
        <v>44350</v>
      </c>
      <c r="D46" s="477" t="s">
        <v>208</v>
      </c>
      <c r="E46" s="477"/>
      <c r="F46" s="477"/>
      <c r="G46" s="477"/>
      <c r="H46" s="477"/>
      <c r="I46" s="402" t="s">
        <v>209</v>
      </c>
      <c r="J46" s="402"/>
      <c r="K46" s="118" t="s">
        <v>210</v>
      </c>
      <c r="L46" s="403" t="s">
        <v>211</v>
      </c>
      <c r="M46" s="403"/>
    </row>
    <row r="47" spans="2:16" ht="243.75" hidden="1" customHeight="1" x14ac:dyDescent="0.3">
      <c r="B47" s="475"/>
      <c r="C47" s="351">
        <v>44369</v>
      </c>
      <c r="D47" s="477" t="s">
        <v>212</v>
      </c>
      <c r="E47" s="477"/>
      <c r="F47" s="477"/>
      <c r="G47" s="477"/>
      <c r="H47" s="477"/>
      <c r="I47" s="402" t="s">
        <v>213</v>
      </c>
      <c r="J47" s="402"/>
      <c r="K47" s="118" t="s">
        <v>190</v>
      </c>
      <c r="L47" s="403" t="s">
        <v>214</v>
      </c>
      <c r="M47" s="403"/>
    </row>
    <row r="48" spans="2:16" ht="123" hidden="1" customHeight="1" x14ac:dyDescent="0.3">
      <c r="B48" s="475"/>
      <c r="C48" s="351">
        <v>44370</v>
      </c>
      <c r="D48" s="477" t="s">
        <v>215</v>
      </c>
      <c r="E48" s="477"/>
      <c r="F48" s="477"/>
      <c r="G48" s="477"/>
      <c r="H48" s="477"/>
      <c r="I48" s="402" t="s">
        <v>216</v>
      </c>
      <c r="J48" s="402"/>
      <c r="K48" s="118" t="s">
        <v>217</v>
      </c>
      <c r="L48" s="403" t="s">
        <v>218</v>
      </c>
      <c r="M48" s="403"/>
    </row>
    <row r="49" spans="2:13" ht="74.25" hidden="1" customHeight="1" x14ac:dyDescent="0.3">
      <c r="B49" s="475"/>
      <c r="C49" s="351">
        <v>44371</v>
      </c>
      <c r="D49" s="477" t="s">
        <v>219</v>
      </c>
      <c r="E49" s="477"/>
      <c r="F49" s="477"/>
      <c r="G49" s="477"/>
      <c r="H49" s="477"/>
      <c r="I49" s="402" t="s">
        <v>220</v>
      </c>
      <c r="J49" s="402"/>
      <c r="K49" s="118" t="s">
        <v>198</v>
      </c>
      <c r="L49" s="403" t="s">
        <v>221</v>
      </c>
      <c r="M49" s="403"/>
    </row>
    <row r="50" spans="2:13" ht="54.75" hidden="1" customHeight="1" x14ac:dyDescent="0.3">
      <c r="B50" s="475"/>
      <c r="C50" s="351">
        <v>44383</v>
      </c>
      <c r="D50" s="478" t="s">
        <v>222</v>
      </c>
      <c r="E50" s="479"/>
      <c r="F50" s="479"/>
      <c r="G50" s="479"/>
      <c r="H50" s="480"/>
      <c r="I50" s="481" t="s">
        <v>223</v>
      </c>
      <c r="J50" s="482"/>
      <c r="K50" s="118" t="s">
        <v>210</v>
      </c>
      <c r="L50" s="403" t="s">
        <v>224</v>
      </c>
      <c r="M50" s="403"/>
    </row>
    <row r="51" spans="2:13" ht="113.25" hidden="1" customHeight="1" x14ac:dyDescent="0.3">
      <c r="B51" s="475"/>
      <c r="C51" s="351">
        <v>44384</v>
      </c>
      <c r="D51" s="478" t="s">
        <v>225</v>
      </c>
      <c r="E51" s="479"/>
      <c r="F51" s="479"/>
      <c r="G51" s="479"/>
      <c r="H51" s="480"/>
      <c r="I51" s="481" t="s">
        <v>226</v>
      </c>
      <c r="J51" s="482"/>
      <c r="K51" s="118" t="s">
        <v>207</v>
      </c>
      <c r="L51" s="403" t="s">
        <v>227</v>
      </c>
      <c r="M51" s="403"/>
    </row>
    <row r="52" spans="2:13" ht="243" hidden="1" customHeight="1" x14ac:dyDescent="0.3">
      <c r="B52" s="475"/>
      <c r="C52" s="351">
        <v>44396</v>
      </c>
      <c r="D52" s="478" t="s">
        <v>228</v>
      </c>
      <c r="E52" s="479"/>
      <c r="F52" s="479"/>
      <c r="G52" s="479"/>
      <c r="H52" s="480"/>
      <c r="I52" s="481" t="s">
        <v>229</v>
      </c>
      <c r="J52" s="482"/>
      <c r="K52" s="118" t="s">
        <v>198</v>
      </c>
      <c r="L52" s="403" t="s">
        <v>230</v>
      </c>
      <c r="M52" s="403"/>
    </row>
    <row r="53" spans="2:13" ht="90.75" hidden="1" customHeight="1" x14ac:dyDescent="0.3">
      <c r="B53" s="475"/>
      <c r="C53" s="351">
        <v>44404</v>
      </c>
      <c r="D53" s="478" t="s">
        <v>231</v>
      </c>
      <c r="E53" s="479"/>
      <c r="F53" s="479"/>
      <c r="G53" s="479"/>
      <c r="H53" s="480"/>
      <c r="I53" s="481" t="s">
        <v>232</v>
      </c>
      <c r="J53" s="482"/>
      <c r="K53" s="118" t="s">
        <v>198</v>
      </c>
      <c r="L53" s="403" t="s">
        <v>233</v>
      </c>
      <c r="M53" s="403"/>
    </row>
    <row r="54" spans="2:13" ht="156" hidden="1" customHeight="1" x14ac:dyDescent="0.3">
      <c r="B54" s="476"/>
      <c r="C54" s="351">
        <v>44412</v>
      </c>
      <c r="D54" s="478" t="s">
        <v>234</v>
      </c>
      <c r="E54" s="479"/>
      <c r="F54" s="479"/>
      <c r="G54" s="479"/>
      <c r="H54" s="480"/>
      <c r="I54" s="481" t="s">
        <v>235</v>
      </c>
      <c r="J54" s="482"/>
      <c r="K54" s="118" t="s">
        <v>236</v>
      </c>
      <c r="L54" s="403" t="s">
        <v>236</v>
      </c>
      <c r="M54" s="403"/>
    </row>
    <row r="55" spans="2:13" ht="160.5" hidden="1" customHeight="1" x14ac:dyDescent="0.3">
      <c r="B55" s="483">
        <v>2</v>
      </c>
      <c r="C55" s="352">
        <v>44463</v>
      </c>
      <c r="D55" s="486" t="s">
        <v>237</v>
      </c>
      <c r="E55" s="487"/>
      <c r="F55" s="487"/>
      <c r="G55" s="487"/>
      <c r="H55" s="488"/>
      <c r="I55" s="481" t="s">
        <v>238</v>
      </c>
      <c r="J55" s="482"/>
      <c r="K55" s="129" t="s">
        <v>207</v>
      </c>
      <c r="L55" s="489" t="s">
        <v>227</v>
      </c>
      <c r="M55" s="489"/>
    </row>
    <row r="56" spans="2:13" ht="115.5" hidden="1" customHeight="1" x14ac:dyDescent="0.3">
      <c r="B56" s="484"/>
      <c r="C56" s="352">
        <v>44475</v>
      </c>
      <c r="D56" s="490" t="s">
        <v>239</v>
      </c>
      <c r="E56" s="490"/>
      <c r="F56" s="490"/>
      <c r="G56" s="490"/>
      <c r="H56" s="490"/>
      <c r="I56" s="402" t="s">
        <v>216</v>
      </c>
      <c r="J56" s="402"/>
      <c r="K56" s="129" t="s">
        <v>217</v>
      </c>
      <c r="L56" s="489" t="s">
        <v>240</v>
      </c>
      <c r="M56" s="489"/>
    </row>
    <row r="57" spans="2:13" ht="116.25" hidden="1" customHeight="1" x14ac:dyDescent="0.3">
      <c r="B57" s="484"/>
      <c r="C57" s="352">
        <v>44491</v>
      </c>
      <c r="D57" s="490" t="s">
        <v>241</v>
      </c>
      <c r="E57" s="490"/>
      <c r="F57" s="490"/>
      <c r="G57" s="490"/>
      <c r="H57" s="490"/>
      <c r="I57" s="402" t="s">
        <v>203</v>
      </c>
      <c r="J57" s="402"/>
      <c r="K57" s="129" t="s">
        <v>198</v>
      </c>
      <c r="L57" s="489" t="s">
        <v>204</v>
      </c>
      <c r="M57" s="489"/>
    </row>
    <row r="58" spans="2:13" ht="56.25" hidden="1" customHeight="1" x14ac:dyDescent="0.3">
      <c r="B58" s="484"/>
      <c r="C58" s="352">
        <v>44494</v>
      </c>
      <c r="D58" s="490" t="s">
        <v>242</v>
      </c>
      <c r="E58" s="490"/>
      <c r="F58" s="490"/>
      <c r="G58" s="490"/>
      <c r="H58" s="490"/>
      <c r="I58" s="402" t="s">
        <v>201</v>
      </c>
      <c r="J58" s="402"/>
      <c r="K58" s="129" t="s">
        <v>190</v>
      </c>
      <c r="L58" s="489" t="s">
        <v>202</v>
      </c>
      <c r="M58" s="489"/>
    </row>
    <row r="59" spans="2:13" ht="56.25" hidden="1" customHeight="1" x14ac:dyDescent="0.3">
      <c r="B59" s="484"/>
      <c r="C59" s="352">
        <v>44496</v>
      </c>
      <c r="D59" s="486" t="s">
        <v>243</v>
      </c>
      <c r="E59" s="487"/>
      <c r="F59" s="487"/>
      <c r="G59" s="487"/>
      <c r="H59" s="488"/>
      <c r="I59" s="481" t="s">
        <v>223</v>
      </c>
      <c r="J59" s="482"/>
      <c r="K59" s="129" t="s">
        <v>210</v>
      </c>
      <c r="L59" s="491" t="s">
        <v>224</v>
      </c>
      <c r="M59" s="492"/>
    </row>
    <row r="60" spans="2:13" ht="78" hidden="1" customHeight="1" x14ac:dyDescent="0.3">
      <c r="B60" s="484"/>
      <c r="C60" s="352">
        <v>44497</v>
      </c>
      <c r="D60" s="486" t="s">
        <v>244</v>
      </c>
      <c r="E60" s="487"/>
      <c r="F60" s="487"/>
      <c r="G60" s="487"/>
      <c r="H60" s="488"/>
      <c r="I60" s="481" t="s">
        <v>197</v>
      </c>
      <c r="J60" s="482"/>
      <c r="K60" s="129" t="s">
        <v>198</v>
      </c>
      <c r="L60" s="491" t="s">
        <v>199</v>
      </c>
      <c r="M60" s="492"/>
    </row>
    <row r="61" spans="2:13" ht="321" hidden="1" customHeight="1" x14ac:dyDescent="0.3">
      <c r="B61" s="484"/>
      <c r="C61" s="352">
        <v>44503</v>
      </c>
      <c r="D61" s="486" t="s">
        <v>245</v>
      </c>
      <c r="E61" s="487"/>
      <c r="F61" s="487"/>
      <c r="G61" s="487"/>
      <c r="H61" s="488"/>
      <c r="I61" s="481" t="s">
        <v>246</v>
      </c>
      <c r="J61" s="482"/>
      <c r="K61" s="129" t="s">
        <v>194</v>
      </c>
      <c r="L61" s="491" t="s">
        <v>247</v>
      </c>
      <c r="M61" s="492"/>
    </row>
    <row r="62" spans="2:13" ht="81" hidden="1" customHeight="1" x14ac:dyDescent="0.3">
      <c r="B62" s="484"/>
      <c r="C62" s="352">
        <v>44504</v>
      </c>
      <c r="D62" s="486" t="s">
        <v>248</v>
      </c>
      <c r="E62" s="487"/>
      <c r="F62" s="487"/>
      <c r="G62" s="487"/>
      <c r="H62" s="488"/>
      <c r="I62" s="481" t="s">
        <v>249</v>
      </c>
      <c r="J62" s="482"/>
      <c r="K62" s="129" t="s">
        <v>198</v>
      </c>
      <c r="L62" s="491" t="s">
        <v>250</v>
      </c>
      <c r="M62" s="492"/>
    </row>
    <row r="63" spans="2:13" ht="87.75" hidden="1" customHeight="1" x14ac:dyDescent="0.3">
      <c r="B63" s="484"/>
      <c r="C63" s="352">
        <v>44512</v>
      </c>
      <c r="D63" s="486" t="s">
        <v>251</v>
      </c>
      <c r="E63" s="487"/>
      <c r="F63" s="487"/>
      <c r="G63" s="487"/>
      <c r="H63" s="488"/>
      <c r="I63" s="481" t="s">
        <v>189</v>
      </c>
      <c r="J63" s="482"/>
      <c r="K63" s="129" t="s">
        <v>190</v>
      </c>
      <c r="L63" s="491" t="s">
        <v>252</v>
      </c>
      <c r="M63" s="492"/>
    </row>
    <row r="64" spans="2:13" ht="206.25" hidden="1" customHeight="1" x14ac:dyDescent="0.3">
      <c r="B64" s="484"/>
      <c r="C64" s="352">
        <v>44524</v>
      </c>
      <c r="D64" s="486" t="s">
        <v>253</v>
      </c>
      <c r="E64" s="487"/>
      <c r="F64" s="487"/>
      <c r="G64" s="487"/>
      <c r="H64" s="488"/>
      <c r="I64" s="481" t="s">
        <v>254</v>
      </c>
      <c r="J64" s="482"/>
      <c r="K64" s="129" t="s">
        <v>210</v>
      </c>
      <c r="L64" s="491" t="s">
        <v>211</v>
      </c>
      <c r="M64" s="492"/>
    </row>
    <row r="65" spans="2:13" ht="109.5" hidden="1" customHeight="1" x14ac:dyDescent="0.3">
      <c r="B65" s="484"/>
      <c r="C65" s="352">
        <v>44539</v>
      </c>
      <c r="D65" s="486" t="s">
        <v>255</v>
      </c>
      <c r="E65" s="487"/>
      <c r="F65" s="487"/>
      <c r="G65" s="487"/>
      <c r="H65" s="488"/>
      <c r="I65" s="481" t="s">
        <v>256</v>
      </c>
      <c r="J65" s="482"/>
      <c r="K65" s="129" t="s">
        <v>207</v>
      </c>
      <c r="L65" s="491" t="s">
        <v>207</v>
      </c>
      <c r="M65" s="492"/>
    </row>
    <row r="66" spans="2:13" ht="253.5" hidden="1" customHeight="1" x14ac:dyDescent="0.3">
      <c r="B66" s="484"/>
      <c r="C66" s="352">
        <v>44481</v>
      </c>
      <c r="D66" s="486" t="s">
        <v>257</v>
      </c>
      <c r="E66" s="487"/>
      <c r="F66" s="487"/>
      <c r="G66" s="487"/>
      <c r="H66" s="488"/>
      <c r="I66" s="481" t="s">
        <v>258</v>
      </c>
      <c r="J66" s="482"/>
      <c r="K66" s="129" t="s">
        <v>198</v>
      </c>
      <c r="L66" s="491" t="s">
        <v>259</v>
      </c>
      <c r="M66" s="492"/>
    </row>
    <row r="67" spans="2:13" ht="77.25" hidden="1" customHeight="1" x14ac:dyDescent="0.3">
      <c r="B67" s="484"/>
      <c r="C67" s="352">
        <v>44484</v>
      </c>
      <c r="D67" s="486" t="s">
        <v>260</v>
      </c>
      <c r="E67" s="487"/>
      <c r="F67" s="487"/>
      <c r="G67" s="487"/>
      <c r="H67" s="488"/>
      <c r="I67" s="481" t="s">
        <v>220</v>
      </c>
      <c r="J67" s="482"/>
      <c r="K67" s="129" t="s">
        <v>198</v>
      </c>
      <c r="L67" s="491" t="s">
        <v>221</v>
      </c>
      <c r="M67" s="492"/>
    </row>
    <row r="68" spans="2:13" ht="165.75" hidden="1" customHeight="1" x14ac:dyDescent="0.3">
      <c r="B68" s="484"/>
      <c r="C68" s="352">
        <v>44546</v>
      </c>
      <c r="D68" s="486" t="s">
        <v>261</v>
      </c>
      <c r="E68" s="487"/>
      <c r="F68" s="487"/>
      <c r="G68" s="487"/>
      <c r="H68" s="488"/>
      <c r="I68" s="481" t="s">
        <v>235</v>
      </c>
      <c r="J68" s="482"/>
      <c r="K68" s="129" t="s">
        <v>236</v>
      </c>
      <c r="L68" s="491" t="s">
        <v>236</v>
      </c>
      <c r="M68" s="492"/>
    </row>
    <row r="69" spans="2:13" ht="135" hidden="1" customHeight="1" x14ac:dyDescent="0.3">
      <c r="B69" s="485"/>
      <c r="C69" s="352">
        <v>44550</v>
      </c>
      <c r="D69" s="486" t="s">
        <v>262</v>
      </c>
      <c r="E69" s="487"/>
      <c r="F69" s="487"/>
      <c r="G69" s="487"/>
      <c r="H69" s="488"/>
      <c r="I69" s="481" t="s">
        <v>263</v>
      </c>
      <c r="J69" s="482"/>
      <c r="K69" s="129" t="s">
        <v>190</v>
      </c>
      <c r="L69" s="491" t="s">
        <v>190</v>
      </c>
      <c r="M69" s="492"/>
    </row>
    <row r="70" spans="2:13" ht="51.75" hidden="1" customHeight="1" x14ac:dyDescent="0.3">
      <c r="B70" s="25">
        <v>3</v>
      </c>
      <c r="C70" s="352">
        <v>44561</v>
      </c>
      <c r="D70" s="486" t="s">
        <v>264</v>
      </c>
      <c r="E70" s="487"/>
      <c r="F70" s="487"/>
      <c r="G70" s="487"/>
      <c r="H70" s="488"/>
      <c r="I70" s="481" t="s">
        <v>265</v>
      </c>
      <c r="J70" s="482"/>
      <c r="K70" s="129" t="s">
        <v>190</v>
      </c>
      <c r="L70" s="491" t="s">
        <v>190</v>
      </c>
      <c r="M70" s="492"/>
    </row>
    <row r="71" spans="2:13" ht="51.75" hidden="1" customHeight="1" x14ac:dyDescent="0.3">
      <c r="B71" s="25">
        <v>4</v>
      </c>
      <c r="C71" s="352">
        <v>44681</v>
      </c>
      <c r="D71" s="486" t="s">
        <v>264</v>
      </c>
      <c r="E71" s="487"/>
      <c r="F71" s="487"/>
      <c r="G71" s="487"/>
      <c r="H71" s="488"/>
      <c r="I71" s="481" t="s">
        <v>265</v>
      </c>
      <c r="J71" s="482"/>
      <c r="K71" s="129" t="s">
        <v>190</v>
      </c>
      <c r="L71" s="491" t="s">
        <v>190</v>
      </c>
      <c r="M71" s="492"/>
    </row>
    <row r="72" spans="2:13" ht="334.5" hidden="1" customHeight="1" x14ac:dyDescent="0.3">
      <c r="B72" s="25">
        <v>5</v>
      </c>
      <c r="C72" s="352">
        <v>44804</v>
      </c>
      <c r="D72" s="486" t="s">
        <v>266</v>
      </c>
      <c r="E72" s="487"/>
      <c r="F72" s="487"/>
      <c r="G72" s="487"/>
      <c r="H72" s="488"/>
      <c r="I72" s="481" t="s">
        <v>265</v>
      </c>
      <c r="J72" s="482"/>
      <c r="K72" s="129" t="s">
        <v>190</v>
      </c>
      <c r="L72" s="491" t="s">
        <v>190</v>
      </c>
      <c r="M72" s="492"/>
    </row>
    <row r="73" spans="2:13" ht="100.5" hidden="1" customHeight="1" x14ac:dyDescent="0.3">
      <c r="B73" s="25">
        <v>6</v>
      </c>
      <c r="C73" s="352">
        <v>44926</v>
      </c>
      <c r="D73" s="486" t="s">
        <v>267</v>
      </c>
      <c r="E73" s="487"/>
      <c r="F73" s="487"/>
      <c r="G73" s="487"/>
      <c r="H73" s="488"/>
      <c r="I73" s="481" t="s">
        <v>265</v>
      </c>
      <c r="J73" s="482"/>
      <c r="K73" s="129" t="s">
        <v>190</v>
      </c>
      <c r="L73" s="491" t="s">
        <v>190</v>
      </c>
      <c r="M73" s="492"/>
    </row>
    <row r="74" spans="2:13" ht="75.650000000000006" hidden="1" customHeight="1" x14ac:dyDescent="0.3">
      <c r="B74" s="25">
        <v>7</v>
      </c>
      <c r="C74" s="352">
        <v>45046</v>
      </c>
      <c r="D74" s="486" t="s">
        <v>268</v>
      </c>
      <c r="E74" s="487"/>
      <c r="F74" s="487"/>
      <c r="G74" s="487"/>
      <c r="H74" s="488"/>
      <c r="I74" s="481" t="s">
        <v>265</v>
      </c>
      <c r="J74" s="482"/>
      <c r="K74" s="129" t="s">
        <v>269</v>
      </c>
      <c r="L74" s="491" t="s">
        <v>190</v>
      </c>
      <c r="M74" s="492"/>
    </row>
    <row r="75" spans="2:13" ht="75.650000000000006" hidden="1" customHeight="1" x14ac:dyDescent="0.3">
      <c r="B75" s="25">
        <v>8</v>
      </c>
      <c r="C75" s="352" t="s">
        <v>270</v>
      </c>
      <c r="D75" s="486" t="s">
        <v>271</v>
      </c>
      <c r="E75" s="487"/>
      <c r="F75" s="487"/>
      <c r="G75" s="487"/>
      <c r="H75" s="488"/>
      <c r="I75" s="481" t="s">
        <v>265</v>
      </c>
      <c r="J75" s="482"/>
      <c r="K75" s="129" t="s">
        <v>269</v>
      </c>
      <c r="L75" s="491" t="s">
        <v>272</v>
      </c>
      <c r="M75" s="492"/>
    </row>
    <row r="76" spans="2:13" ht="159.65" hidden="1" customHeight="1" x14ac:dyDescent="0.3">
      <c r="B76" s="25">
        <v>9</v>
      </c>
      <c r="C76" s="352">
        <v>45219</v>
      </c>
      <c r="D76" s="486" t="s">
        <v>273</v>
      </c>
      <c r="E76" s="487"/>
      <c r="F76" s="487"/>
      <c r="G76" s="487"/>
      <c r="H76" s="488"/>
      <c r="I76" s="481" t="s">
        <v>274</v>
      </c>
      <c r="J76" s="482"/>
      <c r="K76" s="129" t="s">
        <v>275</v>
      </c>
      <c r="L76" s="491" t="s">
        <v>276</v>
      </c>
      <c r="M76" s="492"/>
    </row>
    <row r="77" spans="2:13" ht="73.5" hidden="1" customHeight="1" x14ac:dyDescent="0.3">
      <c r="B77" s="193">
        <v>10</v>
      </c>
      <c r="C77" s="351">
        <v>45272</v>
      </c>
      <c r="D77" s="477" t="s">
        <v>277</v>
      </c>
      <c r="E77" s="477"/>
      <c r="F77" s="477"/>
      <c r="G77" s="477"/>
      <c r="H77" s="477"/>
      <c r="I77" s="402" t="s">
        <v>278</v>
      </c>
      <c r="J77" s="402"/>
      <c r="K77" s="118" t="s">
        <v>279</v>
      </c>
      <c r="L77" s="403" t="s">
        <v>280</v>
      </c>
      <c r="M77" s="403"/>
    </row>
    <row r="78" spans="2:13" ht="73.5" hidden="1" customHeight="1" x14ac:dyDescent="0.3">
      <c r="B78" s="193">
        <v>11</v>
      </c>
      <c r="C78" s="351">
        <v>45381</v>
      </c>
      <c r="D78" s="477" t="s">
        <v>281</v>
      </c>
      <c r="E78" s="477"/>
      <c r="F78" s="477"/>
      <c r="G78" s="477"/>
      <c r="H78" s="477"/>
      <c r="I78" s="402" t="s">
        <v>278</v>
      </c>
      <c r="J78" s="402"/>
      <c r="K78" s="118" t="s">
        <v>279</v>
      </c>
      <c r="L78" s="403" t="s">
        <v>280</v>
      </c>
      <c r="M78" s="403"/>
    </row>
    <row r="79" spans="2:13" ht="91.5" hidden="1" customHeight="1" x14ac:dyDescent="0.3">
      <c r="B79" s="193">
        <v>12</v>
      </c>
      <c r="C79" s="351">
        <v>45440</v>
      </c>
      <c r="D79" s="477" t="s">
        <v>282</v>
      </c>
      <c r="E79" s="477"/>
      <c r="F79" s="477"/>
      <c r="G79" s="477"/>
      <c r="H79" s="477"/>
      <c r="I79" s="402" t="s">
        <v>278</v>
      </c>
      <c r="J79" s="402"/>
      <c r="K79" s="118" t="s">
        <v>279</v>
      </c>
      <c r="L79" s="403" t="s">
        <v>280</v>
      </c>
      <c r="M79" s="403"/>
    </row>
    <row r="80" spans="2:13" ht="184" hidden="1" customHeight="1" x14ac:dyDescent="0.3">
      <c r="B80" s="353">
        <v>13</v>
      </c>
      <c r="C80" s="351">
        <v>45524</v>
      </c>
      <c r="D80" s="404" t="s">
        <v>283</v>
      </c>
      <c r="E80" s="405"/>
      <c r="F80" s="405"/>
      <c r="G80" s="405"/>
      <c r="H80" s="406"/>
      <c r="I80" s="402" t="s">
        <v>278</v>
      </c>
      <c r="J80" s="402"/>
      <c r="K80" s="118" t="s">
        <v>279</v>
      </c>
      <c r="L80" s="403" t="s">
        <v>280</v>
      </c>
      <c r="M80" s="403"/>
    </row>
  </sheetData>
  <mergeCells count="371">
    <mergeCell ref="BH15:BH21"/>
    <mergeCell ref="BH22:BH30"/>
    <mergeCell ref="BG31:BG32"/>
    <mergeCell ref="D75:H75"/>
    <mergeCell ref="I75:J75"/>
    <mergeCell ref="L75:M75"/>
    <mergeCell ref="D76:H76"/>
    <mergeCell ref="I76:J76"/>
    <mergeCell ref="L76:M76"/>
    <mergeCell ref="D73:H73"/>
    <mergeCell ref="I73:J73"/>
    <mergeCell ref="L73:M73"/>
    <mergeCell ref="D74:H74"/>
    <mergeCell ref="I74:J74"/>
    <mergeCell ref="L74:M74"/>
    <mergeCell ref="I71:J71"/>
    <mergeCell ref="L71:M71"/>
    <mergeCell ref="D72:H72"/>
    <mergeCell ref="I72:J72"/>
    <mergeCell ref="L72:M72"/>
    <mergeCell ref="D69:H69"/>
    <mergeCell ref="I69:J69"/>
    <mergeCell ref="L69:M69"/>
    <mergeCell ref="D70:H70"/>
    <mergeCell ref="I70:J70"/>
    <mergeCell ref="L70:M70"/>
    <mergeCell ref="D79:H79"/>
    <mergeCell ref="I79:J79"/>
    <mergeCell ref="L79:M79"/>
    <mergeCell ref="D77:H77"/>
    <mergeCell ref="I77:J77"/>
    <mergeCell ref="L77:M77"/>
    <mergeCell ref="D78:H78"/>
    <mergeCell ref="I78:J78"/>
    <mergeCell ref="L78:M78"/>
    <mergeCell ref="D71:H71"/>
    <mergeCell ref="L67:M67"/>
    <mergeCell ref="D68:H68"/>
    <mergeCell ref="I68:J68"/>
    <mergeCell ref="L68:M68"/>
    <mergeCell ref="I64:J64"/>
    <mergeCell ref="L64:M64"/>
    <mergeCell ref="D54:H54"/>
    <mergeCell ref="I54:J54"/>
    <mergeCell ref="L54:M54"/>
    <mergeCell ref="D60:H60"/>
    <mergeCell ref="I60:J60"/>
    <mergeCell ref="L60:M60"/>
    <mergeCell ref="D57:H57"/>
    <mergeCell ref="I57:J57"/>
    <mergeCell ref="L57:M57"/>
    <mergeCell ref="D58:H58"/>
    <mergeCell ref="I58:J58"/>
    <mergeCell ref="L58:M58"/>
    <mergeCell ref="I59:J59"/>
    <mergeCell ref="L59:M59"/>
    <mergeCell ref="D61:H61"/>
    <mergeCell ref="L62:M62"/>
    <mergeCell ref="B55:B69"/>
    <mergeCell ref="D55:H55"/>
    <mergeCell ref="I55:J55"/>
    <mergeCell ref="L55:M55"/>
    <mergeCell ref="D56:H56"/>
    <mergeCell ref="I56:J56"/>
    <mergeCell ref="L56:M56"/>
    <mergeCell ref="D65:H65"/>
    <mergeCell ref="I65:J65"/>
    <mergeCell ref="L65:M65"/>
    <mergeCell ref="D66:H66"/>
    <mergeCell ref="I66:J66"/>
    <mergeCell ref="L66:M66"/>
    <mergeCell ref="D63:H63"/>
    <mergeCell ref="I63:J63"/>
    <mergeCell ref="L63:M63"/>
    <mergeCell ref="D64:H64"/>
    <mergeCell ref="I61:J61"/>
    <mergeCell ref="L61:M61"/>
    <mergeCell ref="D62:H62"/>
    <mergeCell ref="I62:J62"/>
    <mergeCell ref="D59:H59"/>
    <mergeCell ref="D67:H67"/>
    <mergeCell ref="I67:J67"/>
    <mergeCell ref="I42:J42"/>
    <mergeCell ref="L42:M42"/>
    <mergeCell ref="D43:H43"/>
    <mergeCell ref="I43:J43"/>
    <mergeCell ref="L43:M43"/>
    <mergeCell ref="D52:H52"/>
    <mergeCell ref="I52:J52"/>
    <mergeCell ref="L52:M52"/>
    <mergeCell ref="D53:H53"/>
    <mergeCell ref="I53:J53"/>
    <mergeCell ref="L53:M53"/>
    <mergeCell ref="D50:H50"/>
    <mergeCell ref="I50:J50"/>
    <mergeCell ref="L50:M50"/>
    <mergeCell ref="D51:H51"/>
    <mergeCell ref="I51:J51"/>
    <mergeCell ref="L51:M51"/>
    <mergeCell ref="D48:H48"/>
    <mergeCell ref="I48:J48"/>
    <mergeCell ref="L48:M48"/>
    <mergeCell ref="D49:H49"/>
    <mergeCell ref="I49:J49"/>
    <mergeCell ref="L49:M49"/>
    <mergeCell ref="B38:M38"/>
    <mergeCell ref="D39:H39"/>
    <mergeCell ref="I39:J39"/>
    <mergeCell ref="L39:M39"/>
    <mergeCell ref="B40:B54"/>
    <mergeCell ref="D40:H40"/>
    <mergeCell ref="I40:J40"/>
    <mergeCell ref="L40:M40"/>
    <mergeCell ref="D41:H41"/>
    <mergeCell ref="I41:J41"/>
    <mergeCell ref="D46:H46"/>
    <mergeCell ref="I46:J46"/>
    <mergeCell ref="L46:M46"/>
    <mergeCell ref="D47:H47"/>
    <mergeCell ref="I47:J47"/>
    <mergeCell ref="L47:M47"/>
    <mergeCell ref="D44:H44"/>
    <mergeCell ref="I44:J44"/>
    <mergeCell ref="L44:M44"/>
    <mergeCell ref="D45:H45"/>
    <mergeCell ref="I45:J45"/>
    <mergeCell ref="L45:M45"/>
    <mergeCell ref="L41:M41"/>
    <mergeCell ref="D42:H42"/>
    <mergeCell ref="AA31:AA32"/>
    <mergeCell ref="AB31:AB32"/>
    <mergeCell ref="AC31:AC32"/>
    <mergeCell ref="AD31:AD32"/>
    <mergeCell ref="AE31:AE32"/>
    <mergeCell ref="AF31:AF32"/>
    <mergeCell ref="U31:U32"/>
    <mergeCell ref="V31:V32"/>
    <mergeCell ref="W31:W32"/>
    <mergeCell ref="X31:X32"/>
    <mergeCell ref="Y31:Y32"/>
    <mergeCell ref="Z31:Z32"/>
    <mergeCell ref="AQ31:AQ32"/>
    <mergeCell ref="AR31:AR32"/>
    <mergeCell ref="AG31:AG32"/>
    <mergeCell ref="AH31:AH32"/>
    <mergeCell ref="AI31:AI32"/>
    <mergeCell ref="AJ31:AJ32"/>
    <mergeCell ref="AK31:AK32"/>
    <mergeCell ref="BE31:BE32"/>
    <mergeCell ref="AL31:AL32"/>
    <mergeCell ref="A31:A32"/>
    <mergeCell ref="B31:B32"/>
    <mergeCell ref="C31:C32"/>
    <mergeCell ref="D31:D32"/>
    <mergeCell ref="E31:E32"/>
    <mergeCell ref="H31:H32"/>
    <mergeCell ref="BF31:BF32"/>
    <mergeCell ref="BH31:BH32"/>
    <mergeCell ref="AY31:AY32"/>
    <mergeCell ref="AZ31:AZ32"/>
    <mergeCell ref="BA31:BA32"/>
    <mergeCell ref="BB31:BB32"/>
    <mergeCell ref="BC31:BC32"/>
    <mergeCell ref="BD31:BD32"/>
    <mergeCell ref="AS31:AS32"/>
    <mergeCell ref="AT31:AT32"/>
    <mergeCell ref="AU31:AU32"/>
    <mergeCell ref="AV31:AV32"/>
    <mergeCell ref="AW31:AW32"/>
    <mergeCell ref="AX31:AX32"/>
    <mergeCell ref="AM31:AM32"/>
    <mergeCell ref="AN31:AN32"/>
    <mergeCell ref="AO31:AO32"/>
    <mergeCell ref="AP31:AP32"/>
    <mergeCell ref="Q31:Q32"/>
    <mergeCell ref="R31:R32"/>
    <mergeCell ref="S31:S32"/>
    <mergeCell ref="T31:T32"/>
    <mergeCell ref="I31:I32"/>
    <mergeCell ref="J31:J32"/>
    <mergeCell ref="K31:K32"/>
    <mergeCell ref="L31:L32"/>
    <mergeCell ref="M31:M32"/>
    <mergeCell ref="N31:N32"/>
    <mergeCell ref="O31:O32"/>
    <mergeCell ref="P31:P32"/>
    <mergeCell ref="BB22:BB30"/>
    <mergeCell ref="AQ22:AQ30"/>
    <mergeCell ref="AR22:AR30"/>
    <mergeCell ref="AS22:AS30"/>
    <mergeCell ref="AT22:AT30"/>
    <mergeCell ref="AU22:AU30"/>
    <mergeCell ref="AV22:AV30"/>
    <mergeCell ref="AK22:AK30"/>
    <mergeCell ref="AL22:AL30"/>
    <mergeCell ref="AM22:AM30"/>
    <mergeCell ref="Z25:Z27"/>
    <mergeCell ref="AA25:AA27"/>
    <mergeCell ref="AB25:AB27"/>
    <mergeCell ref="O22:O30"/>
    <mergeCell ref="P22:P30"/>
    <mergeCell ref="Q22:Q30"/>
    <mergeCell ref="R22:R23"/>
    <mergeCell ref="G22:G24"/>
    <mergeCell ref="H22:H30"/>
    <mergeCell ref="I22:I30"/>
    <mergeCell ref="J22:J30"/>
    <mergeCell ref="K22:K30"/>
    <mergeCell ref="S25:S27"/>
    <mergeCell ref="T25:T27"/>
    <mergeCell ref="U25:U27"/>
    <mergeCell ref="V25:V27"/>
    <mergeCell ref="Y22:Y23"/>
    <mergeCell ref="Z22:Z23"/>
    <mergeCell ref="AA22:AA23"/>
    <mergeCell ref="AB22:AB23"/>
    <mergeCell ref="S22:S23"/>
    <mergeCell ref="T22:T23"/>
    <mergeCell ref="U22:U23"/>
    <mergeCell ref="V22:V23"/>
    <mergeCell ref="A22:A30"/>
    <mergeCell ref="B22:B30"/>
    <mergeCell ref="C22:C30"/>
    <mergeCell ref="D22:D30"/>
    <mergeCell ref="E22:E30"/>
    <mergeCell ref="F22:F24"/>
    <mergeCell ref="W25:W27"/>
    <mergeCell ref="X25:X27"/>
    <mergeCell ref="Y25:Y27"/>
    <mergeCell ref="W22:W23"/>
    <mergeCell ref="X22:X23"/>
    <mergeCell ref="L22:L30"/>
    <mergeCell ref="M22:M30"/>
    <mergeCell ref="N22:N30"/>
    <mergeCell ref="R25:R27"/>
    <mergeCell ref="BD22:BD30"/>
    <mergeCell ref="BE22:BE30"/>
    <mergeCell ref="BF22:BF30"/>
    <mergeCell ref="AE22:AE23"/>
    <mergeCell ref="AF22:AF23"/>
    <mergeCell ref="AG22:AG30"/>
    <mergeCell ref="AH22:AH30"/>
    <mergeCell ref="AI22:AI30"/>
    <mergeCell ref="AC25:AC27"/>
    <mergeCell ref="AD25:AD27"/>
    <mergeCell ref="AE25:AE27"/>
    <mergeCell ref="AF25:AF27"/>
    <mergeCell ref="AY22:AY30"/>
    <mergeCell ref="AZ22:AZ30"/>
    <mergeCell ref="BA22:BA30"/>
    <mergeCell ref="AN22:AN30"/>
    <mergeCell ref="AO22:AO30"/>
    <mergeCell ref="AP22:AP30"/>
    <mergeCell ref="AW22:AW30"/>
    <mergeCell ref="AX22:AX30"/>
    <mergeCell ref="BC22:BC30"/>
    <mergeCell ref="AJ22:AJ30"/>
    <mergeCell ref="AC22:AC23"/>
    <mergeCell ref="AD22:AD23"/>
    <mergeCell ref="BD15:BD21"/>
    <mergeCell ref="BE15:BE21"/>
    <mergeCell ref="BF15:BF21"/>
    <mergeCell ref="BG15:BG21"/>
    <mergeCell ref="F20:F21"/>
    <mergeCell ref="G20:G21"/>
    <mergeCell ref="AX15:AX21"/>
    <mergeCell ref="AY15:AY21"/>
    <mergeCell ref="AZ15:AZ21"/>
    <mergeCell ref="BA15:BA21"/>
    <mergeCell ref="BB15:BB21"/>
    <mergeCell ref="BC15:BC21"/>
    <mergeCell ref="AR15:AR21"/>
    <mergeCell ref="AS15:AS21"/>
    <mergeCell ref="AT15:AT21"/>
    <mergeCell ref="AU15:AU21"/>
    <mergeCell ref="AV15:AV21"/>
    <mergeCell ref="AW15:AW21"/>
    <mergeCell ref="AL15:AL21"/>
    <mergeCell ref="AM15:AM21"/>
    <mergeCell ref="H15:H21"/>
    <mergeCell ref="I15:I21"/>
    <mergeCell ref="J15:J21"/>
    <mergeCell ref="AN15:AN21"/>
    <mergeCell ref="A1:D1"/>
    <mergeCell ref="E1:L1"/>
    <mergeCell ref="M1:P1"/>
    <mergeCell ref="A3:D3"/>
    <mergeCell ref="A15:A21"/>
    <mergeCell ref="B15:B21"/>
    <mergeCell ref="C15:C21"/>
    <mergeCell ref="D6:E6"/>
    <mergeCell ref="AF1:AG1"/>
    <mergeCell ref="D2:H2"/>
    <mergeCell ref="X2:AJ2"/>
    <mergeCell ref="G3:H3"/>
    <mergeCell ref="I3:K3"/>
    <mergeCell ref="G4:H4"/>
    <mergeCell ref="I4:P4"/>
    <mergeCell ref="K15:K21"/>
    <mergeCell ref="L15:L21"/>
    <mergeCell ref="M15:M21"/>
    <mergeCell ref="N15:N21"/>
    <mergeCell ref="O15:O21"/>
    <mergeCell ref="P15:P21"/>
    <mergeCell ref="AQ15:AQ21"/>
    <mergeCell ref="V13:W13"/>
    <mergeCell ref="X13:Y13"/>
    <mergeCell ref="Z13:AA13"/>
    <mergeCell ref="AB13:AC13"/>
    <mergeCell ref="AD13:AD14"/>
    <mergeCell ref="N13:N14"/>
    <mergeCell ref="O13:O14"/>
    <mergeCell ref="P13:P14"/>
    <mergeCell ref="AN13:AN14"/>
    <mergeCell ref="AO15:AO21"/>
    <mergeCell ref="AP15:AP21"/>
    <mergeCell ref="Q15:Q21"/>
    <mergeCell ref="AG15:AG21"/>
    <mergeCell ref="AH15:AH21"/>
    <mergeCell ref="AI15:AI21"/>
    <mergeCell ref="AJ15:AJ21"/>
    <mergeCell ref="AK15:AK21"/>
    <mergeCell ref="AO13:AQ13"/>
    <mergeCell ref="AH13:AH14"/>
    <mergeCell ref="BH12:BH14"/>
    <mergeCell ref="A13:B13"/>
    <mergeCell ref="C13:C14"/>
    <mergeCell ref="D13:D14"/>
    <mergeCell ref="E13:E14"/>
    <mergeCell ref="F13:F14"/>
    <mergeCell ref="G13:G14"/>
    <mergeCell ref="D8:E8"/>
    <mergeCell ref="G10:H10"/>
    <mergeCell ref="V10:AI10"/>
    <mergeCell ref="A12:K12"/>
    <mergeCell ref="L12:Q12"/>
    <mergeCell ref="R12:AD12"/>
    <mergeCell ref="AE12:AJ12"/>
    <mergeCell ref="Q13:Q14"/>
    <mergeCell ref="R13:R14"/>
    <mergeCell ref="S13:T13"/>
    <mergeCell ref="AR13:AT13"/>
    <mergeCell ref="AU13:AW13"/>
    <mergeCell ref="AX13:AZ13"/>
    <mergeCell ref="AE13:AE14"/>
    <mergeCell ref="AF13:AF14"/>
    <mergeCell ref="AG13:AG14"/>
    <mergeCell ref="BG23:BG30"/>
    <mergeCell ref="I80:J80"/>
    <mergeCell ref="L80:M80"/>
    <mergeCell ref="D80:H80"/>
    <mergeCell ref="BG13:BG14"/>
    <mergeCell ref="V14:W14"/>
    <mergeCell ref="X14:Y14"/>
    <mergeCell ref="K13:K14"/>
    <mergeCell ref="L13:L14"/>
    <mergeCell ref="M13:M14"/>
    <mergeCell ref="AK12:AK14"/>
    <mergeCell ref="AL12:AL14"/>
    <mergeCell ref="AM12:BG12"/>
    <mergeCell ref="H13:H14"/>
    <mergeCell ref="I13:I14"/>
    <mergeCell ref="J13:J14"/>
    <mergeCell ref="AI13:AI14"/>
    <mergeCell ref="AJ13:AJ14"/>
    <mergeCell ref="U13:U14"/>
    <mergeCell ref="D15:D21"/>
    <mergeCell ref="E15:E21"/>
    <mergeCell ref="BA13:BC13"/>
    <mergeCell ref="BD13:BF13"/>
    <mergeCell ref="AM13:AM14"/>
  </mergeCells>
  <conditionalFormatting sqref="I15">
    <cfRule type="cellIs" dxfId="2091" priority="3779" operator="equal">
      <formula>#REF!</formula>
    </cfRule>
  </conditionalFormatting>
  <conditionalFormatting sqref="I22">
    <cfRule type="cellIs" dxfId="2090" priority="3742" operator="equal">
      <formula>#REF!</formula>
    </cfRule>
  </conditionalFormatting>
  <conditionalFormatting sqref="L15 L22">
    <cfRule type="cellIs" dxfId="2089" priority="3804" operator="equal">
      <formula>"MUY BAJA"</formula>
    </cfRule>
    <cfRule type="cellIs" dxfId="2088" priority="3803" operator="equal">
      <formula>"BAJA"</formula>
    </cfRule>
    <cfRule type="cellIs" dxfId="2087" priority="3802" operator="equal">
      <formula>"MEDIA"</formula>
    </cfRule>
    <cfRule type="cellIs" dxfId="2086" priority="3801" operator="equal">
      <formula>"MUY ALTA"</formula>
    </cfRule>
    <cfRule type="cellIs" dxfId="2085" priority="3800" operator="equal">
      <formula>"ALTA"</formula>
    </cfRule>
  </conditionalFormatting>
  <conditionalFormatting sqref="L31">
    <cfRule type="cellIs" dxfId="2084" priority="677" operator="equal">
      <formula>"ALTA"</formula>
    </cfRule>
    <cfRule type="cellIs" dxfId="2083" priority="681" operator="equal">
      <formula>"MUY BAJA"</formula>
    </cfRule>
    <cfRule type="cellIs" dxfId="2082" priority="680" operator="equal">
      <formula>"BAJA"</formula>
    </cfRule>
    <cfRule type="cellIs" dxfId="2081" priority="679" operator="equal">
      <formula>"MEDIA"</formula>
    </cfRule>
    <cfRule type="cellIs" dxfId="2080" priority="678" operator="equal">
      <formula>"MUY ALTA"</formula>
    </cfRule>
  </conditionalFormatting>
  <conditionalFormatting sqref="N15">
    <cfRule type="cellIs" dxfId="2079" priority="3806" operator="equal">
      <formula>#REF!</formula>
    </cfRule>
    <cfRule type="cellIs" dxfId="2078" priority="3795" operator="equal">
      <formula>"CATASTRÓFICO"</formula>
    </cfRule>
    <cfRule type="cellIs" dxfId="2077" priority="3794" operator="equal">
      <formula>"MODERADO (RC-F)"</formula>
    </cfRule>
    <cfRule type="cellIs" dxfId="2076" priority="3793" operator="equal">
      <formula>"MAYOR (RC-F)"</formula>
    </cfRule>
    <cfRule type="cellIs" dxfId="2075" priority="3792" operator="equal">
      <formula>"CATASTRÓFICO (RC-F)"</formula>
    </cfRule>
    <cfRule type="cellIs" dxfId="2074" priority="3799" operator="equal">
      <formula>"LEVE"</formula>
    </cfRule>
    <cfRule type="cellIs" dxfId="2073" priority="3798" operator="equal">
      <formula>"MENOR"</formula>
    </cfRule>
    <cfRule type="cellIs" dxfId="2072" priority="3797" operator="equal">
      <formula>"MODERADO"</formula>
    </cfRule>
    <cfRule type="cellIs" dxfId="2071" priority="3796" operator="equal">
      <formula>"MAYOR"</formula>
    </cfRule>
  </conditionalFormatting>
  <conditionalFormatting sqref="N31 I31">
    <cfRule type="cellIs" dxfId="2070" priority="683" operator="equal">
      <formula>#REF!</formula>
    </cfRule>
  </conditionalFormatting>
  <conditionalFormatting sqref="N31">
    <cfRule type="cellIs" dxfId="2069" priority="672" operator="equal">
      <formula>"CATASTRÓFICO"</formula>
    </cfRule>
    <cfRule type="cellIs" dxfId="2068" priority="675" operator="equal">
      <formula>"MENOR"</formula>
    </cfRule>
    <cfRule type="cellIs" dxfId="2067" priority="676" operator="equal">
      <formula>"LEVE"</formula>
    </cfRule>
    <cfRule type="cellIs" dxfId="2066" priority="671" operator="equal">
      <formula>"MODERADO (RC-F)"</formula>
    </cfRule>
    <cfRule type="cellIs" dxfId="2065" priority="674" operator="equal">
      <formula>"MODERADO"</formula>
    </cfRule>
    <cfRule type="cellIs" dxfId="2064" priority="673" operator="equal">
      <formula>"MAYOR"</formula>
    </cfRule>
    <cfRule type="cellIs" dxfId="2063" priority="669" operator="equal">
      <formula>"CATASTRÓFICO (RC-F)"</formula>
    </cfRule>
    <cfRule type="cellIs" dxfId="2062" priority="670" operator="equal">
      <formula>"MAYOR (RC-F)"</formula>
    </cfRule>
  </conditionalFormatting>
  <conditionalFormatting sqref="Q15">
    <cfRule type="cellIs" dxfId="2061" priority="3805" operator="equal">
      <formula>#REF!</formula>
    </cfRule>
    <cfRule type="cellIs" dxfId="2060" priority="3824" operator="equal">
      <formula>#REF!</formula>
    </cfRule>
    <cfRule type="cellIs" dxfId="2059" priority="3791" operator="equal">
      <formula>"BAJO"</formula>
    </cfRule>
    <cfRule type="cellIs" dxfId="2058" priority="3790" operator="equal">
      <formula>"MODERADO"</formula>
    </cfRule>
    <cfRule type="cellIs" dxfId="2057" priority="3840" operator="equal">
      <formula>#REF!</formula>
    </cfRule>
    <cfRule type="cellIs" dxfId="2056" priority="3789" operator="equal">
      <formula>"ALTO"</formula>
    </cfRule>
    <cfRule type="cellIs" dxfId="2055" priority="3788" operator="equal">
      <formula>"EXTREMO"</formula>
    </cfRule>
    <cfRule type="cellIs" dxfId="2054" priority="3787" operator="equal">
      <formula>"MODERADO (RC/F)"</formula>
    </cfRule>
    <cfRule type="cellIs" dxfId="2053" priority="3786" operator="equal">
      <formula>"ALTO (RC/F)"</formula>
    </cfRule>
    <cfRule type="cellIs" dxfId="2052" priority="3785" operator="equal">
      <formula>"EXTREMO (RC/F)"</formula>
    </cfRule>
    <cfRule type="cellIs" dxfId="2051" priority="3838" operator="equal">
      <formula>#REF!</formula>
    </cfRule>
    <cfRule type="cellIs" dxfId="2050" priority="3837" operator="equal">
      <formula>#REF!</formula>
    </cfRule>
    <cfRule type="cellIs" dxfId="2049" priority="3835" operator="equal">
      <formula>#REF!</formula>
    </cfRule>
    <cfRule type="cellIs" dxfId="2048" priority="3834" operator="equal">
      <formula>#REF!</formula>
    </cfRule>
    <cfRule type="cellIs" dxfId="2047" priority="3833" operator="equal">
      <formula>#REF!</formula>
    </cfRule>
    <cfRule type="cellIs" dxfId="2046" priority="3831" operator="equal">
      <formula>#REF!</formula>
    </cfRule>
    <cfRule type="cellIs" dxfId="2045" priority="3830" operator="equal">
      <formula>#REF!</formula>
    </cfRule>
    <cfRule type="cellIs" dxfId="2044" priority="3832" operator="equal">
      <formula>#REF!</formula>
    </cfRule>
    <cfRule type="cellIs" dxfId="2043" priority="3829" operator="equal">
      <formula>#REF!</formula>
    </cfRule>
    <cfRule type="cellIs" dxfId="2042" priority="3828" operator="equal">
      <formula>#REF!</formula>
    </cfRule>
    <cfRule type="cellIs" dxfId="2041" priority="3826" operator="equal">
      <formula>#REF!</formula>
    </cfRule>
    <cfRule type="cellIs" dxfId="2040" priority="3825" operator="equal">
      <formula>#REF!</formula>
    </cfRule>
    <cfRule type="cellIs" dxfId="2039" priority="3821" operator="equal">
      <formula>#REF!</formula>
    </cfRule>
    <cfRule type="cellIs" dxfId="2038" priority="3820" operator="equal">
      <formula>#REF!</formula>
    </cfRule>
    <cfRule type="cellIs" dxfId="2037" priority="3819" operator="equal">
      <formula>#REF!</formula>
    </cfRule>
    <cfRule type="cellIs" dxfId="2036" priority="3842" operator="equal">
      <formula>#REF!</formula>
    </cfRule>
    <cfRule type="cellIs" dxfId="2035" priority="3816" operator="equal">
      <formula>#REF!</formula>
    </cfRule>
    <cfRule type="cellIs" dxfId="2034" priority="3814" operator="equal">
      <formula>#REF!</formula>
    </cfRule>
    <cfRule type="cellIs" dxfId="2033" priority="3813" operator="equal">
      <formula>#REF!</formula>
    </cfRule>
    <cfRule type="cellIs" dxfId="2032" priority="3812" operator="equal">
      <formula>#REF!</formula>
    </cfRule>
    <cfRule type="cellIs" dxfId="2031" priority="3810" operator="equal">
      <formula>#REF!</formula>
    </cfRule>
    <cfRule type="cellIs" dxfId="2030" priority="3807" operator="equal">
      <formula>#REF!</formula>
    </cfRule>
    <cfRule type="cellIs" dxfId="2029" priority="3839" operator="equal">
      <formula>#REF!</formula>
    </cfRule>
  </conditionalFormatting>
  <conditionalFormatting sqref="Q22">
    <cfRule type="cellIs" dxfId="2028" priority="3723" operator="equal">
      <formula>#REF!</formula>
    </cfRule>
    <cfRule type="cellIs" dxfId="2027" priority="3721" operator="equal">
      <formula>#REF!</formula>
    </cfRule>
    <cfRule type="cellIs" dxfId="2026" priority="3720" operator="equal">
      <formula>#REF!</formula>
    </cfRule>
    <cfRule type="cellIs" dxfId="2025" priority="3719" operator="equal">
      <formula>#REF!</formula>
    </cfRule>
    <cfRule type="cellIs" dxfId="2024" priority="3718" operator="equal">
      <formula>#REF!</formula>
    </cfRule>
    <cfRule type="cellIs" dxfId="2023" priority="3716" operator="equal">
      <formula>#REF!</formula>
    </cfRule>
    <cfRule type="cellIs" dxfId="2022" priority="3715" operator="equal">
      <formula>#REF!</formula>
    </cfRule>
    <cfRule type="cellIs" dxfId="2021" priority="3714" operator="equal">
      <formula>#REF!</formula>
    </cfRule>
    <cfRule type="cellIs" dxfId="2020" priority="3712" operator="equal">
      <formula>#REF!</formula>
    </cfRule>
    <cfRule type="cellIs" dxfId="2019" priority="3713" operator="equal">
      <formula>#REF!</formula>
    </cfRule>
    <cfRule type="cellIs" dxfId="2018" priority="3710" operator="equal">
      <formula>#REF!</formula>
    </cfRule>
    <cfRule type="cellIs" dxfId="2017" priority="3711" operator="equal">
      <formula>#REF!</formula>
    </cfRule>
    <cfRule type="cellIs" dxfId="2016" priority="3680" operator="equal">
      <formula>"EXTREMO (RC/F)"</formula>
    </cfRule>
    <cfRule type="cellIs" dxfId="2015" priority="3681" operator="equal">
      <formula>"ALTO (RC/F)"</formula>
    </cfRule>
    <cfRule type="cellIs" dxfId="2014" priority="3682" operator="equal">
      <formula>"MODERADO (RC/F)"</formula>
    </cfRule>
    <cfRule type="cellIs" dxfId="2013" priority="3683" operator="equal">
      <formula>"EXTREMO"</formula>
    </cfRule>
    <cfRule type="cellIs" dxfId="2012" priority="3684" operator="equal">
      <formula>"ALTO"</formula>
    </cfRule>
    <cfRule type="cellIs" dxfId="2011" priority="3685" operator="equal">
      <formula>"MODERADO"</formula>
    </cfRule>
    <cfRule type="cellIs" dxfId="2010" priority="3686" operator="equal">
      <formula>"BAJO"</formula>
    </cfRule>
    <cfRule type="cellIs" dxfId="2009" priority="3687" operator="equal">
      <formula>#REF!</formula>
    </cfRule>
    <cfRule type="cellIs" dxfId="2008" priority="3688" operator="equal">
      <formula>#REF!</formula>
    </cfRule>
    <cfRule type="cellIs" dxfId="2007" priority="3689" operator="equal">
      <formula>#REF!</formula>
    </cfRule>
    <cfRule type="cellIs" dxfId="2006" priority="3691" operator="equal">
      <formula>#REF!</formula>
    </cfRule>
    <cfRule type="cellIs" dxfId="2005" priority="3694" operator="equal">
      <formula>#REF!</formula>
    </cfRule>
    <cfRule type="cellIs" dxfId="2004" priority="3695" operator="equal">
      <formula>#REF!</formula>
    </cfRule>
    <cfRule type="cellIs" dxfId="2003" priority="3697" operator="equal">
      <formula>#REF!</formula>
    </cfRule>
    <cfRule type="cellIs" dxfId="2002" priority="3700" operator="equal">
      <formula>#REF!</formula>
    </cfRule>
    <cfRule type="cellIs" dxfId="2001" priority="3701" operator="equal">
      <formula>#REF!</formula>
    </cfRule>
    <cfRule type="cellIs" dxfId="2000" priority="3702" operator="equal">
      <formula>#REF!</formula>
    </cfRule>
    <cfRule type="cellIs" dxfId="1999" priority="3705" operator="equal">
      <formula>#REF!</formula>
    </cfRule>
    <cfRule type="cellIs" dxfId="1998" priority="3706" operator="equal">
      <formula>#REF!</formula>
    </cfRule>
    <cfRule type="cellIs" dxfId="1997" priority="3707" operator="equal">
      <formula>#REF!</formula>
    </cfRule>
    <cfRule type="cellIs" dxfId="1996" priority="3709" operator="equal">
      <formula>#REF!</formula>
    </cfRule>
    <cfRule type="cellIs" dxfId="1995" priority="3693" operator="equal">
      <formula>#REF!</formula>
    </cfRule>
  </conditionalFormatting>
  <conditionalFormatting sqref="Q31">
    <cfRule type="cellIs" dxfId="1994" priority="710" operator="equal">
      <formula>#REF!</formula>
    </cfRule>
    <cfRule type="cellIs" dxfId="1993" priority="711" operator="equal">
      <formula>#REF!</formula>
    </cfRule>
    <cfRule type="cellIs" dxfId="1992" priority="712" operator="equal">
      <formula>#REF!</formula>
    </cfRule>
    <cfRule type="cellIs" dxfId="1991" priority="714" operator="equal">
      <formula>#REF!</formula>
    </cfRule>
    <cfRule type="cellIs" dxfId="1990" priority="715" operator="equal">
      <formula>#REF!</formula>
    </cfRule>
    <cfRule type="cellIs" dxfId="1989" priority="716" operator="equal">
      <formula>#REF!</formula>
    </cfRule>
    <cfRule type="cellIs" dxfId="1988" priority="717" operator="equal">
      <formula>#REF!</formula>
    </cfRule>
    <cfRule type="cellIs" dxfId="1987" priority="719" operator="equal">
      <formula>#REF!</formula>
    </cfRule>
    <cfRule type="cellIs" dxfId="1986" priority="691" operator="equal">
      <formula>#REF!</formula>
    </cfRule>
    <cfRule type="cellIs" dxfId="1985" priority="693" operator="equal">
      <formula>#REF!</formula>
    </cfRule>
    <cfRule type="cellIs" dxfId="1984" priority="696" operator="equal">
      <formula>#REF!</formula>
    </cfRule>
    <cfRule type="cellIs" dxfId="1983" priority="697" operator="equal">
      <formula>#REF!</formula>
    </cfRule>
    <cfRule type="cellIs" dxfId="1982" priority="701" operator="equal">
      <formula>#REF!</formula>
    </cfRule>
    <cfRule type="cellIs" dxfId="1981" priority="702" operator="equal">
      <formula>#REF!</formula>
    </cfRule>
    <cfRule type="cellIs" dxfId="1980" priority="703" operator="equal">
      <formula>#REF!</formula>
    </cfRule>
    <cfRule type="cellIs" dxfId="1979" priority="705" operator="equal">
      <formula>#REF!</formula>
    </cfRule>
    <cfRule type="cellIs" dxfId="1978" priority="706" operator="equal">
      <formula>#REF!</formula>
    </cfRule>
    <cfRule type="cellIs" dxfId="1977" priority="707" operator="equal">
      <formula>#REF!</formula>
    </cfRule>
    <cfRule type="cellIs" dxfId="1976" priority="687" operator="equal">
      <formula>#REF!</formula>
    </cfRule>
    <cfRule type="cellIs" dxfId="1975" priority="709" operator="equal">
      <formula>#REF!</formula>
    </cfRule>
    <cfRule type="cellIs" dxfId="1974" priority="682" operator="equal">
      <formula>#REF!</formula>
    </cfRule>
    <cfRule type="cellIs" dxfId="1973" priority="708" operator="equal">
      <formula>#REF!</formula>
    </cfRule>
    <cfRule type="cellIs" dxfId="1972" priority="684" operator="equal">
      <formula>#REF!</formula>
    </cfRule>
    <cfRule type="cellIs" dxfId="1971" priority="698" operator="equal">
      <formula>#REF!</formula>
    </cfRule>
    <cfRule type="cellIs" dxfId="1970" priority="689" operator="equal">
      <formula>#REF!</formula>
    </cfRule>
    <cfRule type="cellIs" dxfId="1969" priority="690" operator="equal">
      <formula>#REF!</formula>
    </cfRule>
  </conditionalFormatting>
  <conditionalFormatting sqref="AE15:AE22 AE28:AE31">
    <cfRule type="cellIs" dxfId="1968" priority="1508" operator="equal">
      <formula>"MUY ALTA"</formula>
    </cfRule>
    <cfRule type="cellIs" dxfId="1967" priority="1509" operator="equal">
      <formula>"ALTA"</formula>
    </cfRule>
    <cfRule type="cellIs" dxfId="1966" priority="1510" operator="equal">
      <formula>"MEDIA"</formula>
    </cfRule>
    <cfRule type="cellIs" dxfId="1965" priority="1511" operator="equal">
      <formula>"BAJA"</formula>
    </cfRule>
    <cfRule type="cellIs" dxfId="1964" priority="1512" operator="equal">
      <formula>"MUY BAJA"</formula>
    </cfRule>
  </conditionalFormatting>
  <conditionalFormatting sqref="AE24:AE25">
    <cfRule type="cellIs" dxfId="1963" priority="3732" operator="equal">
      <formula>"BAJA"</formula>
    </cfRule>
    <cfRule type="cellIs" dxfId="1962" priority="3730" operator="equal">
      <formula>"ALTA"</formula>
    </cfRule>
    <cfRule type="cellIs" dxfId="1961" priority="3731" operator="equal">
      <formula>"MEDIA"</formula>
    </cfRule>
    <cfRule type="cellIs" dxfId="1960" priority="3733" operator="equal">
      <formula>"MUY BAJA"</formula>
    </cfRule>
    <cfRule type="cellIs" dxfId="1959" priority="3729" operator="equal">
      <formula>"MUY ALTA"</formula>
    </cfRule>
  </conditionalFormatting>
  <conditionalFormatting sqref="AG15">
    <cfRule type="cellIs" dxfId="1958" priority="3780" operator="equal">
      <formula>"CATASTROFICO"</formula>
    </cfRule>
    <cfRule type="cellIs" dxfId="1957" priority="3782" operator="equal">
      <formula>"MODERADO"</formula>
    </cfRule>
    <cfRule type="cellIs" dxfId="1956" priority="3783" operator="equal">
      <formula>"MENOR"</formula>
    </cfRule>
    <cfRule type="cellIs" dxfId="1955" priority="3784" operator="equal">
      <formula>"LEVE"</formula>
    </cfRule>
    <cfRule type="cellIs" dxfId="1954" priority="3781" operator="equal">
      <formula>"MAYOR"</formula>
    </cfRule>
  </conditionalFormatting>
  <conditionalFormatting sqref="AG22">
    <cfRule type="cellIs" dxfId="1953" priority="3724" operator="equal">
      <formula>"CATASTROFICO"</formula>
    </cfRule>
    <cfRule type="cellIs" dxfId="1952" priority="3725" operator="equal">
      <formula>"MAYOR"</formula>
    </cfRule>
    <cfRule type="cellIs" dxfId="1951" priority="3727" operator="equal">
      <formula>"MENOR"</formula>
    </cfRule>
    <cfRule type="cellIs" dxfId="1950" priority="3728" operator="equal">
      <formula>"LEVE"</formula>
    </cfRule>
    <cfRule type="cellIs" dxfId="1949" priority="3726" operator="equal">
      <formula>"MODERADO"</formula>
    </cfRule>
  </conditionalFormatting>
  <conditionalFormatting sqref="AG31">
    <cfRule type="cellIs" dxfId="1948" priority="1250" operator="equal">
      <formula>"LEVE"</formula>
    </cfRule>
    <cfRule type="cellIs" dxfId="1947" priority="1247" operator="equal">
      <formula>"MAYOR"</formula>
    </cfRule>
    <cfRule type="cellIs" dxfId="1946" priority="653" operator="equal">
      <formula>"CATASTROFICO"</formula>
    </cfRule>
    <cfRule type="cellIs" dxfId="1945" priority="1248" operator="equal">
      <formula>"MODERADO"</formula>
    </cfRule>
    <cfRule type="cellIs" dxfId="1944" priority="1249" operator="equal">
      <formula>"MENOR"</formula>
    </cfRule>
  </conditionalFormatting>
  <conditionalFormatting sqref="AI15">
    <cfRule type="cellIs" dxfId="1943" priority="3875" operator="equal">
      <formula>#REF!</formula>
    </cfRule>
    <cfRule type="cellIs" dxfId="1942" priority="3886" operator="equal">
      <formula>#REF!</formula>
    </cfRule>
    <cfRule type="cellIs" dxfId="1941" priority="3885" operator="equal">
      <formula>#REF!</formula>
    </cfRule>
    <cfRule type="cellIs" dxfId="1940" priority="3884" operator="equal">
      <formula>#REF!</formula>
    </cfRule>
    <cfRule type="cellIs" dxfId="1939" priority="3883" operator="equal">
      <formula>#REF!</formula>
    </cfRule>
    <cfRule type="cellIs" dxfId="1938" priority="3881" operator="equal">
      <formula>#REF!</formula>
    </cfRule>
    <cfRule type="cellIs" dxfId="1937" priority="3880" operator="equal">
      <formula>#REF!</formula>
    </cfRule>
    <cfRule type="cellIs" dxfId="1936" priority="3879" operator="equal">
      <formula>#REF!</formula>
    </cfRule>
    <cfRule type="cellIs" dxfId="1935" priority="3878" operator="equal">
      <formula>#REF!</formula>
    </cfRule>
    <cfRule type="cellIs" dxfId="1934" priority="3877" operator="equal">
      <formula>#REF!</formula>
    </cfRule>
    <cfRule type="cellIs" dxfId="1933" priority="3859" operator="equal">
      <formula>#REF!</formula>
    </cfRule>
    <cfRule type="cellIs" dxfId="1932" priority="3858" operator="equal">
      <formula>#REF!</formula>
    </cfRule>
    <cfRule type="cellIs" dxfId="1931" priority="3856" operator="equal">
      <formula>#REF!</formula>
    </cfRule>
    <cfRule type="cellIs" dxfId="1930" priority="3853" operator="equal">
      <formula>#REF!</formula>
    </cfRule>
    <cfRule type="cellIs" dxfId="1929" priority="3852" operator="equal">
      <formula>#REF!</formula>
    </cfRule>
    <cfRule type="cellIs" dxfId="1928" priority="3851" operator="equal">
      <formula>"BAJO"</formula>
    </cfRule>
    <cfRule type="cellIs" dxfId="1927" priority="3867" operator="equal">
      <formula>#REF!</formula>
    </cfRule>
    <cfRule type="cellIs" dxfId="1926" priority="3850" operator="equal">
      <formula>"MODERADO"</formula>
    </cfRule>
    <cfRule type="cellIs" dxfId="1925" priority="3876" operator="equal">
      <formula>#REF!</formula>
    </cfRule>
    <cfRule type="cellIs" dxfId="1924" priority="3849" operator="equal">
      <formula>"ALTO"</formula>
    </cfRule>
    <cfRule type="cellIs" dxfId="1923" priority="3848" operator="equal">
      <formula>"EXTREMO"</formula>
    </cfRule>
    <cfRule type="cellIs" dxfId="1922" priority="3847" operator="equal">
      <formula>"MODERADO (RC/F)"</formula>
    </cfRule>
    <cfRule type="cellIs" dxfId="1921" priority="3846" operator="equal">
      <formula>"ALTO (RC/F)"</formula>
    </cfRule>
    <cfRule type="cellIs" dxfId="1920" priority="3845" operator="equal">
      <formula>"EXTREMO (RC/F)"</formula>
    </cfRule>
    <cfRule type="cellIs" dxfId="1919" priority="3874" operator="equal">
      <formula>#REF!</formula>
    </cfRule>
    <cfRule type="cellIs" dxfId="1918" priority="3872" operator="equal">
      <formula>#REF!</formula>
    </cfRule>
    <cfRule type="cellIs" dxfId="1917" priority="3871" operator="equal">
      <formula>#REF!</formula>
    </cfRule>
    <cfRule type="cellIs" dxfId="1916" priority="3870" operator="equal">
      <formula>#REF!</formula>
    </cfRule>
    <cfRule type="cellIs" dxfId="1915" priority="3866" operator="equal">
      <formula>#REF!</formula>
    </cfRule>
    <cfRule type="cellIs" dxfId="1914" priority="3865" operator="equal">
      <formula>#REF!</formula>
    </cfRule>
    <cfRule type="cellIs" dxfId="1913" priority="3862" operator="equal">
      <formula>#REF!</formula>
    </cfRule>
    <cfRule type="cellIs" dxfId="1912" priority="3860" operator="equal">
      <formula>#REF!</formula>
    </cfRule>
    <cfRule type="cellIs" dxfId="1911" priority="3888" operator="equal">
      <formula>#REF!</formula>
    </cfRule>
  </conditionalFormatting>
  <conditionalFormatting sqref="AI22">
    <cfRule type="cellIs" dxfId="1910" priority="3734" operator="equal">
      <formula>"EXTREMO (RC/F)"</formula>
    </cfRule>
    <cfRule type="cellIs" dxfId="1909" priority="3735" operator="equal">
      <formula>"ALTO (RC/F)"</formula>
    </cfRule>
    <cfRule type="cellIs" dxfId="1908" priority="3736" operator="equal">
      <formula>"MODERADO (RC/F)"</formula>
    </cfRule>
    <cfRule type="cellIs" dxfId="1907" priority="3737" operator="equal">
      <formula>"EXTREMO"</formula>
    </cfRule>
    <cfRule type="cellIs" dxfId="1906" priority="3738" operator="equal">
      <formula>"ALTO"</formula>
    </cfRule>
    <cfRule type="cellIs" dxfId="1905" priority="3739" operator="equal">
      <formula>"MODERADO"</formula>
    </cfRule>
    <cfRule type="cellIs" dxfId="1904" priority="3741" operator="equal">
      <formula>#REF!</formula>
    </cfRule>
    <cfRule type="cellIs" dxfId="1903" priority="3743" operator="equal">
      <formula>#REF!</formula>
    </cfRule>
    <cfRule type="cellIs" dxfId="1902" priority="3744" operator="equal">
      <formula>#REF!</formula>
    </cfRule>
    <cfRule type="cellIs" dxfId="1901" priority="3746" operator="equal">
      <formula>#REF!</formula>
    </cfRule>
    <cfRule type="cellIs" dxfId="1900" priority="3748" operator="equal">
      <formula>#REF!</formula>
    </cfRule>
    <cfRule type="cellIs" dxfId="1899" priority="3749" operator="equal">
      <formula>#REF!</formula>
    </cfRule>
    <cfRule type="cellIs" dxfId="1898" priority="3750" operator="equal">
      <formula>#REF!</formula>
    </cfRule>
    <cfRule type="cellIs" dxfId="1897" priority="3752" operator="equal">
      <formula>#REF!</formula>
    </cfRule>
    <cfRule type="cellIs" dxfId="1896" priority="3755" operator="equal">
      <formula>#REF!</formula>
    </cfRule>
    <cfRule type="cellIs" dxfId="1895" priority="3756" operator="equal">
      <formula>#REF!</formula>
    </cfRule>
    <cfRule type="cellIs" dxfId="1894" priority="3757" operator="equal">
      <formula>#REF!</formula>
    </cfRule>
    <cfRule type="cellIs" dxfId="1893" priority="3760" operator="equal">
      <formula>#REF!</formula>
    </cfRule>
    <cfRule type="cellIs" dxfId="1892" priority="3761" operator="equal">
      <formula>#REF!</formula>
    </cfRule>
    <cfRule type="cellIs" dxfId="1891" priority="3762" operator="equal">
      <formula>#REF!</formula>
    </cfRule>
    <cfRule type="cellIs" dxfId="1890" priority="3765" operator="equal">
      <formula>#REF!</formula>
    </cfRule>
    <cfRule type="cellIs" dxfId="1889" priority="3766" operator="equal">
      <formula>#REF!</formula>
    </cfRule>
    <cfRule type="cellIs" dxfId="1888" priority="3767" operator="equal">
      <formula>#REF!</formula>
    </cfRule>
    <cfRule type="cellIs" dxfId="1887" priority="3768" operator="equal">
      <formula>#REF!</formula>
    </cfRule>
    <cfRule type="cellIs" dxfId="1886" priority="3769" operator="equal">
      <formula>#REF!</formula>
    </cfRule>
    <cfRule type="cellIs" dxfId="1885" priority="3770" operator="equal">
      <formula>#REF!</formula>
    </cfRule>
    <cfRule type="cellIs" dxfId="1884" priority="3771" operator="equal">
      <formula>#REF!</formula>
    </cfRule>
    <cfRule type="cellIs" dxfId="1883" priority="3773" operator="equal">
      <formula>#REF!</formula>
    </cfRule>
    <cfRule type="cellIs" dxfId="1882" priority="3774" operator="equal">
      <formula>#REF!</formula>
    </cfRule>
    <cfRule type="cellIs" dxfId="1881" priority="3775" operator="equal">
      <formula>#REF!</formula>
    </cfRule>
    <cfRule type="cellIs" dxfId="1880" priority="3776" operator="equal">
      <formula>#REF!</formula>
    </cfRule>
    <cfRule type="cellIs" dxfId="1879" priority="3778" operator="equal">
      <formula>#REF!</formula>
    </cfRule>
    <cfRule type="cellIs" dxfId="1878" priority="3764" operator="equal">
      <formula>#REF!</formula>
    </cfRule>
    <cfRule type="cellIs" dxfId="1877" priority="3740" operator="equal">
      <formula>"BAJO"</formula>
    </cfRule>
  </conditionalFormatting>
  <conditionalFormatting sqref="AI31 Q31">
    <cfRule type="cellIs" dxfId="1876" priority="663" operator="equal">
      <formula>"ALTO (RC/F)"</formula>
    </cfRule>
    <cfRule type="cellIs" dxfId="1875" priority="662" operator="equal">
      <formula>"EXTREMO (RC/F)"</formula>
    </cfRule>
    <cfRule type="cellIs" dxfId="1874" priority="668" operator="equal">
      <formula>"BAJO"</formula>
    </cfRule>
    <cfRule type="cellIs" dxfId="1873" priority="667" operator="equal">
      <formula>"MODERADO"</formula>
    </cfRule>
    <cfRule type="cellIs" dxfId="1872" priority="666" operator="equal">
      <formula>"ALTO"</formula>
    </cfRule>
    <cfRule type="cellIs" dxfId="1871" priority="665" operator="equal">
      <formula>"EXTREMO"</formula>
    </cfRule>
    <cfRule type="cellIs" dxfId="1870" priority="664" operator="equal">
      <formula>"MODERADO (RC/F)"</formula>
    </cfRule>
  </conditionalFormatting>
  <conditionalFormatting sqref="AI31">
    <cfRule type="cellIs" dxfId="1869" priority="551" operator="equal">
      <formula>#REF!</formula>
    </cfRule>
    <cfRule type="cellIs" dxfId="1868" priority="550" operator="equal">
      <formula>#REF!</formula>
    </cfRule>
    <cfRule type="cellIs" dxfId="1867" priority="548" operator="equal">
      <formula>#REF!</formula>
    </cfRule>
    <cfRule type="cellIs" dxfId="1866" priority="547" operator="equal">
      <formula>#REF!</formula>
    </cfRule>
    <cfRule type="cellIs" dxfId="1865" priority="546" operator="equal">
      <formula>#REF!</formula>
    </cfRule>
    <cfRule type="cellIs" dxfId="1864" priority="545" operator="equal">
      <formula>#REF!</formula>
    </cfRule>
    <cfRule type="cellIs" dxfId="1863" priority="544" operator="equal">
      <formula>#REF!</formula>
    </cfRule>
    <cfRule type="cellIs" dxfId="1862" priority="543" operator="equal">
      <formula>#REF!</formula>
    </cfRule>
    <cfRule type="cellIs" dxfId="1861" priority="542" operator="equal">
      <formula>#REF!</formula>
    </cfRule>
    <cfRule type="cellIs" dxfId="1860" priority="541" operator="equal">
      <formula>#REF!</formula>
    </cfRule>
    <cfRule type="cellIs" dxfId="1859" priority="539" operator="equal">
      <formula>#REF!</formula>
    </cfRule>
    <cfRule type="cellIs" dxfId="1858" priority="538" operator="equal">
      <formula>#REF!</formula>
    </cfRule>
    <cfRule type="cellIs" dxfId="1857" priority="537" operator="equal">
      <formula>#REF!</formula>
    </cfRule>
    <cfRule type="cellIs" dxfId="1856" priority="534" operator="equal">
      <formula>#REF!</formula>
    </cfRule>
    <cfRule type="cellIs" dxfId="1855" priority="533" operator="equal">
      <formula>#REF!</formula>
    </cfRule>
    <cfRule type="cellIs" dxfId="1854" priority="532" operator="equal">
      <formula>#REF!</formula>
    </cfRule>
    <cfRule type="cellIs" dxfId="1853" priority="529" operator="equal">
      <formula>#REF!</formula>
    </cfRule>
    <cfRule type="cellIs" dxfId="1852" priority="527" operator="equal">
      <formula>#REF!</formula>
    </cfRule>
    <cfRule type="cellIs" dxfId="1851" priority="526" operator="equal">
      <formula>#REF!</formula>
    </cfRule>
    <cfRule type="cellIs" dxfId="1850" priority="525" operator="equal">
      <formula>#REF!</formula>
    </cfRule>
    <cfRule type="cellIs" dxfId="1849" priority="523" operator="equal">
      <formula>#REF!</formula>
    </cfRule>
    <cfRule type="cellIs" dxfId="1848" priority="520" operator="equal">
      <formula>#REF!</formula>
    </cfRule>
    <cfRule type="cellIs" dxfId="1847" priority="622" operator="equal">
      <formula>#REF!</formula>
    </cfRule>
    <cfRule type="cellIs" dxfId="1846" priority="519" operator="equal">
      <formula>#REF!</formula>
    </cfRule>
    <cfRule type="cellIs" dxfId="1845" priority="555" operator="equal">
      <formula>#REF!</formula>
    </cfRule>
    <cfRule type="cellIs" dxfId="1844" priority="561" operator="equal">
      <formula>"EXTREMO (RC/F)"</formula>
    </cfRule>
    <cfRule type="cellIs" dxfId="1843" priority="562" operator="equal">
      <formula>"ALTO (RC/F)"</formula>
    </cfRule>
    <cfRule type="cellIs" dxfId="1842" priority="563" operator="equal">
      <formula>"MODERADO (RC/F)"</formula>
    </cfRule>
    <cfRule type="cellIs" dxfId="1841" priority="616" operator="equal">
      <formula>#REF!</formula>
    </cfRule>
    <cfRule type="cellIs" dxfId="1840" priority="617" operator="equal">
      <formula>#REF!</formula>
    </cfRule>
    <cfRule type="cellIs" dxfId="1839" priority="618" operator="equal">
      <formula>#REF!</formula>
    </cfRule>
    <cfRule type="cellIs" dxfId="1838" priority="619" operator="equal">
      <formula>#REF!</formula>
    </cfRule>
    <cfRule type="cellIs" dxfId="1837" priority="620" operator="equal">
      <formula>#REF!</formula>
    </cfRule>
    <cfRule type="cellIs" dxfId="1836" priority="623" operator="equal">
      <formula>#REF!</formula>
    </cfRule>
    <cfRule type="cellIs" dxfId="1835" priority="624" operator="equal">
      <formula>#REF!</formula>
    </cfRule>
    <cfRule type="cellIs" dxfId="1834" priority="626" operator="equal">
      <formula>#REF!</formula>
    </cfRule>
    <cfRule type="cellIs" dxfId="1833" priority="629" operator="equal">
      <formula>#REF!</formula>
    </cfRule>
    <cfRule type="cellIs" dxfId="1832" priority="630" operator="equal">
      <formula>#REF!</formula>
    </cfRule>
    <cfRule type="cellIs" dxfId="1831" priority="631" operator="equal">
      <formula>#REF!</formula>
    </cfRule>
    <cfRule type="cellIs" dxfId="1830" priority="634" operator="equal">
      <formula>#REF!</formula>
    </cfRule>
    <cfRule type="cellIs" dxfId="1829" priority="553" operator="equal">
      <formula>#REF!</formula>
    </cfRule>
    <cfRule type="cellIs" dxfId="1828" priority="635" operator="equal">
      <formula>#REF!</formula>
    </cfRule>
    <cfRule type="cellIs" dxfId="1827" priority="636" operator="equal">
      <formula>#REF!</formula>
    </cfRule>
    <cfRule type="cellIs" dxfId="1826" priority="638" operator="equal">
      <formula>#REF!</formula>
    </cfRule>
    <cfRule type="cellIs" dxfId="1825" priority="639" operator="equal">
      <formula>#REF!</formula>
    </cfRule>
    <cfRule type="cellIs" dxfId="1824" priority="652" operator="equal">
      <formula>#REF!</formula>
    </cfRule>
    <cfRule type="cellIs" dxfId="1823" priority="640" operator="equal">
      <formula>#REF!</formula>
    </cfRule>
    <cfRule type="cellIs" dxfId="1822" priority="641" operator="equal">
      <formula>#REF!</formula>
    </cfRule>
    <cfRule type="cellIs" dxfId="1821" priority="642" operator="equal">
      <formula>#REF!</formula>
    </cfRule>
    <cfRule type="cellIs" dxfId="1820" priority="643" operator="equal">
      <formula>#REF!</formula>
    </cfRule>
    <cfRule type="cellIs" dxfId="1819" priority="644" operator="equal">
      <formula>#REF!</formula>
    </cfRule>
    <cfRule type="cellIs" dxfId="1818" priority="645" operator="equal">
      <formula>#REF!</formula>
    </cfRule>
    <cfRule type="cellIs" dxfId="1817" priority="647" operator="equal">
      <formula>#REF!</formula>
    </cfRule>
    <cfRule type="cellIs" dxfId="1816" priority="648" operator="equal">
      <formula>#REF!</formula>
    </cfRule>
    <cfRule type="cellIs" dxfId="1815" priority="649" operator="equal">
      <formula>#REF!</formula>
    </cfRule>
    <cfRule type="cellIs" dxfId="1814" priority="650" operator="equal">
      <formula>#REF!</formula>
    </cfRule>
    <cfRule type="cellIs" dxfId="1813" priority="552" operator="equal">
      <formula>#REF!</formula>
    </cfRule>
  </conditionalFormatting>
  <hyperlinks>
    <hyperlink ref="AC15" r:id="rId1" display="Informes mensuales" xr:uid="{64D79B59-CFB6-4CEA-B859-0FEB403DB84C}"/>
    <hyperlink ref="AC16" r:id="rId2" display="Informes mensuales" xr:uid="{7E1416EB-275F-44DC-87FD-ED1053039D0A}"/>
    <hyperlink ref="AC17" r:id="rId3" display="IC-FM-024 Gestión de Cambios - Caso Herramienta Mesa de Ayuda" xr:uid="{98E37368-EB9D-41E4-ADA1-5B19481AA3BD}"/>
    <hyperlink ref="AC18" r:id="rId4" xr:uid="{32D416B7-BC1A-4D2C-8623-1A90D7A871FA}"/>
    <hyperlink ref="AC19" r:id="rId5" display="IC-FM-025 - Gestión de la Capacidad de TI Requerimientos" xr:uid="{5F1C91C3-0899-4325-84E7-2FA479565B0F}"/>
    <hyperlink ref="AC20" r:id="rId6" display="IC-FM-024 Gestión de Cambios - RFC (Request for Change), Informe de resultado de pruebas, Planes de Contingencia y Planes de Recuperación ajustados" xr:uid="{91189996-6473-4D39-864A-F2187BBF30F6}"/>
    <hyperlink ref="AC21" r:id="rId7" display="Planes ajustados" xr:uid="{F3301C39-67C6-4A9B-98E0-CEE85E1EEB7A}"/>
    <hyperlink ref="AC22:AC23" r:id="rId8" display="Plan SPI – Plan Seguridad y Privacidad de la Información" xr:uid="{B3010AC4-6EC1-4482-B753-9898E8E70A8D}"/>
    <hyperlink ref="AC24" r:id="rId9" display="Acto Administrativo, Documento de Directriz, Solicitud de Documentos (SIG)" xr:uid="{ADBA484D-CA29-409E-B57D-5943718E0384}"/>
    <hyperlink ref="AC25:AC27" r:id="rId10" display="Informe" xr:uid="{0F18FD6C-421A-4CE0-A12E-C508F72368A9}"/>
    <hyperlink ref="AC28" r:id="rId11" display="Página Web Institucional, Mintranet, Registros de Asistencia, Ayudas de Memoria" xr:uid="{F885BC15-9FF8-40C6-87A7-989D382B2F2E}"/>
    <hyperlink ref="AC29" r:id="rId12" display="Reporte RNBD" xr:uid="{E0EABAFE-BECD-4FA9-8017-DCB122830D54}"/>
    <hyperlink ref="AC30" r:id="rId13" display="Informe" xr:uid="{30DD8E70-4987-4D98-A19C-C428E75F9707}"/>
    <hyperlink ref="AC31:AC32" r:id="rId14" display="Reportes del Sistema de Gestión Documental" xr:uid="{68E0581C-D97F-44C8-8436-51790BFC3E6C}"/>
    <hyperlink ref="BG23:BG30" r:id="rId15" display="Enlace Soportes Documentales" xr:uid="{CAE05D35-F64F-4702-8037-8A9B8B6E9C88}"/>
    <hyperlink ref="BG15:BG21" r:id="rId16" display="Soportes del Rtiesgo GTI- R4 en 2C-2024" xr:uid="{3DFC956B-9032-420F-AFD6-583455ED59E3}"/>
    <hyperlink ref="BG31:BG32" r:id="rId17" display="https://mincitco-my.sharepoint.com/:b:/g/personal/cguerrat_mincit_gov_co/EUA76HPV3RNOjq9x62uhV9UB_gEJeg2YkxaISqGZWScImw?e=JNNOta" xr:uid="{B8B94C50-8D34-4C73-BCF5-5E2B2393444E}"/>
    <hyperlink ref="BG31" r:id="rId18" xr:uid="{9D982028-4ADA-4EA8-90A4-78C0FD33A602}"/>
  </hyperlinks>
  <pageMargins left="0.7" right="0.7" top="0.75" bottom="0.75" header="0.3" footer="0.3"/>
  <drawing r:id="rId19"/>
  <legacyDrawing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53125" defaultRowHeight="14.5" x14ac:dyDescent="0.35"/>
  <cols>
    <col min="1" max="1" width="4.1796875" customWidth="1"/>
    <col min="2" max="2" width="30.453125" style="27" customWidth="1"/>
    <col min="3" max="3" width="45.7265625" customWidth="1"/>
  </cols>
  <sheetData>
    <row r="1" spans="2:3" x14ac:dyDescent="0.35">
      <c r="B1" s="635" t="s">
        <v>797</v>
      </c>
      <c r="C1" s="635"/>
    </row>
    <row r="3" spans="2:3" x14ac:dyDescent="0.35">
      <c r="B3" s="28" t="s">
        <v>798</v>
      </c>
      <c r="C3" s="1"/>
    </row>
    <row r="4" spans="2:3" x14ac:dyDescent="0.35">
      <c r="B4" s="28" t="s">
        <v>799</v>
      </c>
      <c r="C4" s="1"/>
    </row>
    <row r="5" spans="2:3" ht="43.5" x14ac:dyDescent="0.35">
      <c r="B5" s="28" t="s">
        <v>800</v>
      </c>
      <c r="C5" s="1"/>
    </row>
    <row r="6" spans="2:3" x14ac:dyDescent="0.35">
      <c r="B6" s="28" t="s">
        <v>801</v>
      </c>
      <c r="C6" s="2" t="s">
        <v>802</v>
      </c>
    </row>
    <row r="7" spans="2:3" x14ac:dyDescent="0.35">
      <c r="B7" s="28" t="s">
        <v>803</v>
      </c>
      <c r="C7" s="1"/>
    </row>
    <row r="8" spans="2:3" ht="29" x14ac:dyDescent="0.35">
      <c r="B8" s="28" t="s">
        <v>804</v>
      </c>
      <c r="C8" s="1"/>
    </row>
    <row r="9" spans="2:3" ht="29" x14ac:dyDescent="0.35">
      <c r="B9" s="28" t="s">
        <v>805</v>
      </c>
      <c r="C9" s="1"/>
    </row>
    <row r="10" spans="2:3" x14ac:dyDescent="0.35">
      <c r="B10" s="716" t="s">
        <v>806</v>
      </c>
      <c r="C10" s="1" t="s">
        <v>807</v>
      </c>
    </row>
    <row r="11" spans="2:3" x14ac:dyDescent="0.35">
      <c r="B11" s="717"/>
      <c r="C11" s="1" t="s">
        <v>808</v>
      </c>
    </row>
    <row r="12" spans="2:3" ht="29" x14ac:dyDescent="0.35">
      <c r="B12" s="28" t="s">
        <v>809</v>
      </c>
      <c r="C12" s="1"/>
    </row>
    <row r="13" spans="2:3" ht="29" x14ac:dyDescent="0.35">
      <c r="B13" s="28" t="s">
        <v>810</v>
      </c>
      <c r="C13" s="1"/>
    </row>
    <row r="14" spans="2:3" x14ac:dyDescent="0.35">
      <c r="B14" s="28" t="s">
        <v>811</v>
      </c>
      <c r="C14" s="1"/>
    </row>
    <row r="15" spans="2:3" x14ac:dyDescent="0.35">
      <c r="B15" s="28" t="s">
        <v>812</v>
      </c>
      <c r="C15" s="1"/>
    </row>
    <row r="16" spans="2:3" x14ac:dyDescent="0.35">
      <c r="B16" s="28" t="s">
        <v>813</v>
      </c>
      <c r="C16" s="1"/>
    </row>
    <row r="17" spans="2:3" x14ac:dyDescent="0.35">
      <c r="B17" s="28" t="s">
        <v>814</v>
      </c>
      <c r="C17" s="1"/>
    </row>
  </sheetData>
  <mergeCells count="2">
    <mergeCell ref="B1:C1"/>
    <mergeCell ref="B10: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EFBB9-3ED9-4212-AC94-940EB55581C7}">
  <sheetPr>
    <tabColor rgb="FFFFFF00"/>
  </sheetPr>
  <dimension ref="A1:I21"/>
  <sheetViews>
    <sheetView topLeftCell="A13" zoomScale="80" zoomScaleNormal="80" workbookViewId="0">
      <selection activeCell="H15" sqref="H15"/>
    </sheetView>
  </sheetViews>
  <sheetFormatPr baseColWidth="10" defaultColWidth="11.453125" defaultRowHeight="14.5" x14ac:dyDescent="0.35"/>
  <cols>
    <col min="4" max="8" width="19.81640625" customWidth="1"/>
  </cols>
  <sheetData>
    <row r="1" spans="1:9" ht="49.5" customHeight="1" x14ac:dyDescent="0.35">
      <c r="A1" s="498"/>
      <c r="B1" s="498"/>
      <c r="C1" s="498"/>
      <c r="D1" s="498"/>
      <c r="E1" s="499" t="s">
        <v>284</v>
      </c>
      <c r="F1" s="499"/>
      <c r="G1" s="499"/>
      <c r="H1" s="499"/>
      <c r="I1" s="499"/>
    </row>
    <row r="3" spans="1:9" x14ac:dyDescent="0.35">
      <c r="A3" s="500" t="s">
        <v>285</v>
      </c>
      <c r="B3" s="500"/>
      <c r="C3" s="500"/>
      <c r="D3" s="500"/>
      <c r="E3" s="500"/>
      <c r="F3" s="500"/>
      <c r="G3" s="500"/>
      <c r="H3" s="500"/>
    </row>
    <row r="4" spans="1:9" x14ac:dyDescent="0.35">
      <c r="A4" s="146"/>
      <c r="B4" s="146"/>
      <c r="C4" s="146"/>
      <c r="D4" s="146"/>
      <c r="E4" s="146"/>
      <c r="F4" s="146"/>
      <c r="G4" s="146"/>
      <c r="H4" s="146"/>
    </row>
    <row r="5" spans="1:9" x14ac:dyDescent="0.35">
      <c r="G5" s="501" t="s">
        <v>286</v>
      </c>
      <c r="H5" s="502"/>
    </row>
    <row r="6" spans="1:9" x14ac:dyDescent="0.35">
      <c r="G6" s="13" t="s">
        <v>287</v>
      </c>
      <c r="H6" s="14"/>
    </row>
    <row r="7" spans="1:9" x14ac:dyDescent="0.35">
      <c r="G7" s="13" t="s">
        <v>288</v>
      </c>
      <c r="H7" s="15"/>
    </row>
    <row r="8" spans="1:9" x14ac:dyDescent="0.35">
      <c r="G8" s="13" t="s">
        <v>289</v>
      </c>
      <c r="H8" s="16"/>
    </row>
    <row r="9" spans="1:9" x14ac:dyDescent="0.35">
      <c r="G9" s="13" t="s">
        <v>290</v>
      </c>
      <c r="H9" s="17"/>
    </row>
    <row r="11" spans="1:9" ht="15.5" x14ac:dyDescent="0.35">
      <c r="B11" s="503" t="s">
        <v>291</v>
      </c>
      <c r="C11" s="503"/>
      <c r="D11" s="503"/>
      <c r="E11" s="503"/>
      <c r="F11" s="503"/>
      <c r="G11" s="503"/>
      <c r="H11" s="503"/>
      <c r="I11" s="503"/>
    </row>
    <row r="12" spans="1:9" ht="15" thickBot="1" x14ac:dyDescent="0.4"/>
    <row r="13" spans="1:9" ht="15" thickBot="1" x14ac:dyDescent="0.4">
      <c r="B13" s="504" t="s">
        <v>30</v>
      </c>
      <c r="C13" s="505"/>
      <c r="D13" s="506" t="s">
        <v>292</v>
      </c>
      <c r="E13" s="507"/>
      <c r="F13" s="507"/>
      <c r="G13" s="507"/>
      <c r="H13" s="508"/>
    </row>
    <row r="14" spans="1:9" ht="15" thickBot="1" x14ac:dyDescent="0.4">
      <c r="B14" s="18" t="s">
        <v>293</v>
      </c>
      <c r="C14" s="19" t="s">
        <v>294</v>
      </c>
      <c r="D14" s="509"/>
      <c r="E14" s="510"/>
      <c r="F14" s="510"/>
      <c r="G14" s="510"/>
      <c r="H14" s="511"/>
    </row>
    <row r="15" spans="1:9" ht="85.5" customHeight="1" thickBot="1" x14ac:dyDescent="0.4">
      <c r="B15" s="32" t="s">
        <v>295</v>
      </c>
      <c r="C15" s="31">
        <v>1</v>
      </c>
      <c r="D15" s="150"/>
      <c r="E15" s="151" t="s">
        <v>296</v>
      </c>
      <c r="F15" s="151" t="s">
        <v>297</v>
      </c>
      <c r="G15" s="151" t="s">
        <v>298</v>
      </c>
      <c r="H15" s="152"/>
    </row>
    <row r="16" spans="1:9" ht="85.5" customHeight="1" thickBot="1" x14ac:dyDescent="0.4">
      <c r="B16" s="32" t="s">
        <v>299</v>
      </c>
      <c r="C16" s="31">
        <v>0.8</v>
      </c>
      <c r="D16" s="153" t="s">
        <v>300</v>
      </c>
      <c r="E16" s="147" t="s">
        <v>301</v>
      </c>
      <c r="F16" s="154" t="s">
        <v>302</v>
      </c>
      <c r="G16" s="154" t="s">
        <v>72</v>
      </c>
      <c r="H16" s="155"/>
    </row>
    <row r="17" spans="2:8" ht="93.65" customHeight="1" thickBot="1" x14ac:dyDescent="0.4">
      <c r="B17" s="32" t="s">
        <v>303</v>
      </c>
      <c r="C17" s="31">
        <v>0.6</v>
      </c>
      <c r="D17" s="153" t="s">
        <v>304</v>
      </c>
      <c r="E17" s="147" t="s">
        <v>305</v>
      </c>
      <c r="F17" s="147" t="s">
        <v>306</v>
      </c>
      <c r="G17" s="154" t="s">
        <v>307</v>
      </c>
      <c r="H17" s="155"/>
    </row>
    <row r="18" spans="2:8" ht="85.5" customHeight="1" thickBot="1" x14ac:dyDescent="0.4">
      <c r="B18" s="32" t="s">
        <v>308</v>
      </c>
      <c r="C18" s="31">
        <v>0.4</v>
      </c>
      <c r="D18" s="156" t="s">
        <v>309</v>
      </c>
      <c r="E18" s="147" t="s">
        <v>310</v>
      </c>
      <c r="F18" s="147" t="s">
        <v>311</v>
      </c>
      <c r="G18" s="154"/>
      <c r="H18" s="155"/>
    </row>
    <row r="19" spans="2:8" ht="85.5" customHeight="1" thickBot="1" x14ac:dyDescent="0.4">
      <c r="B19" s="32" t="s">
        <v>312</v>
      </c>
      <c r="C19" s="31">
        <v>0.2</v>
      </c>
      <c r="D19" s="148" t="s">
        <v>313</v>
      </c>
      <c r="E19" s="148" t="s">
        <v>314</v>
      </c>
      <c r="F19" s="149" t="s">
        <v>315</v>
      </c>
      <c r="G19" s="157"/>
      <c r="H19" s="158"/>
    </row>
    <row r="20" spans="2:8" ht="15" thickBot="1" x14ac:dyDescent="0.4">
      <c r="B20" s="496" t="s">
        <v>32</v>
      </c>
      <c r="C20" s="19" t="s">
        <v>293</v>
      </c>
      <c r="D20" s="19" t="s">
        <v>316</v>
      </c>
      <c r="E20" s="19" t="s">
        <v>317</v>
      </c>
      <c r="F20" s="19" t="s">
        <v>289</v>
      </c>
      <c r="G20" s="19" t="s">
        <v>318</v>
      </c>
      <c r="H20" s="19" t="s">
        <v>319</v>
      </c>
    </row>
    <row r="21" spans="2:8" ht="15" thickBot="1" x14ac:dyDescent="0.4">
      <c r="B21" s="497"/>
      <c r="C21" s="19" t="s">
        <v>294</v>
      </c>
      <c r="D21" s="30">
        <v>0.2</v>
      </c>
      <c r="E21" s="30">
        <v>0.4</v>
      </c>
      <c r="F21" s="30">
        <v>0.6</v>
      </c>
      <c r="G21" s="30">
        <v>0.8</v>
      </c>
      <c r="H21" s="30">
        <v>1</v>
      </c>
    </row>
  </sheetData>
  <mergeCells count="8">
    <mergeCell ref="B20:B21"/>
    <mergeCell ref="A1:D1"/>
    <mergeCell ref="E1:I1"/>
    <mergeCell ref="A3:H3"/>
    <mergeCell ref="G5:H5"/>
    <mergeCell ref="B11:I11"/>
    <mergeCell ref="B13:C13"/>
    <mergeCell ref="D13:H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BC187"/>
  <sheetViews>
    <sheetView showGridLines="0" tabSelected="1" showRuler="0" showWhiteSpace="0" zoomScale="60" zoomScaleNormal="60" zoomScaleSheetLayoutView="110" workbookViewId="0">
      <pane xSplit="8" ySplit="9" topLeftCell="I10" activePane="bottomRight" state="frozen"/>
      <selection pane="topRight" activeCell="I1" sqref="I1"/>
      <selection pane="bottomLeft" activeCell="A10" sqref="A10"/>
      <selection pane="bottomRight" activeCell="AZ26" sqref="AZ26"/>
    </sheetView>
  </sheetViews>
  <sheetFormatPr baseColWidth="10" defaultColWidth="11.453125" defaultRowHeight="14" x14ac:dyDescent="0.3"/>
  <cols>
    <col min="1" max="1" width="14.7265625" style="50" customWidth="1"/>
    <col min="2" max="2" width="21.1796875" style="50" customWidth="1"/>
    <col min="3" max="3" width="19" style="4" customWidth="1"/>
    <col min="4" max="4" width="17.81640625" style="50" customWidth="1"/>
    <col min="5" max="5" width="12" style="26" customWidth="1"/>
    <col min="6" max="6" width="13.81640625" style="50" customWidth="1"/>
    <col min="7" max="7" width="22.453125" style="26" customWidth="1"/>
    <col min="8" max="8" width="46.54296875" style="50" customWidth="1"/>
    <col min="9" max="9" width="53.54296875" style="50" customWidth="1"/>
    <col min="10" max="10" width="14.7265625" style="26" customWidth="1"/>
    <col min="11" max="11" width="34.81640625" style="50" customWidth="1"/>
    <col min="12" max="12" width="25.1796875" style="50" customWidth="1"/>
    <col min="13" max="13" width="17.1796875" style="56" hidden="1" customWidth="1"/>
    <col min="14" max="14" width="22.26953125" style="50" customWidth="1"/>
    <col min="15" max="15" width="14" style="56" hidden="1" customWidth="1"/>
    <col min="16" max="16" width="17.1796875" style="50" customWidth="1"/>
    <col min="17" max="17" width="16.453125" style="50" customWidth="1"/>
    <col min="18" max="18" width="102" style="4" customWidth="1"/>
    <col min="19" max="19" width="24.26953125" style="4" hidden="1" customWidth="1"/>
    <col min="20" max="20" width="27.54296875" style="50" customWidth="1"/>
    <col min="21" max="21" width="24.7265625" style="50" customWidth="1"/>
    <col min="22" max="22" width="18" style="50" customWidth="1"/>
    <col min="23" max="23" width="33.26953125" style="50" hidden="1" customWidth="1"/>
    <col min="24" max="24" width="6.81640625" style="55" hidden="1" customWidth="1"/>
    <col min="25" max="25" width="25.453125" style="50" hidden="1" customWidth="1"/>
    <col min="26" max="26" width="7.81640625" style="55" hidden="1" customWidth="1"/>
    <col min="27" max="27" width="25.81640625" style="4" customWidth="1"/>
    <col min="28" max="28" width="64.26953125" style="114" customWidth="1"/>
    <col min="29" max="29" width="18.81640625" style="159" customWidth="1"/>
    <col min="30" max="30" width="37" style="26" customWidth="1"/>
    <col min="31" max="31" width="17.1796875" style="50" hidden="1" customWidth="1"/>
    <col min="32" max="32" width="16.81640625" style="50" customWidth="1"/>
    <col min="33" max="33" width="18.81640625" style="50" hidden="1" customWidth="1"/>
    <col min="34" max="34" width="19.453125" style="50" customWidth="1"/>
    <col min="35" max="35" width="13.7265625" style="50" hidden="1" customWidth="1"/>
    <col min="36" max="36" width="17.453125" style="50" customWidth="1"/>
    <col min="37" max="37" width="18.453125" style="50" customWidth="1"/>
    <col min="38" max="38" width="30.7265625" style="284" customWidth="1"/>
    <col min="39" max="39" width="30.7265625" style="285" customWidth="1"/>
    <col min="40" max="41" width="5.7265625" style="162" customWidth="1"/>
    <col min="42" max="42" width="49.7265625" style="285" customWidth="1"/>
    <col min="43" max="44" width="5.7265625" style="162" customWidth="1"/>
    <col min="45" max="45" width="37.81640625" style="285" customWidth="1"/>
    <col min="46" max="47" width="5.7265625" style="162" customWidth="1"/>
    <col min="48" max="48" width="41" style="285" customWidth="1"/>
    <col min="49" max="50" width="5.7265625" style="162" customWidth="1"/>
    <col min="51" max="51" width="41.1796875" style="163" customWidth="1"/>
    <col min="52" max="52" width="76.453125" style="162" customWidth="1"/>
    <col min="53" max="53" width="69" style="4" customWidth="1"/>
    <col min="54" max="16384" width="11.453125" style="4"/>
  </cols>
  <sheetData>
    <row r="1" spans="1:55" ht="77.150000000000006" customHeight="1" x14ac:dyDescent="0.3">
      <c r="A1" s="498"/>
      <c r="B1" s="498"/>
      <c r="C1" s="498"/>
      <c r="D1" s="607" t="s">
        <v>320</v>
      </c>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c r="AW1" s="608"/>
      <c r="AX1" s="608"/>
      <c r="AY1" s="608"/>
      <c r="AZ1" s="608"/>
      <c r="BA1" s="288" t="s">
        <v>321</v>
      </c>
      <c r="BB1" s="125"/>
      <c r="BC1" s="125"/>
    </row>
    <row r="2" spans="1:55" ht="11.15" customHeight="1" x14ac:dyDescent="0.3">
      <c r="B2" s="4"/>
      <c r="D2" s="4"/>
      <c r="H2" s="4"/>
      <c r="I2" s="4"/>
      <c r="K2" s="4"/>
      <c r="T2" s="4"/>
      <c r="U2" s="4"/>
      <c r="AL2" s="50"/>
      <c r="AM2" s="114"/>
      <c r="AN2" s="114"/>
      <c r="AO2" s="114"/>
      <c r="AP2" s="26"/>
      <c r="AQ2" s="4"/>
      <c r="AR2" s="50"/>
      <c r="AS2" s="26"/>
      <c r="AT2" s="26"/>
      <c r="AU2" s="113"/>
      <c r="AV2" s="50"/>
      <c r="AW2" s="50"/>
      <c r="AX2" s="4"/>
      <c r="AY2" s="113"/>
      <c r="AZ2" s="50"/>
    </row>
    <row r="3" spans="1:55" ht="11.15" customHeight="1" x14ac:dyDescent="0.3">
      <c r="B3" s="166"/>
      <c r="C3" s="167"/>
      <c r="D3" s="167"/>
      <c r="E3" s="168"/>
      <c r="F3" s="168"/>
      <c r="G3" s="168"/>
      <c r="H3" s="167"/>
      <c r="I3" s="167"/>
      <c r="J3" s="168"/>
      <c r="K3" s="169"/>
      <c r="L3" s="170"/>
      <c r="M3" s="171"/>
      <c r="N3" s="170"/>
      <c r="O3" s="171"/>
      <c r="P3" s="170"/>
      <c r="Q3" s="170"/>
      <c r="R3" s="169"/>
      <c r="S3" s="169"/>
      <c r="T3" s="169"/>
      <c r="U3" s="169"/>
      <c r="V3" s="170"/>
      <c r="W3" s="170"/>
      <c r="X3" s="171"/>
      <c r="Y3" s="168"/>
      <c r="Z3" s="172"/>
      <c r="AA3" s="167"/>
      <c r="AB3" s="173"/>
      <c r="AC3" s="174"/>
      <c r="AD3" s="168"/>
      <c r="AE3" s="168"/>
      <c r="AF3" s="170"/>
      <c r="AG3" s="170"/>
      <c r="AH3" s="170"/>
      <c r="AI3" s="170"/>
      <c r="AJ3" s="170"/>
      <c r="AK3" s="168"/>
      <c r="AL3" s="170"/>
      <c r="AM3" s="175"/>
      <c r="AN3" s="175"/>
      <c r="AO3" s="175"/>
      <c r="AP3" s="170"/>
      <c r="AQ3" s="163"/>
      <c r="AR3" s="163"/>
      <c r="AS3" s="163"/>
      <c r="AT3" s="163"/>
      <c r="AU3" s="176"/>
      <c r="AV3" s="163"/>
      <c r="AW3" s="163"/>
      <c r="AX3" s="4"/>
      <c r="AY3" s="113"/>
      <c r="AZ3" s="50"/>
    </row>
    <row r="4" spans="1:55" ht="28" customHeight="1" x14ac:dyDescent="0.3">
      <c r="A4" s="177" t="s">
        <v>10</v>
      </c>
      <c r="B4" s="4"/>
      <c r="C4" s="177"/>
      <c r="D4" s="616">
        <v>45440</v>
      </c>
      <c r="E4" s="617"/>
      <c r="F4" s="176"/>
      <c r="G4" s="176"/>
      <c r="H4" s="177"/>
      <c r="I4" s="615" t="s">
        <v>11</v>
      </c>
      <c r="J4" s="615"/>
      <c r="K4" s="178">
        <v>12</v>
      </c>
      <c r="L4" s="170"/>
      <c r="M4" s="171"/>
      <c r="N4" s="170"/>
      <c r="O4" s="171"/>
      <c r="P4" s="170"/>
      <c r="Q4" s="170"/>
      <c r="R4" s="179"/>
      <c r="S4" s="169"/>
      <c r="T4" s="169"/>
      <c r="U4" s="169"/>
      <c r="V4" s="170"/>
      <c r="W4" s="570"/>
      <c r="X4" s="570"/>
      <c r="Y4" s="570"/>
      <c r="Z4" s="570"/>
      <c r="AA4" s="570"/>
      <c r="AB4" s="570"/>
      <c r="AC4" s="570"/>
      <c r="AD4" s="570"/>
      <c r="AE4" s="570"/>
      <c r="AF4" s="570"/>
      <c r="AG4" s="570"/>
      <c r="AH4" s="570"/>
      <c r="AI4" s="570"/>
      <c r="AJ4" s="570"/>
      <c r="AK4" s="170"/>
      <c r="AL4" s="170"/>
      <c r="AM4" s="175"/>
      <c r="AN4" s="175"/>
      <c r="AO4" s="175"/>
      <c r="AP4" s="170"/>
      <c r="AQ4" s="163"/>
      <c r="AR4" s="163"/>
      <c r="AS4" s="163"/>
      <c r="AT4" s="163"/>
      <c r="AU4" s="176"/>
      <c r="AV4" s="163"/>
      <c r="AW4" s="50"/>
      <c r="AX4" s="4"/>
      <c r="AY4" s="113"/>
      <c r="AZ4" s="50"/>
    </row>
    <row r="5" spans="1:55" ht="15" customHeight="1" x14ac:dyDescent="0.3">
      <c r="B5" s="177"/>
      <c r="C5" s="114"/>
      <c r="D5" s="170"/>
      <c r="E5" s="170"/>
      <c r="F5" s="170"/>
      <c r="G5" s="170"/>
      <c r="H5" s="170"/>
      <c r="I5" s="170"/>
      <c r="J5" s="170"/>
      <c r="K5" s="170"/>
      <c r="L5" s="170"/>
      <c r="M5" s="171"/>
      <c r="N5" s="170"/>
      <c r="O5" s="171"/>
      <c r="P5" s="170"/>
      <c r="Q5" s="170"/>
      <c r="R5" s="170"/>
      <c r="S5" s="170"/>
      <c r="T5" s="170"/>
      <c r="U5" s="170"/>
      <c r="V5" s="170"/>
      <c r="W5" s="170"/>
      <c r="X5" s="171"/>
      <c r="Y5" s="170"/>
      <c r="Z5" s="171"/>
      <c r="AA5" s="170"/>
      <c r="AB5" s="175"/>
      <c r="AC5" s="170"/>
      <c r="AD5" s="170"/>
      <c r="AE5" s="170"/>
      <c r="AF5" s="170"/>
      <c r="AG5" s="170"/>
      <c r="AH5" s="170"/>
      <c r="AI5" s="170"/>
      <c r="AJ5" s="170"/>
      <c r="AK5" s="170"/>
      <c r="AL5" s="170"/>
      <c r="AM5" s="175"/>
      <c r="AN5" s="175"/>
      <c r="AO5" s="175"/>
      <c r="AP5" s="170"/>
      <c r="AQ5" s="163"/>
      <c r="AR5" s="163"/>
      <c r="AS5" s="163"/>
      <c r="AT5" s="163"/>
      <c r="AU5" s="176"/>
      <c r="AV5" s="163"/>
      <c r="AW5" s="50"/>
      <c r="AX5" s="4"/>
      <c r="AY5" s="113"/>
      <c r="AZ5" s="50"/>
    </row>
    <row r="6" spans="1:55" ht="31.5" customHeight="1" x14ac:dyDescent="0.3">
      <c r="A6" s="571" t="s">
        <v>322</v>
      </c>
      <c r="B6" s="571"/>
      <c r="C6" s="571"/>
      <c r="D6" s="571"/>
      <c r="E6" s="571"/>
      <c r="F6" s="571"/>
      <c r="G6" s="571"/>
      <c r="H6" s="571"/>
      <c r="I6" s="571"/>
      <c r="J6" s="571"/>
      <c r="K6" s="572"/>
      <c r="L6" s="573" t="s">
        <v>323</v>
      </c>
      <c r="M6" s="574"/>
      <c r="N6" s="574"/>
      <c r="O6" s="574"/>
      <c r="P6" s="575"/>
      <c r="Q6" s="587" t="s">
        <v>324</v>
      </c>
      <c r="R6" s="546" t="s">
        <v>14</v>
      </c>
      <c r="S6" s="546"/>
      <c r="T6" s="546"/>
      <c r="U6" s="546"/>
      <c r="V6" s="546"/>
      <c r="W6" s="546"/>
      <c r="X6" s="546"/>
      <c r="Y6" s="546"/>
      <c r="Z6" s="546"/>
      <c r="AA6" s="546"/>
      <c r="AB6" s="546"/>
      <c r="AC6" s="546"/>
      <c r="AD6" s="546"/>
      <c r="AE6" s="546"/>
      <c r="AF6" s="576" t="s">
        <v>325</v>
      </c>
      <c r="AG6" s="577"/>
      <c r="AH6" s="577"/>
      <c r="AI6" s="577"/>
      <c r="AJ6" s="577"/>
      <c r="AK6" s="577"/>
      <c r="AL6" s="554" t="s">
        <v>326</v>
      </c>
      <c r="AM6" s="545"/>
      <c r="AN6" s="545"/>
      <c r="AO6" s="545"/>
      <c r="AP6" s="545"/>
      <c r="AQ6" s="545"/>
      <c r="AR6" s="545"/>
      <c r="AS6" s="545"/>
      <c r="AT6" s="545"/>
      <c r="AU6" s="545"/>
      <c r="AV6" s="545"/>
      <c r="AW6" s="545"/>
      <c r="AX6" s="545"/>
      <c r="AY6" s="545"/>
      <c r="AZ6" s="545"/>
      <c r="BA6" s="543" t="s">
        <v>327</v>
      </c>
    </row>
    <row r="7" spans="1:55" ht="31.5" customHeight="1" x14ac:dyDescent="0.3">
      <c r="A7" s="578" t="s">
        <v>328</v>
      </c>
      <c r="B7" s="578" t="s">
        <v>329</v>
      </c>
      <c r="C7" s="583" t="s">
        <v>22</v>
      </c>
      <c r="D7" s="583" t="s">
        <v>330</v>
      </c>
      <c r="E7" s="588" t="s">
        <v>331</v>
      </c>
      <c r="F7" s="588" t="s">
        <v>332</v>
      </c>
      <c r="G7" s="583" t="s">
        <v>333</v>
      </c>
      <c r="H7" s="583" t="s">
        <v>334</v>
      </c>
      <c r="I7" s="583" t="s">
        <v>335</v>
      </c>
      <c r="J7" s="583" t="s">
        <v>336</v>
      </c>
      <c r="K7" s="583" t="s">
        <v>337</v>
      </c>
      <c r="L7" s="568" t="s">
        <v>30</v>
      </c>
      <c r="M7" s="623" t="s">
        <v>31</v>
      </c>
      <c r="N7" s="568" t="s">
        <v>32</v>
      </c>
      <c r="O7" s="623" t="s">
        <v>33</v>
      </c>
      <c r="P7" s="585" t="s">
        <v>35</v>
      </c>
      <c r="Q7" s="621"/>
      <c r="R7" s="546" t="s">
        <v>338</v>
      </c>
      <c r="S7" s="619" t="s">
        <v>37</v>
      </c>
      <c r="T7" s="620"/>
      <c r="U7" s="546" t="s">
        <v>339</v>
      </c>
      <c r="V7" s="546"/>
      <c r="W7" s="546" t="s">
        <v>340</v>
      </c>
      <c r="X7" s="546"/>
      <c r="Y7" s="546" t="s">
        <v>40</v>
      </c>
      <c r="Z7" s="546"/>
      <c r="AA7" s="546" t="s">
        <v>41</v>
      </c>
      <c r="AB7" s="546"/>
      <c r="AC7" s="546" t="s">
        <v>42</v>
      </c>
      <c r="AD7" s="546"/>
      <c r="AE7" s="590" t="s">
        <v>43</v>
      </c>
      <c r="AF7" s="592" t="s">
        <v>30</v>
      </c>
      <c r="AG7" s="547" t="s">
        <v>31</v>
      </c>
      <c r="AH7" s="592" t="s">
        <v>32</v>
      </c>
      <c r="AI7" s="592" t="s">
        <v>33</v>
      </c>
      <c r="AJ7" s="549" t="s">
        <v>44</v>
      </c>
      <c r="AK7" s="551" t="s">
        <v>45</v>
      </c>
      <c r="AL7" s="553" t="s">
        <v>341</v>
      </c>
      <c r="AM7" s="545" t="s">
        <v>342</v>
      </c>
      <c r="AN7" s="545" t="s">
        <v>343</v>
      </c>
      <c r="AO7" s="545"/>
      <c r="AP7" s="545"/>
      <c r="AQ7" s="545" t="s">
        <v>344</v>
      </c>
      <c r="AR7" s="545"/>
      <c r="AS7" s="545"/>
      <c r="AT7" s="545" t="s">
        <v>345</v>
      </c>
      <c r="AU7" s="545"/>
      <c r="AV7" s="545"/>
      <c r="AW7" s="545" t="s">
        <v>346</v>
      </c>
      <c r="AX7" s="545"/>
      <c r="AY7" s="545"/>
      <c r="AZ7" s="545" t="s">
        <v>54</v>
      </c>
      <c r="BA7" s="543"/>
    </row>
    <row r="8" spans="1:55" s="26" customFormat="1" ht="39.65" customHeight="1" x14ac:dyDescent="0.35">
      <c r="A8" s="579"/>
      <c r="B8" s="582"/>
      <c r="C8" s="584"/>
      <c r="D8" s="584"/>
      <c r="E8" s="589"/>
      <c r="F8" s="618"/>
      <c r="G8" s="584"/>
      <c r="H8" s="584"/>
      <c r="I8" s="584"/>
      <c r="J8" s="584"/>
      <c r="K8" s="584"/>
      <c r="L8" s="569"/>
      <c r="M8" s="624"/>
      <c r="N8" s="569"/>
      <c r="O8" s="624"/>
      <c r="P8" s="586"/>
      <c r="Q8" s="622"/>
      <c r="R8" s="587"/>
      <c r="S8" s="182" t="s">
        <v>347</v>
      </c>
      <c r="T8" s="182" t="s">
        <v>348</v>
      </c>
      <c r="U8" s="181" t="s">
        <v>349</v>
      </c>
      <c r="V8" s="181" t="s">
        <v>350</v>
      </c>
      <c r="W8" s="580" t="s">
        <v>351</v>
      </c>
      <c r="X8" s="581"/>
      <c r="Y8" s="580" t="s">
        <v>352</v>
      </c>
      <c r="Z8" s="581"/>
      <c r="AA8" s="182" t="s">
        <v>353</v>
      </c>
      <c r="AB8" s="182" t="s">
        <v>354</v>
      </c>
      <c r="AC8" s="182" t="s">
        <v>355</v>
      </c>
      <c r="AD8" s="182" t="s">
        <v>356</v>
      </c>
      <c r="AE8" s="591"/>
      <c r="AF8" s="593"/>
      <c r="AG8" s="548"/>
      <c r="AH8" s="593"/>
      <c r="AI8" s="593"/>
      <c r="AJ8" s="550"/>
      <c r="AK8" s="552"/>
      <c r="AL8" s="553" t="s">
        <v>46</v>
      </c>
      <c r="AM8" s="545"/>
      <c r="AN8" s="180" t="s">
        <v>64</v>
      </c>
      <c r="AO8" s="180" t="s">
        <v>65</v>
      </c>
      <c r="AP8" s="180" t="s">
        <v>66</v>
      </c>
      <c r="AQ8" s="180" t="s">
        <v>64</v>
      </c>
      <c r="AR8" s="180" t="s">
        <v>65</v>
      </c>
      <c r="AS8" s="180" t="s">
        <v>66</v>
      </c>
      <c r="AT8" s="180" t="s">
        <v>64</v>
      </c>
      <c r="AU8" s="180" t="s">
        <v>65</v>
      </c>
      <c r="AV8" s="180" t="s">
        <v>66</v>
      </c>
      <c r="AW8" s="180" t="s">
        <v>64</v>
      </c>
      <c r="AX8" s="180" t="s">
        <v>65</v>
      </c>
      <c r="AY8" s="180" t="s">
        <v>66</v>
      </c>
      <c r="AZ8" s="545"/>
      <c r="BA8" s="544"/>
    </row>
    <row r="9" spans="1:55" ht="11.15" hidden="1" customHeight="1" x14ac:dyDescent="0.3">
      <c r="A9" s="130"/>
      <c r="B9" s="183"/>
      <c r="C9" s="184"/>
      <c r="D9" s="184"/>
      <c r="E9" s="185"/>
      <c r="F9" s="185"/>
      <c r="G9" s="185"/>
      <c r="H9" s="184"/>
      <c r="I9" s="184"/>
      <c r="J9" s="184"/>
      <c r="K9" s="184"/>
      <c r="L9" s="185"/>
      <c r="M9" s="186" t="e">
        <v>#N/A</v>
      </c>
      <c r="N9" s="187"/>
      <c r="O9" s="188" t="e">
        <v>#N/A</v>
      </c>
      <c r="P9" s="189"/>
      <c r="Q9" s="190"/>
      <c r="R9" s="184"/>
      <c r="S9" s="191"/>
      <c r="T9" s="184"/>
      <c r="U9" s="184"/>
      <c r="V9" s="130"/>
      <c r="W9" s="130"/>
      <c r="X9" s="192" t="e">
        <v>#N/A</v>
      </c>
      <c r="Y9" s="193"/>
      <c r="Z9" s="192" t="e">
        <v>#N/A</v>
      </c>
      <c r="AA9" s="191"/>
      <c r="AB9" s="183"/>
      <c r="AC9" s="183"/>
      <c r="AD9" s="183"/>
      <c r="AE9" s="194" t="e">
        <f t="shared" ref="AE9:AE42" si="0">+X9+Z9</f>
        <v>#N/A</v>
      </c>
      <c r="AF9" s="195" t="e">
        <f>IF(AG9&lt;=20%,"MUY BAJA",IF(AG9&lt;=40%,"BAJA",IF(AG9&lt;=60%,"MEDIA",IF(AG9&lt;=80%,"ALTA","MUY ALTA"))))</f>
        <v>#N/A</v>
      </c>
      <c r="AG9" s="195" t="e">
        <f>IF(OR(W9="prevenir",W9="detectar"),(M9-(M9*AE9)), M9)</f>
        <v>#N/A</v>
      </c>
      <c r="AH9" s="195" t="e">
        <f t="shared" ref="AH9:AH42" si="1">IF(AI9&lt;=20%,"LEVE",IF(AI9&lt;=40%,"MENOR",IF(AI9&lt;=60%,"MODERADO",IF(AI9&lt;=80%,"MAYOR","CATASTROFICO"))))</f>
        <v>#N/A</v>
      </c>
      <c r="AI9" s="195" t="e">
        <f>IF(W9="corregir",(O9-(O9*AE9)), O9)</f>
        <v>#N/A</v>
      </c>
      <c r="AJ9" s="189"/>
      <c r="AK9" s="185"/>
      <c r="AL9" s="196"/>
      <c r="AM9" s="229"/>
      <c r="AN9" s="198"/>
      <c r="AO9" s="199"/>
      <c r="AP9" s="200"/>
      <c r="AQ9" s="201"/>
      <c r="AR9" s="201"/>
      <c r="AS9" s="200"/>
      <c r="AT9" s="201"/>
      <c r="AU9" s="201"/>
      <c r="AV9" s="202"/>
      <c r="AW9" s="201"/>
      <c r="AX9" s="201"/>
      <c r="AY9" s="203"/>
      <c r="AZ9" s="204"/>
      <c r="BA9" s="23"/>
    </row>
    <row r="10" spans="1:55" ht="163" customHeight="1" x14ac:dyDescent="0.3">
      <c r="A10" s="130" t="s">
        <v>357</v>
      </c>
      <c r="B10" s="164" t="s">
        <v>358</v>
      </c>
      <c r="C10" s="164" t="s">
        <v>359</v>
      </c>
      <c r="D10" s="164" t="s">
        <v>360</v>
      </c>
      <c r="E10" s="164" t="s">
        <v>361</v>
      </c>
      <c r="F10" s="185" t="s">
        <v>362</v>
      </c>
      <c r="G10" s="185" t="s">
        <v>363</v>
      </c>
      <c r="H10" s="209" t="s">
        <v>364</v>
      </c>
      <c r="I10" s="209" t="s">
        <v>365</v>
      </c>
      <c r="J10" s="185" t="s">
        <v>366</v>
      </c>
      <c r="K10" s="229" t="s">
        <v>367</v>
      </c>
      <c r="L10" s="185" t="s">
        <v>368</v>
      </c>
      <c r="M10" s="211">
        <v>0.2</v>
      </c>
      <c r="N10" s="212" t="s">
        <v>369</v>
      </c>
      <c r="O10" s="213">
        <v>1</v>
      </c>
      <c r="P10" s="189" t="s">
        <v>370</v>
      </c>
      <c r="Q10" s="189" t="s">
        <v>371</v>
      </c>
      <c r="R10" s="215" t="s">
        <v>822</v>
      </c>
      <c r="S10" s="130" t="s">
        <v>372</v>
      </c>
      <c r="T10" s="164" t="s">
        <v>373</v>
      </c>
      <c r="U10" s="164" t="s">
        <v>374</v>
      </c>
      <c r="V10" s="130" t="s">
        <v>375</v>
      </c>
      <c r="W10" s="130" t="s">
        <v>376</v>
      </c>
      <c r="X10" s="192">
        <v>0.1</v>
      </c>
      <c r="Y10" s="193" t="s">
        <v>377</v>
      </c>
      <c r="Z10" s="192">
        <v>0.15</v>
      </c>
      <c r="AA10" s="130" t="s">
        <v>378</v>
      </c>
      <c r="AB10" s="228" t="s">
        <v>379</v>
      </c>
      <c r="AC10" s="164" t="s">
        <v>380</v>
      </c>
      <c r="AD10" s="302" t="s">
        <v>381</v>
      </c>
      <c r="AE10" s="194">
        <f t="shared" ref="AE10" si="2">+X10+Z10</f>
        <v>0.25</v>
      </c>
      <c r="AF10" s="195" t="str">
        <f>IF(AG10&lt;=20%,"MUY BAJA",IF(AG10&lt;=40%,"BAJA",IF(AG10&lt;=60%,"MEDIA",IF(AG10&lt;=80%,"ALTA","MUY ALTA"))))</f>
        <v>MUY BAJA</v>
      </c>
      <c r="AG10" s="195">
        <f>IF(OR(W10="prevenir",W10="detectar"),(M10-(M10*AE10)), M10)</f>
        <v>0.2</v>
      </c>
      <c r="AH10" s="195" t="str">
        <f t="shared" si="1"/>
        <v>MAYOR</v>
      </c>
      <c r="AI10" s="195">
        <f>IF(W10="corregir",(O10-(O10*AE10)), O10)</f>
        <v>0.75</v>
      </c>
      <c r="AJ10" s="189" t="s">
        <v>79</v>
      </c>
      <c r="AK10" s="185" t="s">
        <v>137</v>
      </c>
      <c r="AL10" s="226"/>
      <c r="AM10" s="164"/>
      <c r="AN10" s="234"/>
      <c r="AO10" s="234"/>
      <c r="AP10" s="184"/>
      <c r="AQ10" s="234"/>
      <c r="AR10" s="234"/>
      <c r="AS10" s="184"/>
      <c r="AT10" s="234"/>
      <c r="AU10" s="234"/>
      <c r="AV10" s="184"/>
      <c r="AW10" s="234"/>
      <c r="AX10" s="234"/>
      <c r="AY10" s="184"/>
      <c r="AZ10" s="184"/>
      <c r="BA10" s="100" t="s">
        <v>819</v>
      </c>
    </row>
    <row r="11" spans="1:55" s="116" customFormat="1" ht="281.14999999999998" customHeight="1" x14ac:dyDescent="0.3">
      <c r="A11" s="533" t="s">
        <v>357</v>
      </c>
      <c r="B11" s="536" t="s">
        <v>382</v>
      </c>
      <c r="C11" s="521" t="s">
        <v>383</v>
      </c>
      <c r="D11" s="512" t="s">
        <v>384</v>
      </c>
      <c r="E11" s="521" t="s">
        <v>385</v>
      </c>
      <c r="F11" s="512" t="s">
        <v>362</v>
      </c>
      <c r="G11" s="540" t="s">
        <v>363</v>
      </c>
      <c r="H11" s="523" t="s">
        <v>386</v>
      </c>
      <c r="I11" s="161" t="s">
        <v>387</v>
      </c>
      <c r="J11" s="185" t="s">
        <v>366</v>
      </c>
      <c r="K11" s="526" t="s">
        <v>388</v>
      </c>
      <c r="L11" s="207" t="s">
        <v>389</v>
      </c>
      <c r="M11" s="186">
        <v>0.4</v>
      </c>
      <c r="N11" s="212" t="s">
        <v>369</v>
      </c>
      <c r="O11" s="188">
        <v>1</v>
      </c>
      <c r="P11" s="214" t="s">
        <v>370</v>
      </c>
      <c r="Q11" s="236" t="s">
        <v>390</v>
      </c>
      <c r="R11" s="161" t="s">
        <v>391</v>
      </c>
      <c r="S11" s="237" t="s">
        <v>372</v>
      </c>
      <c r="T11" s="238" t="s">
        <v>392</v>
      </c>
      <c r="U11" s="238" t="s">
        <v>374</v>
      </c>
      <c r="V11" s="237" t="s">
        <v>393</v>
      </c>
      <c r="W11" s="130" t="s">
        <v>394</v>
      </c>
      <c r="X11" s="192">
        <v>0.25</v>
      </c>
      <c r="Y11" s="193" t="s">
        <v>377</v>
      </c>
      <c r="Z11" s="192">
        <v>0.15</v>
      </c>
      <c r="AA11" s="237" t="s">
        <v>378</v>
      </c>
      <c r="AB11" s="161" t="s">
        <v>395</v>
      </c>
      <c r="AC11" s="237" t="s">
        <v>380</v>
      </c>
      <c r="AD11" s="303" t="s">
        <v>396</v>
      </c>
      <c r="AE11" s="194">
        <f t="shared" si="0"/>
        <v>0.4</v>
      </c>
      <c r="AF11" s="195" t="str">
        <f t="shared" ref="AF11:AF42" si="3">IF(AG11&lt;=20%,"MUY BAJA",IF(AG11&lt;=40%,"BAJA",IF(AG11&lt;=60%,"MEDIA",IF(AG11&lt;=80%,"ALTA","MUY ALTA"))))</f>
        <v>BAJA</v>
      </c>
      <c r="AG11" s="195">
        <f t="shared" ref="AG11:AG22" si="4">IF(OR(W11="prevenir",W11="detectar"),(M11-(M11*AE11)), M11)</f>
        <v>0.24</v>
      </c>
      <c r="AH11" s="195" t="str">
        <f t="shared" si="1"/>
        <v>CATASTROFICO</v>
      </c>
      <c r="AI11" s="195">
        <f t="shared" ref="AI11:AI25" si="5">IF(W11="corregir",(O11-(O11*AE11)), O11)</f>
        <v>1</v>
      </c>
      <c r="AJ11" s="517" t="s">
        <v>79</v>
      </c>
      <c r="AK11" s="512" t="s">
        <v>137</v>
      </c>
      <c r="AL11" s="612">
        <v>45541</v>
      </c>
      <c r="AM11" s="370" t="s">
        <v>397</v>
      </c>
      <c r="AN11" s="375"/>
      <c r="AO11" s="376" t="s">
        <v>4</v>
      </c>
      <c r="AP11" s="382" t="s">
        <v>398</v>
      </c>
      <c r="AQ11" s="201"/>
      <c r="AR11" s="375" t="s">
        <v>4</v>
      </c>
      <c r="AS11" s="383" t="s">
        <v>399</v>
      </c>
      <c r="AT11" s="201" t="s">
        <v>4</v>
      </c>
      <c r="AU11" s="201"/>
      <c r="AV11" s="382" t="s">
        <v>400</v>
      </c>
      <c r="AW11" s="201"/>
      <c r="AX11" s="375" t="s">
        <v>4</v>
      </c>
      <c r="AY11" s="383" t="s">
        <v>401</v>
      </c>
      <c r="AZ11" s="382" t="s">
        <v>402</v>
      </c>
      <c r="BA11" s="601" t="s">
        <v>821</v>
      </c>
    </row>
    <row r="12" spans="1:55" s="116" customFormat="1" ht="131.5" customHeight="1" x14ac:dyDescent="0.3">
      <c r="A12" s="534"/>
      <c r="B12" s="537"/>
      <c r="C12" s="522"/>
      <c r="D12" s="513"/>
      <c r="E12" s="522"/>
      <c r="F12" s="513"/>
      <c r="G12" s="541"/>
      <c r="H12" s="524"/>
      <c r="I12" s="161" t="s">
        <v>403</v>
      </c>
      <c r="J12" s="185" t="s">
        <v>366</v>
      </c>
      <c r="K12" s="527"/>
      <c r="L12" s="207" t="s">
        <v>389</v>
      </c>
      <c r="M12" s="186">
        <v>0.4</v>
      </c>
      <c r="N12" s="212" t="s">
        <v>369</v>
      </c>
      <c r="O12" s="188">
        <v>1</v>
      </c>
      <c r="P12" s="214" t="s">
        <v>370</v>
      </c>
      <c r="Q12" s="236" t="s">
        <v>404</v>
      </c>
      <c r="R12" s="161" t="s">
        <v>405</v>
      </c>
      <c r="S12" s="237" t="s">
        <v>372</v>
      </c>
      <c r="T12" s="238" t="s">
        <v>406</v>
      </c>
      <c r="U12" s="238" t="s">
        <v>374</v>
      </c>
      <c r="V12" s="237" t="s">
        <v>393</v>
      </c>
      <c r="W12" s="130" t="s">
        <v>376</v>
      </c>
      <c r="X12" s="192">
        <v>0.1</v>
      </c>
      <c r="Y12" s="193" t="s">
        <v>377</v>
      </c>
      <c r="Z12" s="192">
        <v>0.15</v>
      </c>
      <c r="AA12" s="237" t="s">
        <v>378</v>
      </c>
      <c r="AB12" s="235" t="s">
        <v>395</v>
      </c>
      <c r="AC12" s="237" t="s">
        <v>380</v>
      </c>
      <c r="AD12" s="304" t="s">
        <v>407</v>
      </c>
      <c r="AE12" s="194">
        <f t="shared" si="0"/>
        <v>0.25</v>
      </c>
      <c r="AF12" s="195" t="str">
        <f t="shared" si="3"/>
        <v>BAJA</v>
      </c>
      <c r="AG12" s="195">
        <f t="shared" si="4"/>
        <v>0.4</v>
      </c>
      <c r="AH12" s="515" t="str">
        <f t="shared" si="1"/>
        <v>MAYOR</v>
      </c>
      <c r="AI12" s="195">
        <f t="shared" si="5"/>
        <v>0.75</v>
      </c>
      <c r="AJ12" s="518"/>
      <c r="AK12" s="513"/>
      <c r="AL12" s="613"/>
      <c r="AM12" s="371" t="s">
        <v>397</v>
      </c>
      <c r="AN12" s="377"/>
      <c r="AO12" s="378" t="s">
        <v>4</v>
      </c>
      <c r="AP12" s="384" t="s">
        <v>408</v>
      </c>
      <c r="AQ12" s="201"/>
      <c r="AR12" s="377" t="s">
        <v>4</v>
      </c>
      <c r="AS12" s="385" t="s">
        <v>399</v>
      </c>
      <c r="AT12" s="201" t="s">
        <v>4</v>
      </c>
      <c r="AU12" s="201"/>
      <c r="AV12" s="384" t="s">
        <v>400</v>
      </c>
      <c r="AW12" s="201"/>
      <c r="AX12" s="377" t="s">
        <v>4</v>
      </c>
      <c r="AY12" s="385" t="s">
        <v>401</v>
      </c>
      <c r="AZ12" s="384" t="s">
        <v>402</v>
      </c>
      <c r="BA12" s="605"/>
    </row>
    <row r="13" spans="1:55" s="116" customFormat="1" ht="131.5" customHeight="1" x14ac:dyDescent="0.3">
      <c r="A13" s="535"/>
      <c r="B13" s="538"/>
      <c r="C13" s="539"/>
      <c r="D13" s="514"/>
      <c r="E13" s="539"/>
      <c r="F13" s="514"/>
      <c r="G13" s="542"/>
      <c r="H13" s="525"/>
      <c r="I13" s="161" t="s">
        <v>409</v>
      </c>
      <c r="J13" s="185" t="s">
        <v>70</v>
      </c>
      <c r="K13" s="528"/>
      <c r="L13" s="207" t="s">
        <v>389</v>
      </c>
      <c r="M13" s="186">
        <v>0.4</v>
      </c>
      <c r="N13" s="212" t="s">
        <v>369</v>
      </c>
      <c r="O13" s="188">
        <v>1</v>
      </c>
      <c r="P13" s="214" t="s">
        <v>370</v>
      </c>
      <c r="Q13" s="236" t="s">
        <v>410</v>
      </c>
      <c r="R13" s="161" t="s">
        <v>411</v>
      </c>
      <c r="S13" s="237" t="s">
        <v>372</v>
      </c>
      <c r="T13" s="238" t="s">
        <v>406</v>
      </c>
      <c r="U13" s="238" t="s">
        <v>374</v>
      </c>
      <c r="V13" s="237" t="s">
        <v>393</v>
      </c>
      <c r="W13" s="130" t="s">
        <v>412</v>
      </c>
      <c r="X13" s="186">
        <v>0.15</v>
      </c>
      <c r="Y13" s="193" t="s">
        <v>377</v>
      </c>
      <c r="Z13" s="186">
        <v>0.15</v>
      </c>
      <c r="AA13" s="130"/>
      <c r="AB13" s="228"/>
      <c r="AC13" s="295" t="s">
        <v>380</v>
      </c>
      <c r="AD13" s="304" t="s">
        <v>413</v>
      </c>
      <c r="AE13" s="194">
        <f>+X13+Z13</f>
        <v>0.3</v>
      </c>
      <c r="AF13" s="195" t="str">
        <f t="shared" si="3"/>
        <v>BAJA</v>
      </c>
      <c r="AG13" s="195">
        <f>+AG12-(AG12*AE13)</f>
        <v>0.28000000000000003</v>
      </c>
      <c r="AH13" s="555"/>
      <c r="AI13" s="195">
        <f t="shared" si="5"/>
        <v>1</v>
      </c>
      <c r="AJ13" s="532"/>
      <c r="AK13" s="514"/>
      <c r="AL13" s="614"/>
      <c r="AM13" s="371" t="s">
        <v>397</v>
      </c>
      <c r="AN13" s="377"/>
      <c r="AO13" s="378" t="s">
        <v>4</v>
      </c>
      <c r="AP13" s="384" t="s">
        <v>414</v>
      </c>
      <c r="AQ13" s="201"/>
      <c r="AR13" s="377" t="s">
        <v>4</v>
      </c>
      <c r="AS13" s="385" t="s">
        <v>399</v>
      </c>
      <c r="AT13" s="201" t="s">
        <v>4</v>
      </c>
      <c r="AU13" s="201"/>
      <c r="AV13" s="384" t="s">
        <v>400</v>
      </c>
      <c r="AW13" s="201"/>
      <c r="AX13" s="377" t="s">
        <v>4</v>
      </c>
      <c r="AY13" s="385" t="s">
        <v>401</v>
      </c>
      <c r="AZ13" s="384" t="s">
        <v>402</v>
      </c>
      <c r="BA13" s="606"/>
    </row>
    <row r="14" spans="1:55" ht="163" customHeight="1" x14ac:dyDescent="0.3">
      <c r="A14" s="533" t="s">
        <v>357</v>
      </c>
      <c r="B14" s="521" t="s">
        <v>415</v>
      </c>
      <c r="C14" s="512" t="s">
        <v>416</v>
      </c>
      <c r="D14" s="512" t="s">
        <v>417</v>
      </c>
      <c r="E14" s="526" t="s">
        <v>418</v>
      </c>
      <c r="F14" s="512" t="s">
        <v>362</v>
      </c>
      <c r="G14" s="512" t="s">
        <v>363</v>
      </c>
      <c r="H14" s="556" t="s">
        <v>419</v>
      </c>
      <c r="I14" s="208" t="s">
        <v>420</v>
      </c>
      <c r="J14" s="185" t="s">
        <v>70</v>
      </c>
      <c r="K14" s="512" t="s">
        <v>421</v>
      </c>
      <c r="L14" s="512" t="s">
        <v>422</v>
      </c>
      <c r="M14" s="186">
        <v>1</v>
      </c>
      <c r="N14" s="529" t="s">
        <v>423</v>
      </c>
      <c r="O14" s="188">
        <v>0.6</v>
      </c>
      <c r="P14" s="517" t="s">
        <v>79</v>
      </c>
      <c r="Q14" s="189" t="s">
        <v>424</v>
      </c>
      <c r="R14" s="215" t="s">
        <v>425</v>
      </c>
      <c r="S14" s="239" t="s">
        <v>372</v>
      </c>
      <c r="T14" s="240" t="s">
        <v>426</v>
      </c>
      <c r="U14" s="240" t="s">
        <v>374</v>
      </c>
      <c r="V14" s="239" t="s">
        <v>393</v>
      </c>
      <c r="W14" s="239" t="s">
        <v>376</v>
      </c>
      <c r="X14" s="211">
        <v>0.1</v>
      </c>
      <c r="Y14" s="232" t="s">
        <v>377</v>
      </c>
      <c r="Z14" s="211">
        <v>0.15</v>
      </c>
      <c r="AA14" s="205" t="s">
        <v>378</v>
      </c>
      <c r="AB14" s="296" t="s">
        <v>427</v>
      </c>
      <c r="AC14" s="240" t="s">
        <v>380</v>
      </c>
      <c r="AD14" s="305" t="s">
        <v>428</v>
      </c>
      <c r="AE14" s="194">
        <f>+X14+Z14</f>
        <v>0.25</v>
      </c>
      <c r="AF14" s="195" t="str">
        <f t="shared" si="3"/>
        <v>MUY ALTA</v>
      </c>
      <c r="AG14" s="195">
        <f t="shared" si="4"/>
        <v>1</v>
      </c>
      <c r="AH14" s="217" t="str">
        <f t="shared" si="1"/>
        <v>MODERADO</v>
      </c>
      <c r="AI14" s="195">
        <f t="shared" si="5"/>
        <v>0.44999999999999996</v>
      </c>
      <c r="AJ14" s="517" t="s">
        <v>79</v>
      </c>
      <c r="AK14" s="512" t="s">
        <v>137</v>
      </c>
      <c r="AL14" s="241"/>
      <c r="AM14" s="372"/>
      <c r="AN14" s="372"/>
      <c r="AO14" s="372"/>
      <c r="AP14" s="241"/>
      <c r="AQ14" s="372"/>
      <c r="AR14" s="372"/>
      <c r="AS14" s="241"/>
      <c r="AT14" s="372"/>
      <c r="AU14" s="372"/>
      <c r="AV14" s="241"/>
      <c r="AW14" s="372"/>
      <c r="AX14" s="372"/>
      <c r="AY14" s="241"/>
      <c r="AZ14" s="241"/>
      <c r="BA14" s="601" t="s">
        <v>819</v>
      </c>
    </row>
    <row r="15" spans="1:55" ht="56.15" customHeight="1" x14ac:dyDescent="0.3">
      <c r="A15" s="534"/>
      <c r="B15" s="522"/>
      <c r="C15" s="513"/>
      <c r="D15" s="513"/>
      <c r="E15" s="527"/>
      <c r="F15" s="513"/>
      <c r="G15" s="513"/>
      <c r="H15" s="556"/>
      <c r="I15" s="209" t="s">
        <v>429</v>
      </c>
      <c r="J15" s="185" t="s">
        <v>70</v>
      </c>
      <c r="K15" s="513"/>
      <c r="L15" s="513"/>
      <c r="M15" s="186" t="e">
        <v>#N/A</v>
      </c>
      <c r="N15" s="530"/>
      <c r="O15" s="188" t="e">
        <v>#N/A</v>
      </c>
      <c r="P15" s="518"/>
      <c r="Q15" s="190"/>
      <c r="R15" s="215" t="s">
        <v>430</v>
      </c>
      <c r="S15" s="130"/>
      <c r="T15" s="193"/>
      <c r="U15" s="193"/>
      <c r="V15" s="130"/>
      <c r="W15" s="130"/>
      <c r="X15" s="192" t="e">
        <v>#N/A</v>
      </c>
      <c r="Y15" s="193"/>
      <c r="Z15" s="192" t="e">
        <v>#N/A</v>
      </c>
      <c r="AA15" s="130"/>
      <c r="AB15" s="228"/>
      <c r="AC15" s="164"/>
      <c r="AD15" s="189"/>
      <c r="AE15" s="297" t="e">
        <f t="shared" si="0"/>
        <v>#N/A</v>
      </c>
      <c r="AF15" s="298" t="e">
        <f t="shared" si="3"/>
        <v>#N/A</v>
      </c>
      <c r="AG15" s="298" t="e">
        <f t="shared" ref="AG15:AG16" si="6">+AG14-(AG14*AE15)</f>
        <v>#N/A</v>
      </c>
      <c r="AH15" s="299" t="e">
        <f t="shared" si="1"/>
        <v>#N/A</v>
      </c>
      <c r="AI15" s="298" t="e">
        <f t="shared" si="5"/>
        <v>#N/A</v>
      </c>
      <c r="AJ15" s="518"/>
      <c r="AK15" s="513"/>
      <c r="AL15" s="241"/>
      <c r="AM15" s="372"/>
      <c r="AN15" s="372"/>
      <c r="AO15" s="372"/>
      <c r="AP15" s="241"/>
      <c r="AQ15" s="372"/>
      <c r="AR15" s="372"/>
      <c r="AS15" s="241"/>
      <c r="AT15" s="372"/>
      <c r="AU15" s="372"/>
      <c r="AV15" s="241"/>
      <c r="AW15" s="372"/>
      <c r="AX15" s="372"/>
      <c r="AY15" s="241"/>
      <c r="AZ15" s="241"/>
      <c r="BA15" s="605"/>
    </row>
    <row r="16" spans="1:55" ht="73" customHeight="1" x14ac:dyDescent="0.3">
      <c r="A16" s="535"/>
      <c r="B16" s="539"/>
      <c r="C16" s="514"/>
      <c r="D16" s="514"/>
      <c r="E16" s="528"/>
      <c r="F16" s="514"/>
      <c r="G16" s="514"/>
      <c r="H16" s="556"/>
      <c r="I16" s="209" t="s">
        <v>431</v>
      </c>
      <c r="J16" s="185" t="s">
        <v>366</v>
      </c>
      <c r="K16" s="514"/>
      <c r="L16" s="514"/>
      <c r="M16" s="186" t="e">
        <v>#N/A</v>
      </c>
      <c r="N16" s="531"/>
      <c r="O16" s="188" t="e">
        <v>#N/A</v>
      </c>
      <c r="P16" s="532"/>
      <c r="Q16" s="190"/>
      <c r="R16" s="215" t="s">
        <v>430</v>
      </c>
      <c r="S16" s="130"/>
      <c r="T16" s="193"/>
      <c r="U16" s="193"/>
      <c r="V16" s="130"/>
      <c r="W16" s="130"/>
      <c r="X16" s="192" t="e">
        <v>#N/A</v>
      </c>
      <c r="Y16" s="193"/>
      <c r="Z16" s="192" t="e">
        <v>#N/A</v>
      </c>
      <c r="AA16" s="130"/>
      <c r="AB16" s="228"/>
      <c r="AC16" s="164"/>
      <c r="AD16" s="189"/>
      <c r="AE16" s="297" t="e">
        <f t="shared" si="0"/>
        <v>#N/A</v>
      </c>
      <c r="AF16" s="298" t="e">
        <f t="shared" si="3"/>
        <v>#N/A</v>
      </c>
      <c r="AG16" s="298" t="e">
        <f t="shared" si="6"/>
        <v>#N/A</v>
      </c>
      <c r="AH16" s="300" t="e">
        <f t="shared" si="1"/>
        <v>#N/A</v>
      </c>
      <c r="AI16" s="298" t="e">
        <f t="shared" si="5"/>
        <v>#N/A</v>
      </c>
      <c r="AJ16" s="532"/>
      <c r="AK16" s="514"/>
      <c r="AL16" s="241"/>
      <c r="AM16" s="372"/>
      <c r="AN16" s="372"/>
      <c r="AO16" s="372"/>
      <c r="AP16" s="241"/>
      <c r="AQ16" s="372"/>
      <c r="AR16" s="372"/>
      <c r="AS16" s="241"/>
      <c r="AT16" s="372"/>
      <c r="AU16" s="372"/>
      <c r="AV16" s="241"/>
      <c r="AW16" s="372"/>
      <c r="AX16" s="372"/>
      <c r="AY16" s="241"/>
      <c r="AZ16" s="241"/>
      <c r="BA16" s="606"/>
    </row>
    <row r="17" spans="1:53" ht="159" customHeight="1" x14ac:dyDescent="0.3">
      <c r="A17" s="130" t="s">
        <v>357</v>
      </c>
      <c r="B17" s="164" t="s">
        <v>415</v>
      </c>
      <c r="C17" s="185" t="s">
        <v>432</v>
      </c>
      <c r="D17" s="185" t="s">
        <v>433</v>
      </c>
      <c r="E17" s="185" t="s">
        <v>434</v>
      </c>
      <c r="F17" s="185" t="s">
        <v>362</v>
      </c>
      <c r="G17" s="185" t="s">
        <v>363</v>
      </c>
      <c r="H17" s="209" t="s">
        <v>435</v>
      </c>
      <c r="I17" s="209" t="s">
        <v>436</v>
      </c>
      <c r="J17" s="185" t="s">
        <v>124</v>
      </c>
      <c r="K17" s="185" t="s">
        <v>437</v>
      </c>
      <c r="L17" s="207" t="s">
        <v>389</v>
      </c>
      <c r="M17" s="186">
        <v>0.4</v>
      </c>
      <c r="N17" s="212" t="s">
        <v>369</v>
      </c>
      <c r="O17" s="188">
        <v>1</v>
      </c>
      <c r="P17" s="214" t="s">
        <v>370</v>
      </c>
      <c r="Q17" s="189" t="s">
        <v>438</v>
      </c>
      <c r="R17" s="215" t="s">
        <v>439</v>
      </c>
      <c r="S17" s="193" t="s">
        <v>372</v>
      </c>
      <c r="T17" s="193" t="s">
        <v>440</v>
      </c>
      <c r="U17" s="193" t="s">
        <v>441</v>
      </c>
      <c r="V17" s="130" t="s">
        <v>393</v>
      </c>
      <c r="W17" s="130" t="s">
        <v>376</v>
      </c>
      <c r="X17" s="192">
        <v>0.1</v>
      </c>
      <c r="Y17" s="193" t="s">
        <v>377</v>
      </c>
      <c r="Z17" s="192">
        <v>0.15</v>
      </c>
      <c r="AA17" s="130" t="s">
        <v>442</v>
      </c>
      <c r="AB17" s="243"/>
      <c r="AC17" s="193" t="s">
        <v>380</v>
      </c>
      <c r="AD17" s="302" t="s">
        <v>443</v>
      </c>
      <c r="AE17" s="194">
        <f t="shared" si="0"/>
        <v>0.25</v>
      </c>
      <c r="AF17" s="217" t="str">
        <f t="shared" si="3"/>
        <v>BAJA</v>
      </c>
      <c r="AG17" s="195">
        <f t="shared" si="4"/>
        <v>0.4</v>
      </c>
      <c r="AH17" s="195" t="str">
        <f t="shared" si="1"/>
        <v>MAYOR</v>
      </c>
      <c r="AI17" s="195">
        <f t="shared" si="5"/>
        <v>0.75</v>
      </c>
      <c r="AJ17" s="214" t="s">
        <v>79</v>
      </c>
      <c r="AK17" s="207" t="s">
        <v>137</v>
      </c>
      <c r="AL17" s="241"/>
      <c r="AM17" s="372"/>
      <c r="AN17" s="372"/>
      <c r="AO17" s="372"/>
      <c r="AP17" s="241"/>
      <c r="AQ17" s="372"/>
      <c r="AR17" s="372"/>
      <c r="AS17" s="241"/>
      <c r="AT17" s="372"/>
      <c r="AU17" s="372"/>
      <c r="AV17" s="241"/>
      <c r="AW17" s="372"/>
      <c r="AX17" s="372"/>
      <c r="AY17" s="241"/>
      <c r="AZ17" s="241"/>
      <c r="BA17" s="100" t="s">
        <v>819</v>
      </c>
    </row>
    <row r="18" spans="1:53" ht="142" customHeight="1" x14ac:dyDescent="0.3">
      <c r="A18" s="533" t="s">
        <v>357</v>
      </c>
      <c r="B18" s="562" t="s">
        <v>415</v>
      </c>
      <c r="C18" s="562" t="s">
        <v>444</v>
      </c>
      <c r="D18" s="562" t="s">
        <v>433</v>
      </c>
      <c r="E18" s="562" t="s">
        <v>445</v>
      </c>
      <c r="F18" s="512" t="s">
        <v>362</v>
      </c>
      <c r="G18" s="512" t="s">
        <v>363</v>
      </c>
      <c r="H18" s="519" t="s">
        <v>446</v>
      </c>
      <c r="I18" s="519" t="s">
        <v>447</v>
      </c>
      <c r="J18" s="185" t="s">
        <v>124</v>
      </c>
      <c r="K18" s="521" t="s">
        <v>448</v>
      </c>
      <c r="L18" s="512" t="s">
        <v>422</v>
      </c>
      <c r="M18" s="186">
        <v>1</v>
      </c>
      <c r="N18" s="529" t="s">
        <v>369</v>
      </c>
      <c r="O18" s="188">
        <v>1</v>
      </c>
      <c r="P18" s="517" t="s">
        <v>370</v>
      </c>
      <c r="Q18" s="246" t="s">
        <v>449</v>
      </c>
      <c r="R18" s="215" t="s">
        <v>450</v>
      </c>
      <c r="S18" s="239" t="s">
        <v>372</v>
      </c>
      <c r="T18" s="240" t="s">
        <v>426</v>
      </c>
      <c r="U18" s="240" t="s">
        <v>374</v>
      </c>
      <c r="V18" s="239" t="s">
        <v>393</v>
      </c>
      <c r="W18" s="239" t="s">
        <v>376</v>
      </c>
      <c r="X18" s="247">
        <v>0.1</v>
      </c>
      <c r="Y18" s="232" t="s">
        <v>377</v>
      </c>
      <c r="Z18" s="247">
        <v>0.15</v>
      </c>
      <c r="AA18" s="205" t="s">
        <v>378</v>
      </c>
      <c r="AB18" s="248" t="s">
        <v>427</v>
      </c>
      <c r="AC18" s="240" t="s">
        <v>380</v>
      </c>
      <c r="AD18" s="355" t="s">
        <v>428</v>
      </c>
      <c r="AE18" s="194">
        <f t="shared" si="0"/>
        <v>0.25</v>
      </c>
      <c r="AF18" s="515" t="str">
        <f t="shared" si="3"/>
        <v>MUY ALTA</v>
      </c>
      <c r="AG18" s="195">
        <f t="shared" si="4"/>
        <v>1</v>
      </c>
      <c r="AH18" s="195" t="str">
        <f t="shared" si="1"/>
        <v>MAYOR</v>
      </c>
      <c r="AI18" s="195">
        <f t="shared" si="5"/>
        <v>0.75</v>
      </c>
      <c r="AJ18" s="517" t="s">
        <v>79</v>
      </c>
      <c r="AK18" s="512" t="s">
        <v>137</v>
      </c>
      <c r="AL18" s="609" t="s">
        <v>451</v>
      </c>
      <c r="AM18" s="373" t="s">
        <v>452</v>
      </c>
      <c r="AN18" s="201"/>
      <c r="AO18" s="201" t="s">
        <v>4</v>
      </c>
      <c r="AP18" s="210" t="s">
        <v>453</v>
      </c>
      <c r="AQ18" s="201" t="s">
        <v>4</v>
      </c>
      <c r="AR18" s="201"/>
      <c r="AS18" s="210" t="s">
        <v>454</v>
      </c>
      <c r="AT18" s="201" t="s">
        <v>4</v>
      </c>
      <c r="AU18" s="201"/>
      <c r="AV18" s="210" t="s">
        <v>455</v>
      </c>
      <c r="AW18" s="201"/>
      <c r="AX18" s="201" t="s">
        <v>4</v>
      </c>
      <c r="AY18" s="210" t="s">
        <v>456</v>
      </c>
      <c r="AZ18" s="198"/>
      <c r="BA18" s="601" t="s">
        <v>820</v>
      </c>
    </row>
    <row r="19" spans="1:53" s="220" customFormat="1" ht="77.5" customHeight="1" x14ac:dyDescent="0.35">
      <c r="A19" s="534"/>
      <c r="B19" s="599"/>
      <c r="C19" s="599"/>
      <c r="D19" s="599"/>
      <c r="E19" s="599"/>
      <c r="F19" s="513"/>
      <c r="G19" s="513"/>
      <c r="H19" s="520"/>
      <c r="I19" s="520"/>
      <c r="J19" s="512" t="s">
        <v>124</v>
      </c>
      <c r="K19" s="522"/>
      <c r="L19" s="513"/>
      <c r="M19" s="186" t="e">
        <v>#N/A</v>
      </c>
      <c r="N19" s="530"/>
      <c r="O19" s="188" t="e">
        <v>#N/A</v>
      </c>
      <c r="P19" s="518"/>
      <c r="Q19" s="246" t="s">
        <v>457</v>
      </c>
      <c r="R19" s="215" t="s">
        <v>458</v>
      </c>
      <c r="S19" s="130" t="s">
        <v>372</v>
      </c>
      <c r="T19" s="164" t="s">
        <v>459</v>
      </c>
      <c r="U19" s="185" t="s">
        <v>374</v>
      </c>
      <c r="V19" s="130" t="s">
        <v>393</v>
      </c>
      <c r="W19" s="130" t="s">
        <v>376</v>
      </c>
      <c r="X19" s="192">
        <v>0.1</v>
      </c>
      <c r="Y19" s="193" t="s">
        <v>377</v>
      </c>
      <c r="Z19" s="192">
        <v>0.15</v>
      </c>
      <c r="AA19" s="130" t="s">
        <v>378</v>
      </c>
      <c r="AB19" s="243" t="s">
        <v>460</v>
      </c>
      <c r="AC19" s="193" t="s">
        <v>380</v>
      </c>
      <c r="AD19" s="355" t="s">
        <v>461</v>
      </c>
      <c r="AE19" s="194">
        <f t="shared" si="0"/>
        <v>0.25</v>
      </c>
      <c r="AF19" s="516"/>
      <c r="AG19" s="195" t="e">
        <f t="shared" si="4"/>
        <v>#N/A</v>
      </c>
      <c r="AH19" s="195" t="str">
        <f t="shared" si="1"/>
        <v>MODERADO</v>
      </c>
      <c r="AI19" s="195">
        <f>+AI18-(AI18*AE19)</f>
        <v>0.5625</v>
      </c>
      <c r="AJ19" s="518"/>
      <c r="AK19" s="513"/>
      <c r="AL19" s="610"/>
      <c r="AM19" s="229" t="s">
        <v>452</v>
      </c>
      <c r="AN19" s="201"/>
      <c r="AO19" s="201" t="s">
        <v>4</v>
      </c>
      <c r="AP19" s="210" t="s">
        <v>462</v>
      </c>
      <c r="AQ19" s="201" t="s">
        <v>4</v>
      </c>
      <c r="AR19" s="201"/>
      <c r="AS19" s="210" t="s">
        <v>463</v>
      </c>
      <c r="AT19" s="201" t="s">
        <v>4</v>
      </c>
      <c r="AU19" s="201"/>
      <c r="AV19" s="210" t="s">
        <v>464</v>
      </c>
      <c r="AW19" s="201"/>
      <c r="AX19" s="201" t="s">
        <v>4</v>
      </c>
      <c r="AY19" s="210" t="s">
        <v>456</v>
      </c>
      <c r="AZ19" s="229"/>
      <c r="BA19" s="605"/>
    </row>
    <row r="20" spans="1:53" ht="79.5" customHeight="1" x14ac:dyDescent="0.3">
      <c r="A20" s="534"/>
      <c r="B20" s="599"/>
      <c r="C20" s="599"/>
      <c r="D20" s="599"/>
      <c r="E20" s="599"/>
      <c r="F20" s="513"/>
      <c r="G20" s="513"/>
      <c r="H20" s="520"/>
      <c r="I20" s="561"/>
      <c r="J20" s="514"/>
      <c r="K20" s="522"/>
      <c r="L20" s="513"/>
      <c r="M20" s="186" t="e">
        <v>#N/A</v>
      </c>
      <c r="N20" s="530"/>
      <c r="O20" s="188" t="e">
        <v>#N/A</v>
      </c>
      <c r="P20" s="518"/>
      <c r="Q20" s="246" t="s">
        <v>465</v>
      </c>
      <c r="R20" s="215" t="s">
        <v>466</v>
      </c>
      <c r="S20" s="130" t="s">
        <v>372</v>
      </c>
      <c r="T20" s="164" t="s">
        <v>467</v>
      </c>
      <c r="U20" s="185" t="s">
        <v>374</v>
      </c>
      <c r="V20" s="130" t="s">
        <v>393</v>
      </c>
      <c r="W20" s="130" t="s">
        <v>376</v>
      </c>
      <c r="X20" s="192">
        <v>0.1</v>
      </c>
      <c r="Y20" s="193" t="s">
        <v>377</v>
      </c>
      <c r="Z20" s="192">
        <v>0.15</v>
      </c>
      <c r="AA20" s="130" t="s">
        <v>378</v>
      </c>
      <c r="AB20" s="243" t="s">
        <v>460</v>
      </c>
      <c r="AC20" s="193" t="s">
        <v>380</v>
      </c>
      <c r="AD20" s="355" t="s">
        <v>468</v>
      </c>
      <c r="AE20" s="194">
        <f t="shared" si="0"/>
        <v>0.25</v>
      </c>
      <c r="AF20" s="516"/>
      <c r="AG20" s="195" t="e">
        <f t="shared" si="4"/>
        <v>#N/A</v>
      </c>
      <c r="AH20" s="195" t="str">
        <f t="shared" si="1"/>
        <v>MODERADO</v>
      </c>
      <c r="AI20" s="195">
        <f>+AI19-(AI19*AE20)</f>
        <v>0.421875</v>
      </c>
      <c r="AJ20" s="518"/>
      <c r="AK20" s="513"/>
      <c r="AL20" s="610"/>
      <c r="AM20" s="374" t="s">
        <v>452</v>
      </c>
      <c r="AN20" s="249"/>
      <c r="AO20" s="249" t="s">
        <v>4</v>
      </c>
      <c r="AP20" s="203" t="s">
        <v>469</v>
      </c>
      <c r="AQ20" s="249" t="s">
        <v>4</v>
      </c>
      <c r="AR20" s="249"/>
      <c r="AS20" s="386" t="s">
        <v>470</v>
      </c>
      <c r="AT20" s="249" t="s">
        <v>4</v>
      </c>
      <c r="AU20" s="249"/>
      <c r="AV20" s="386" t="s">
        <v>471</v>
      </c>
      <c r="AW20" s="249"/>
      <c r="AX20" s="249" t="s">
        <v>4</v>
      </c>
      <c r="AY20" s="387" t="s">
        <v>456</v>
      </c>
      <c r="AZ20" s="229"/>
      <c r="BA20" s="605"/>
    </row>
    <row r="21" spans="1:53" ht="109" customHeight="1" x14ac:dyDescent="0.3">
      <c r="A21" s="534"/>
      <c r="B21" s="599"/>
      <c r="C21" s="599"/>
      <c r="D21" s="599"/>
      <c r="E21" s="599"/>
      <c r="F21" s="513"/>
      <c r="G21" s="513"/>
      <c r="H21" s="520"/>
      <c r="I21" s="210" t="s">
        <v>472</v>
      </c>
      <c r="J21" s="185" t="s">
        <v>366</v>
      </c>
      <c r="K21" s="522"/>
      <c r="L21" s="513"/>
      <c r="M21" s="186" t="e">
        <v>#N/A</v>
      </c>
      <c r="N21" s="530"/>
      <c r="O21" s="188" t="e">
        <v>#N/A</v>
      </c>
      <c r="P21" s="518"/>
      <c r="Q21" s="246" t="s">
        <v>473</v>
      </c>
      <c r="R21" s="215" t="s">
        <v>474</v>
      </c>
      <c r="S21" s="130" t="s">
        <v>372</v>
      </c>
      <c r="T21" s="164" t="s">
        <v>475</v>
      </c>
      <c r="U21" s="164" t="s">
        <v>476</v>
      </c>
      <c r="V21" s="130" t="s">
        <v>393</v>
      </c>
      <c r="W21" s="130" t="s">
        <v>376</v>
      </c>
      <c r="X21" s="192">
        <v>0.1</v>
      </c>
      <c r="Y21" s="193" t="s">
        <v>377</v>
      </c>
      <c r="Z21" s="192">
        <v>0.15</v>
      </c>
      <c r="AA21" s="130" t="s">
        <v>442</v>
      </c>
      <c r="AB21" s="228"/>
      <c r="AC21" s="164" t="s">
        <v>380</v>
      </c>
      <c r="AD21" s="355" t="s">
        <v>477</v>
      </c>
      <c r="AE21" s="194">
        <f t="shared" si="0"/>
        <v>0.25</v>
      </c>
      <c r="AF21" s="516"/>
      <c r="AG21" s="195" t="e">
        <f t="shared" si="4"/>
        <v>#N/A</v>
      </c>
      <c r="AH21" s="195" t="str">
        <f t="shared" si="1"/>
        <v>MENOR</v>
      </c>
      <c r="AI21" s="195">
        <f>+AI20-(AI20*AE21)</f>
        <v>0.31640625</v>
      </c>
      <c r="AJ21" s="518"/>
      <c r="AK21" s="513"/>
      <c r="AL21" s="611"/>
      <c r="AM21" s="374" t="s">
        <v>452</v>
      </c>
      <c r="AN21" s="249"/>
      <c r="AO21" s="249" t="s">
        <v>4</v>
      </c>
      <c r="AP21" s="203" t="s">
        <v>478</v>
      </c>
      <c r="AQ21" s="249" t="s">
        <v>4</v>
      </c>
      <c r="AR21" s="249"/>
      <c r="AS21" s="386" t="s">
        <v>479</v>
      </c>
      <c r="AT21" s="249" t="s">
        <v>4</v>
      </c>
      <c r="AU21" s="249"/>
      <c r="AV21" s="386" t="s">
        <v>480</v>
      </c>
      <c r="AW21" s="249"/>
      <c r="AX21" s="249" t="s">
        <v>4</v>
      </c>
      <c r="AY21" s="387" t="s">
        <v>456</v>
      </c>
      <c r="AZ21" s="229"/>
      <c r="BA21" s="605"/>
    </row>
    <row r="22" spans="1:53" ht="101.5" customHeight="1" x14ac:dyDescent="0.3">
      <c r="A22" s="534"/>
      <c r="B22" s="599"/>
      <c r="C22" s="599"/>
      <c r="D22" s="599"/>
      <c r="E22" s="599"/>
      <c r="F22" s="513"/>
      <c r="G22" s="513"/>
      <c r="H22" s="520"/>
      <c r="I22" s="210" t="s">
        <v>481</v>
      </c>
      <c r="J22" s="185" t="s">
        <v>366</v>
      </c>
      <c r="K22" s="522"/>
      <c r="L22" s="513"/>
      <c r="M22" s="186" t="e">
        <v>#N/A</v>
      </c>
      <c r="N22" s="530"/>
      <c r="O22" s="188" t="e">
        <v>#N/A</v>
      </c>
      <c r="P22" s="518"/>
      <c r="Q22" s="189"/>
      <c r="R22" s="215" t="s">
        <v>430</v>
      </c>
      <c r="S22" s="130"/>
      <c r="T22" s="185"/>
      <c r="U22" s="185"/>
      <c r="V22" s="130"/>
      <c r="W22" s="130"/>
      <c r="X22" s="192" t="e">
        <v>#N/A</v>
      </c>
      <c r="Y22" s="193"/>
      <c r="Z22" s="192" t="e">
        <v>#N/A</v>
      </c>
      <c r="AA22" s="130"/>
      <c r="AB22" s="243"/>
      <c r="AC22" s="193"/>
      <c r="AD22" s="193"/>
      <c r="AE22" s="297" t="e">
        <f t="shared" si="0"/>
        <v>#N/A</v>
      </c>
      <c r="AF22" s="516"/>
      <c r="AG22" s="298" t="e">
        <f t="shared" si="4"/>
        <v>#N/A</v>
      </c>
      <c r="AH22" s="298" t="e">
        <f t="shared" si="1"/>
        <v>#N/A</v>
      </c>
      <c r="AI22" s="298" t="e">
        <f t="shared" si="5"/>
        <v>#N/A</v>
      </c>
      <c r="AJ22" s="518"/>
      <c r="AK22" s="514"/>
      <c r="AL22" s="196"/>
      <c r="AM22" s="229"/>
      <c r="AN22" s="201"/>
      <c r="AO22" s="201"/>
      <c r="AP22" s="197"/>
      <c r="AQ22" s="229"/>
      <c r="AR22" s="229"/>
      <c r="AS22" s="197"/>
      <c r="AT22" s="229"/>
      <c r="AU22" s="229"/>
      <c r="AV22" s="197"/>
      <c r="AW22" s="229"/>
      <c r="AX22" s="229"/>
      <c r="AY22" s="197"/>
      <c r="AZ22" s="229"/>
      <c r="BA22" s="606"/>
    </row>
    <row r="23" spans="1:53" ht="86.5" customHeight="1" x14ac:dyDescent="0.3">
      <c r="A23" s="533" t="s">
        <v>357</v>
      </c>
      <c r="B23" s="562" t="s">
        <v>415</v>
      </c>
      <c r="C23" s="562" t="s">
        <v>482</v>
      </c>
      <c r="D23" s="562" t="s">
        <v>433</v>
      </c>
      <c r="E23" s="562" t="s">
        <v>483</v>
      </c>
      <c r="F23" s="512" t="s">
        <v>362</v>
      </c>
      <c r="G23" s="512" t="s">
        <v>363</v>
      </c>
      <c r="H23" s="519" t="s">
        <v>484</v>
      </c>
      <c r="I23" s="215" t="s">
        <v>485</v>
      </c>
      <c r="J23" s="185" t="s">
        <v>366</v>
      </c>
      <c r="K23" s="521" t="s">
        <v>486</v>
      </c>
      <c r="L23" s="207" t="s">
        <v>422</v>
      </c>
      <c r="M23" s="186">
        <v>1</v>
      </c>
      <c r="N23" s="212" t="s">
        <v>369</v>
      </c>
      <c r="O23" s="188">
        <v>1</v>
      </c>
      <c r="P23" s="214" t="s">
        <v>370</v>
      </c>
      <c r="Q23" s="190"/>
      <c r="R23" s="251" t="s">
        <v>430</v>
      </c>
      <c r="S23" s="252"/>
      <c r="T23" s="230"/>
      <c r="U23" s="230"/>
      <c r="V23" s="252"/>
      <c r="W23" s="252"/>
      <c r="X23" s="192" t="e">
        <v>#N/A</v>
      </c>
      <c r="Y23" s="232"/>
      <c r="Z23" s="186" t="e">
        <v>#N/A</v>
      </c>
      <c r="AA23" s="205"/>
      <c r="AB23" s="253"/>
      <c r="AC23" s="233"/>
      <c r="AD23" s="233"/>
      <c r="AE23" s="297" t="e">
        <f t="shared" si="0"/>
        <v>#N/A</v>
      </c>
      <c r="AF23" s="298" t="e">
        <f t="shared" si="3"/>
        <v>#REF!</v>
      </c>
      <c r="AG23" s="298" t="e">
        <f>+#REF!-(#REF!*AE23)</f>
        <v>#REF!</v>
      </c>
      <c r="AH23" s="217" t="str">
        <f t="shared" ref="AH23" si="7">IF(AI23&lt;=20%,"LEVE",IF(AI23&lt;=40%,"MENOR",IF(AI23&lt;=60%,"MODERADO",IF(AI23&lt;=80%,"MAYOR","CATASTROFICO"))))</f>
        <v>CATASTROFICO</v>
      </c>
      <c r="AI23" s="195">
        <f t="shared" si="5"/>
        <v>1</v>
      </c>
      <c r="AJ23" s="517" t="s">
        <v>79</v>
      </c>
      <c r="AK23" s="512" t="s">
        <v>137</v>
      </c>
      <c r="AL23" s="196"/>
      <c r="AM23" s="229"/>
      <c r="AN23" s="201"/>
      <c r="AO23" s="201"/>
      <c r="AP23" s="197"/>
      <c r="AQ23" s="229"/>
      <c r="AR23" s="229"/>
      <c r="AS23" s="197"/>
      <c r="AT23" s="229"/>
      <c r="AU23" s="229"/>
      <c r="AV23" s="197"/>
      <c r="AW23" s="229"/>
      <c r="AX23" s="229"/>
      <c r="AY23" s="197"/>
      <c r="AZ23" s="229"/>
      <c r="BA23" s="601" t="s">
        <v>819</v>
      </c>
    </row>
    <row r="24" spans="1:53" ht="78.650000000000006" customHeight="1" x14ac:dyDescent="0.3">
      <c r="A24" s="535"/>
      <c r="B24" s="563"/>
      <c r="C24" s="563"/>
      <c r="D24" s="563"/>
      <c r="E24" s="563"/>
      <c r="F24" s="514"/>
      <c r="G24" s="514"/>
      <c r="H24" s="561"/>
      <c r="I24" s="210" t="s">
        <v>487</v>
      </c>
      <c r="J24" s="185" t="s">
        <v>70</v>
      </c>
      <c r="K24" s="539"/>
      <c r="L24" s="207" t="s">
        <v>422</v>
      </c>
      <c r="M24" s="186">
        <v>1</v>
      </c>
      <c r="N24" s="212" t="s">
        <v>369</v>
      </c>
      <c r="O24" s="188">
        <v>1</v>
      </c>
      <c r="P24" s="214" t="s">
        <v>370</v>
      </c>
      <c r="Q24" s="214" t="s">
        <v>488</v>
      </c>
      <c r="R24" s="215" t="s">
        <v>489</v>
      </c>
      <c r="S24" s="130" t="s">
        <v>372</v>
      </c>
      <c r="T24" s="193" t="s">
        <v>490</v>
      </c>
      <c r="U24" s="193" t="s">
        <v>491</v>
      </c>
      <c r="V24" s="130" t="s">
        <v>393</v>
      </c>
      <c r="W24" s="130" t="s">
        <v>376</v>
      </c>
      <c r="X24" s="192">
        <v>0.1</v>
      </c>
      <c r="Y24" s="193" t="s">
        <v>377</v>
      </c>
      <c r="Z24" s="186">
        <v>0.15</v>
      </c>
      <c r="AA24" s="130"/>
      <c r="AB24" s="243"/>
      <c r="AC24" s="130" t="s">
        <v>380</v>
      </c>
      <c r="AD24" s="302" t="s">
        <v>492</v>
      </c>
      <c r="AE24" s="194">
        <f t="shared" si="0"/>
        <v>0.25</v>
      </c>
      <c r="AF24" s="195" t="str">
        <f>IF(AG24&lt;=20%,"MUY BAJA",IF(AG24&lt;=40%,"BAJA",IF(AG24&lt;=60%,"MEDIA",IF(AG24&lt;=80%,"ALTA","MUY ALTA"))))</f>
        <v>MUY ALTA</v>
      </c>
      <c r="AG24" s="217">
        <f>IF(OR(W24="prevenir",W24="detectar"),(M24-(M24*AE24)), M24)</f>
        <v>1</v>
      </c>
      <c r="AH24" s="217" t="str">
        <f>IF(AI24&lt;=20%,"LEVE",IF(AI24&lt;=40%,"MENOR",IF(AI24&lt;=60%,"MODERADO",IF(AI24&lt;=80%,"MAYOR","CATASTROFICO"))))</f>
        <v>MAYOR</v>
      </c>
      <c r="AI24" s="195">
        <f t="shared" si="5"/>
        <v>0.75</v>
      </c>
      <c r="AJ24" s="532"/>
      <c r="AK24" s="514"/>
      <c r="AL24" s="196"/>
      <c r="AM24" s="229"/>
      <c r="AN24" s="201"/>
      <c r="AO24" s="201"/>
      <c r="AP24" s="197"/>
      <c r="AQ24" s="229"/>
      <c r="AR24" s="229"/>
      <c r="AS24" s="197"/>
      <c r="AT24" s="229"/>
      <c r="AU24" s="229"/>
      <c r="AV24" s="197"/>
      <c r="AW24" s="229"/>
      <c r="AX24" s="229"/>
      <c r="AY24" s="197"/>
      <c r="AZ24" s="229"/>
      <c r="BA24" s="602"/>
    </row>
    <row r="25" spans="1:53" ht="147" customHeight="1" x14ac:dyDescent="0.3">
      <c r="A25" s="205" t="s">
        <v>357</v>
      </c>
      <c r="B25" s="244" t="s">
        <v>415</v>
      </c>
      <c r="C25" s="244" t="s">
        <v>482</v>
      </c>
      <c r="D25" s="244" t="s">
        <v>433</v>
      </c>
      <c r="E25" s="244" t="s">
        <v>493</v>
      </c>
      <c r="F25" s="207" t="s">
        <v>362</v>
      </c>
      <c r="G25" s="207" t="s">
        <v>363</v>
      </c>
      <c r="H25" s="210" t="s">
        <v>494</v>
      </c>
      <c r="I25" s="210" t="s">
        <v>495</v>
      </c>
      <c r="J25" s="185" t="s">
        <v>366</v>
      </c>
      <c r="K25" s="206" t="s">
        <v>486</v>
      </c>
      <c r="L25" s="207" t="s">
        <v>422</v>
      </c>
      <c r="M25" s="186">
        <v>1</v>
      </c>
      <c r="N25" s="212" t="s">
        <v>369</v>
      </c>
      <c r="O25" s="188">
        <v>1</v>
      </c>
      <c r="P25" s="214" t="s">
        <v>370</v>
      </c>
      <c r="Q25" s="214" t="s">
        <v>496</v>
      </c>
      <c r="R25" s="215" t="s">
        <v>497</v>
      </c>
      <c r="S25" s="216" t="s">
        <v>372</v>
      </c>
      <c r="T25" s="164" t="s">
        <v>498</v>
      </c>
      <c r="U25" s="164" t="s">
        <v>374</v>
      </c>
      <c r="V25" s="216" t="s">
        <v>393</v>
      </c>
      <c r="W25" s="216" t="s">
        <v>376</v>
      </c>
      <c r="X25" s="192">
        <v>0.1</v>
      </c>
      <c r="Y25" s="193" t="s">
        <v>377</v>
      </c>
      <c r="Z25" s="186">
        <v>0.15</v>
      </c>
      <c r="AA25" s="223" t="s">
        <v>378</v>
      </c>
      <c r="AB25" s="200" t="s">
        <v>499</v>
      </c>
      <c r="AC25" s="193" t="s">
        <v>380</v>
      </c>
      <c r="AD25" s="306" t="s">
        <v>500</v>
      </c>
      <c r="AE25" s="194">
        <f t="shared" si="0"/>
        <v>0.25</v>
      </c>
      <c r="AF25" s="195" t="str">
        <f t="shared" si="3"/>
        <v>MUY ALTA</v>
      </c>
      <c r="AG25" s="217">
        <f>IF(OR(W25="prevenir",W25="detectar"),(M25-(M25*AE25)), M25)</f>
        <v>1</v>
      </c>
      <c r="AH25" s="217" t="str">
        <f>IF(AI25&lt;=20%,"LEVE",IF(AI25&lt;=40%,"MENOR",IF(AI25&lt;=60%,"MODERADO",IF(AI25&lt;=80%,"MAYOR","CATASTROFICO"))))</f>
        <v>MAYOR</v>
      </c>
      <c r="AI25" s="195">
        <f t="shared" si="5"/>
        <v>0.75</v>
      </c>
      <c r="AJ25" s="189" t="s">
        <v>79</v>
      </c>
      <c r="AK25" s="207" t="s">
        <v>137</v>
      </c>
      <c r="AL25" s="196"/>
      <c r="AM25" s="229"/>
      <c r="AN25" s="201"/>
      <c r="AO25" s="201"/>
      <c r="AP25" s="197"/>
      <c r="AQ25" s="229"/>
      <c r="AR25" s="229"/>
      <c r="AS25" s="197"/>
      <c r="AT25" s="229"/>
      <c r="AU25" s="229"/>
      <c r="AV25" s="197"/>
      <c r="AW25" s="229"/>
      <c r="AX25" s="229"/>
      <c r="AY25" s="197"/>
      <c r="AZ25" s="229"/>
      <c r="BA25" s="100" t="s">
        <v>819</v>
      </c>
    </row>
    <row r="26" spans="1:53" ht="131.15" customHeight="1" x14ac:dyDescent="0.3">
      <c r="A26" s="598" t="s">
        <v>357</v>
      </c>
      <c r="B26" s="564" t="s">
        <v>501</v>
      </c>
      <c r="C26" s="564" t="s">
        <v>502</v>
      </c>
      <c r="D26" s="564" t="s">
        <v>503</v>
      </c>
      <c r="E26" s="564" t="s">
        <v>504</v>
      </c>
      <c r="F26" s="564" t="s">
        <v>362</v>
      </c>
      <c r="G26" s="564" t="s">
        <v>363</v>
      </c>
      <c r="H26" s="566" t="s">
        <v>505</v>
      </c>
      <c r="I26" s="567" t="s">
        <v>506</v>
      </c>
      <c r="J26" s="564" t="s">
        <v>70</v>
      </c>
      <c r="K26" s="565" t="s">
        <v>507</v>
      </c>
      <c r="L26" s="564" t="s">
        <v>130</v>
      </c>
      <c r="M26" s="186">
        <v>0.6</v>
      </c>
      <c r="N26" s="595" t="s">
        <v>77</v>
      </c>
      <c r="O26" s="188">
        <v>0.8</v>
      </c>
      <c r="P26" s="596" t="s">
        <v>79</v>
      </c>
      <c r="Q26" s="189" t="s">
        <v>508</v>
      </c>
      <c r="R26" s="215" t="s">
        <v>509</v>
      </c>
      <c r="S26" s="130" t="s">
        <v>372</v>
      </c>
      <c r="T26" s="193" t="s">
        <v>502</v>
      </c>
      <c r="U26" s="193" t="s">
        <v>510</v>
      </c>
      <c r="V26" s="130" t="s">
        <v>393</v>
      </c>
      <c r="W26" s="130" t="s">
        <v>394</v>
      </c>
      <c r="X26" s="186">
        <v>0.25</v>
      </c>
      <c r="Y26" s="193" t="s">
        <v>377</v>
      </c>
      <c r="Z26" s="186">
        <v>0.15</v>
      </c>
      <c r="AA26" s="130" t="s">
        <v>511</v>
      </c>
      <c r="AB26" s="243" t="s">
        <v>512</v>
      </c>
      <c r="AC26" s="164" t="s">
        <v>380</v>
      </c>
      <c r="AD26" s="302" t="s">
        <v>513</v>
      </c>
      <c r="AE26" s="194">
        <f t="shared" si="0"/>
        <v>0.4</v>
      </c>
      <c r="AF26" s="195" t="str">
        <f t="shared" si="3"/>
        <v>BAJA</v>
      </c>
      <c r="AG26" s="195">
        <f t="shared" ref="AG26:AG37" si="8">IF(OR(W26="prevenir",W26="detectar"),(M26-(M26*AE26)), M26)</f>
        <v>0.36</v>
      </c>
      <c r="AH26" s="597" t="str">
        <f t="shared" ref="AH26:AH39" si="9">IF(AI26&lt;=20%,"LEVE",IF(AI26&lt;=40%,"MENOR",IF(AI26&lt;=60%,"MODERADO",IF(AI26&lt;=80%,"MAYOR","CATASTROFICO"))))</f>
        <v>MAYOR</v>
      </c>
      <c r="AI26" s="195">
        <f t="shared" ref="AI26:AI37" si="10">IF(W26="corregir",(O26-(O26*AE26)), O26)</f>
        <v>0.8</v>
      </c>
      <c r="AJ26" s="596" t="s">
        <v>79</v>
      </c>
      <c r="AK26" s="564" t="s">
        <v>137</v>
      </c>
      <c r="AL26" s="612">
        <v>45541</v>
      </c>
      <c r="AM26" s="185" t="s">
        <v>514</v>
      </c>
      <c r="AN26" s="379"/>
      <c r="AO26" s="234" t="s">
        <v>4</v>
      </c>
      <c r="AP26" s="215" t="s">
        <v>515</v>
      </c>
      <c r="AQ26" s="234" t="s">
        <v>4</v>
      </c>
      <c r="AR26" s="234"/>
      <c r="AS26" s="215" t="s">
        <v>516</v>
      </c>
      <c r="AT26" s="234"/>
      <c r="AU26" s="234" t="s">
        <v>517</v>
      </c>
      <c r="AV26" s="215" t="s">
        <v>518</v>
      </c>
      <c r="AW26" s="234"/>
      <c r="AX26" s="234" t="s">
        <v>517</v>
      </c>
      <c r="AY26" s="388" t="s">
        <v>519</v>
      </c>
      <c r="AZ26" s="400" t="s">
        <v>826</v>
      </c>
      <c r="BA26" s="603" t="s">
        <v>820</v>
      </c>
    </row>
    <row r="27" spans="1:53" ht="181" customHeight="1" x14ac:dyDescent="0.3">
      <c r="A27" s="598"/>
      <c r="B27" s="564"/>
      <c r="C27" s="564"/>
      <c r="D27" s="564"/>
      <c r="E27" s="564"/>
      <c r="F27" s="564"/>
      <c r="G27" s="564"/>
      <c r="H27" s="566"/>
      <c r="I27" s="567"/>
      <c r="J27" s="564"/>
      <c r="K27" s="565"/>
      <c r="L27" s="564"/>
      <c r="M27" s="186" t="e">
        <v>#N/A</v>
      </c>
      <c r="N27" s="595"/>
      <c r="O27" s="188" t="e">
        <v>#N/A</v>
      </c>
      <c r="P27" s="596"/>
      <c r="Q27" s="189" t="s">
        <v>520</v>
      </c>
      <c r="R27" s="215" t="s">
        <v>521</v>
      </c>
      <c r="S27" s="130" t="s">
        <v>372</v>
      </c>
      <c r="T27" s="193" t="s">
        <v>502</v>
      </c>
      <c r="U27" s="193" t="s">
        <v>510</v>
      </c>
      <c r="V27" s="130" t="s">
        <v>393</v>
      </c>
      <c r="W27" s="130" t="s">
        <v>394</v>
      </c>
      <c r="X27" s="186">
        <v>0.25</v>
      </c>
      <c r="Y27" s="193" t="s">
        <v>377</v>
      </c>
      <c r="Z27" s="186">
        <v>0.15</v>
      </c>
      <c r="AA27" s="130" t="s">
        <v>511</v>
      </c>
      <c r="AB27" s="243" t="s">
        <v>512</v>
      </c>
      <c r="AC27" s="164" t="s">
        <v>380</v>
      </c>
      <c r="AD27" s="302" t="s">
        <v>522</v>
      </c>
      <c r="AE27" s="194">
        <f t="shared" si="0"/>
        <v>0.4</v>
      </c>
      <c r="AF27" s="195" t="str">
        <f t="shared" si="3"/>
        <v>BAJA</v>
      </c>
      <c r="AG27" s="195">
        <f>+AG26-(AG26*AE27)</f>
        <v>0.216</v>
      </c>
      <c r="AH27" s="597"/>
      <c r="AI27" s="195" t="e">
        <f t="shared" si="10"/>
        <v>#N/A</v>
      </c>
      <c r="AJ27" s="596"/>
      <c r="AK27" s="564"/>
      <c r="AL27" s="614"/>
      <c r="AM27" s="185" t="s">
        <v>514</v>
      </c>
      <c r="AN27" s="379"/>
      <c r="AO27" s="234" t="s">
        <v>4</v>
      </c>
      <c r="AP27" s="215" t="s">
        <v>515</v>
      </c>
      <c r="AQ27" s="234" t="s">
        <v>4</v>
      </c>
      <c r="AR27" s="234"/>
      <c r="AS27" s="215" t="s">
        <v>523</v>
      </c>
      <c r="AT27" s="234"/>
      <c r="AU27" s="234" t="s">
        <v>517</v>
      </c>
      <c r="AV27" s="215" t="s">
        <v>518</v>
      </c>
      <c r="AW27" s="234"/>
      <c r="AX27" s="234" t="s">
        <v>517</v>
      </c>
      <c r="AY27" s="388" t="s">
        <v>519</v>
      </c>
      <c r="AZ27" s="399" t="s">
        <v>824</v>
      </c>
      <c r="BA27" s="604"/>
    </row>
    <row r="28" spans="1:53" ht="152.15" customHeight="1" x14ac:dyDescent="0.3">
      <c r="A28" s="130" t="s">
        <v>357</v>
      </c>
      <c r="B28" s="185" t="s">
        <v>524</v>
      </c>
      <c r="C28" s="185" t="s">
        <v>525</v>
      </c>
      <c r="D28" s="185" t="s">
        <v>526</v>
      </c>
      <c r="E28" s="185" t="s">
        <v>527</v>
      </c>
      <c r="F28" s="185" t="s">
        <v>362</v>
      </c>
      <c r="G28" s="185" t="s">
        <v>363</v>
      </c>
      <c r="H28" s="209" t="s">
        <v>528</v>
      </c>
      <c r="I28" s="209" t="s">
        <v>529</v>
      </c>
      <c r="J28" s="185" t="s">
        <v>70</v>
      </c>
      <c r="K28" s="229" t="s">
        <v>823</v>
      </c>
      <c r="L28" s="185" t="s">
        <v>389</v>
      </c>
      <c r="M28" s="186">
        <v>0.4</v>
      </c>
      <c r="N28" s="259" t="s">
        <v>369</v>
      </c>
      <c r="O28" s="188">
        <v>1</v>
      </c>
      <c r="P28" s="189" t="s">
        <v>370</v>
      </c>
      <c r="Q28" s="189" t="s">
        <v>530</v>
      </c>
      <c r="R28" s="215" t="s">
        <v>531</v>
      </c>
      <c r="S28" s="130" t="s">
        <v>372</v>
      </c>
      <c r="T28" s="164" t="s">
        <v>526</v>
      </c>
      <c r="U28" s="164" t="s">
        <v>441</v>
      </c>
      <c r="V28" s="130" t="s">
        <v>393</v>
      </c>
      <c r="W28" s="130" t="s">
        <v>394</v>
      </c>
      <c r="X28" s="186">
        <v>0.25</v>
      </c>
      <c r="Y28" s="193" t="s">
        <v>377</v>
      </c>
      <c r="Z28" s="186">
        <v>0.15</v>
      </c>
      <c r="AA28" s="130" t="s">
        <v>378</v>
      </c>
      <c r="AB28" s="243" t="s">
        <v>532</v>
      </c>
      <c r="AC28" s="164" t="s">
        <v>380</v>
      </c>
      <c r="AD28" s="302" t="s">
        <v>533</v>
      </c>
      <c r="AE28" s="194">
        <f t="shared" si="0"/>
        <v>0.4</v>
      </c>
      <c r="AF28" s="195" t="str">
        <f t="shared" si="3"/>
        <v>BAJA</v>
      </c>
      <c r="AG28" s="195">
        <f t="shared" si="8"/>
        <v>0.24</v>
      </c>
      <c r="AH28" s="293" t="str">
        <f t="shared" si="9"/>
        <v>CATASTROFICO</v>
      </c>
      <c r="AI28" s="195">
        <f t="shared" si="10"/>
        <v>1</v>
      </c>
      <c r="AJ28" s="189" t="s">
        <v>370</v>
      </c>
      <c r="AK28" s="185" t="s">
        <v>90</v>
      </c>
      <c r="AL28" s="231">
        <v>45539</v>
      </c>
      <c r="AM28" s="185" t="s">
        <v>534</v>
      </c>
      <c r="AN28" s="379"/>
      <c r="AO28" s="234" t="s">
        <v>4</v>
      </c>
      <c r="AP28" s="215" t="s">
        <v>535</v>
      </c>
      <c r="AQ28" s="234" t="s">
        <v>4</v>
      </c>
      <c r="AR28" s="234"/>
      <c r="AS28" s="215" t="s">
        <v>536</v>
      </c>
      <c r="AT28" s="234" t="s">
        <v>4</v>
      </c>
      <c r="AU28" s="234"/>
      <c r="AV28" s="215" t="s">
        <v>537</v>
      </c>
      <c r="AW28" s="234"/>
      <c r="AX28" s="234" t="s">
        <v>4</v>
      </c>
      <c r="AY28" s="215" t="s">
        <v>538</v>
      </c>
      <c r="AZ28" s="215" t="s">
        <v>825</v>
      </c>
      <c r="BA28" s="100" t="s">
        <v>820</v>
      </c>
    </row>
    <row r="29" spans="1:53" ht="93" hidden="1" customHeight="1" x14ac:dyDescent="0.3">
      <c r="A29" s="257"/>
      <c r="B29" s="221"/>
      <c r="C29" s="221"/>
      <c r="D29" s="221"/>
      <c r="E29" s="221"/>
      <c r="F29" s="207"/>
      <c r="G29" s="207"/>
      <c r="H29" s="209"/>
      <c r="I29" s="209"/>
      <c r="J29" s="185"/>
      <c r="K29" s="225"/>
      <c r="L29" s="254"/>
      <c r="M29" s="186" t="e">
        <v>#N/A</v>
      </c>
      <c r="N29" s="256"/>
      <c r="O29" s="188" t="e">
        <v>#N/A</v>
      </c>
      <c r="P29" s="258"/>
      <c r="Q29" s="214"/>
      <c r="R29" s="215"/>
      <c r="S29" s="130"/>
      <c r="T29" s="164"/>
      <c r="U29" s="164"/>
      <c r="V29" s="130"/>
      <c r="W29" s="130"/>
      <c r="X29" s="186" t="e">
        <v>#N/A</v>
      </c>
      <c r="Y29" s="193"/>
      <c r="Z29" s="186" t="e">
        <v>#N/A</v>
      </c>
      <c r="AA29" s="130"/>
      <c r="AB29" s="243"/>
      <c r="AC29" s="164"/>
      <c r="AD29" s="164"/>
      <c r="AE29" s="194" t="e">
        <f t="shared" si="0"/>
        <v>#N/A</v>
      </c>
      <c r="AF29" s="195" t="e">
        <f t="shared" si="3"/>
        <v>#N/A</v>
      </c>
      <c r="AG29" s="195" t="e">
        <f t="shared" si="8"/>
        <v>#N/A</v>
      </c>
      <c r="AH29" s="242" t="e">
        <f t="shared" si="9"/>
        <v>#N/A</v>
      </c>
      <c r="AI29" s="195" t="e">
        <f t="shared" si="10"/>
        <v>#N/A</v>
      </c>
      <c r="AJ29" s="258"/>
      <c r="AK29" s="254"/>
      <c r="AL29" s="226"/>
      <c r="AM29" s="184"/>
      <c r="AN29" s="255"/>
      <c r="AO29" s="227"/>
      <c r="AP29" s="184"/>
      <c r="AQ29" s="227"/>
      <c r="AR29" s="227"/>
      <c r="AS29" s="184"/>
      <c r="AT29" s="234"/>
      <c r="AU29" s="234"/>
      <c r="AV29" s="184"/>
      <c r="AW29" s="227"/>
      <c r="AX29" s="227"/>
      <c r="AY29" s="227"/>
      <c r="AZ29" s="123"/>
      <c r="BA29" s="23"/>
    </row>
    <row r="30" spans="1:53" ht="93" hidden="1" customHeight="1" x14ac:dyDescent="0.3">
      <c r="A30" s="257"/>
      <c r="B30" s="221"/>
      <c r="C30" s="221"/>
      <c r="D30" s="221"/>
      <c r="E30" s="221"/>
      <c r="F30" s="207"/>
      <c r="G30" s="207"/>
      <c r="H30" s="209"/>
      <c r="I30" s="209"/>
      <c r="J30" s="185"/>
      <c r="K30" s="225"/>
      <c r="L30" s="254"/>
      <c r="M30" s="186" t="e">
        <v>#N/A</v>
      </c>
      <c r="N30" s="256"/>
      <c r="O30" s="188" t="e">
        <v>#N/A</v>
      </c>
      <c r="P30" s="258"/>
      <c r="Q30" s="214"/>
      <c r="R30" s="215"/>
      <c r="S30" s="130"/>
      <c r="T30" s="164"/>
      <c r="U30" s="164"/>
      <c r="V30" s="130"/>
      <c r="W30" s="130"/>
      <c r="X30" s="186" t="e">
        <v>#N/A</v>
      </c>
      <c r="Y30" s="193"/>
      <c r="Z30" s="186" t="e">
        <v>#N/A</v>
      </c>
      <c r="AA30" s="130"/>
      <c r="AB30" s="243"/>
      <c r="AC30" s="164"/>
      <c r="AD30" s="164"/>
      <c r="AE30" s="194" t="e">
        <f t="shared" si="0"/>
        <v>#N/A</v>
      </c>
      <c r="AF30" s="195"/>
      <c r="AG30" s="195" t="e">
        <f t="shared" si="8"/>
        <v>#N/A</v>
      </c>
      <c r="AH30" s="242" t="e">
        <f t="shared" si="9"/>
        <v>#N/A</v>
      </c>
      <c r="AI30" s="195" t="e">
        <f t="shared" si="10"/>
        <v>#N/A</v>
      </c>
      <c r="AJ30" s="258"/>
      <c r="AK30" s="254"/>
      <c r="AL30" s="226"/>
      <c r="AM30" s="184"/>
      <c r="AN30" s="255"/>
      <c r="AO30" s="227"/>
      <c r="AP30" s="184"/>
      <c r="AQ30" s="227"/>
      <c r="AR30" s="227"/>
      <c r="AS30" s="184"/>
      <c r="AT30" s="234"/>
      <c r="AU30" s="234"/>
      <c r="AV30" s="184"/>
      <c r="AW30" s="227"/>
      <c r="AX30" s="227"/>
      <c r="AY30" s="227"/>
      <c r="AZ30" s="123"/>
      <c r="BA30" s="23"/>
    </row>
    <row r="31" spans="1:53" ht="93" hidden="1" customHeight="1" x14ac:dyDescent="0.3">
      <c r="A31" s="257"/>
      <c r="B31" s="221"/>
      <c r="C31" s="221"/>
      <c r="D31" s="221"/>
      <c r="E31" s="221"/>
      <c r="F31" s="207"/>
      <c r="G31" s="207"/>
      <c r="H31" s="209"/>
      <c r="I31" s="209"/>
      <c r="J31" s="185"/>
      <c r="K31" s="225"/>
      <c r="L31" s="254"/>
      <c r="M31" s="186" t="e">
        <v>#N/A</v>
      </c>
      <c r="N31" s="256"/>
      <c r="O31" s="188" t="e">
        <v>#N/A</v>
      </c>
      <c r="P31" s="258"/>
      <c r="Q31" s="214"/>
      <c r="R31" s="215"/>
      <c r="S31" s="130"/>
      <c r="T31" s="164"/>
      <c r="U31" s="164"/>
      <c r="V31" s="130"/>
      <c r="W31" s="130"/>
      <c r="X31" s="186" t="e">
        <v>#N/A</v>
      </c>
      <c r="Y31" s="193"/>
      <c r="Z31" s="186" t="e">
        <v>#N/A</v>
      </c>
      <c r="AA31" s="130"/>
      <c r="AB31" s="243"/>
      <c r="AC31" s="164"/>
      <c r="AD31" s="164"/>
      <c r="AE31" s="194" t="e">
        <f t="shared" si="0"/>
        <v>#N/A</v>
      </c>
      <c r="AF31" s="195"/>
      <c r="AG31" s="195" t="e">
        <f t="shared" si="8"/>
        <v>#N/A</v>
      </c>
      <c r="AH31" s="242" t="e">
        <f t="shared" si="9"/>
        <v>#N/A</v>
      </c>
      <c r="AI31" s="195" t="e">
        <f t="shared" si="10"/>
        <v>#N/A</v>
      </c>
      <c r="AJ31" s="258"/>
      <c r="AK31" s="254"/>
      <c r="AL31" s="226"/>
      <c r="AM31" s="184"/>
      <c r="AN31" s="255"/>
      <c r="AO31" s="227"/>
      <c r="AP31" s="184"/>
      <c r="AQ31" s="227"/>
      <c r="AR31" s="227"/>
      <c r="AS31" s="184"/>
      <c r="AT31" s="234"/>
      <c r="AU31" s="234"/>
      <c r="AV31" s="184"/>
      <c r="AW31" s="227"/>
      <c r="AX31" s="227"/>
      <c r="AY31" s="227"/>
      <c r="AZ31" s="123"/>
      <c r="BA31" s="23"/>
    </row>
    <row r="32" spans="1:53" ht="93" hidden="1" customHeight="1" x14ac:dyDescent="0.3">
      <c r="A32" s="257"/>
      <c r="B32" s="221"/>
      <c r="C32" s="221"/>
      <c r="D32" s="221"/>
      <c r="E32" s="221"/>
      <c r="F32" s="207"/>
      <c r="G32" s="207"/>
      <c r="H32" s="209"/>
      <c r="I32" s="209"/>
      <c r="J32" s="185"/>
      <c r="K32" s="225"/>
      <c r="L32" s="254"/>
      <c r="M32" s="186" t="e">
        <v>#N/A</v>
      </c>
      <c r="N32" s="256"/>
      <c r="O32" s="188" t="e">
        <v>#N/A</v>
      </c>
      <c r="P32" s="258"/>
      <c r="Q32" s="214"/>
      <c r="R32" s="215"/>
      <c r="S32" s="130"/>
      <c r="T32" s="164"/>
      <c r="U32" s="164"/>
      <c r="V32" s="130"/>
      <c r="W32" s="130"/>
      <c r="X32" s="192"/>
      <c r="Y32" s="193"/>
      <c r="Z32" s="192"/>
      <c r="AA32" s="130"/>
      <c r="AB32" s="243"/>
      <c r="AC32" s="164"/>
      <c r="AD32" s="164"/>
      <c r="AE32" s="194">
        <f t="shared" si="0"/>
        <v>0</v>
      </c>
      <c r="AF32" s="195"/>
      <c r="AG32" s="195" t="e">
        <f t="shared" si="8"/>
        <v>#N/A</v>
      </c>
      <c r="AH32" s="242" t="e">
        <f t="shared" si="9"/>
        <v>#N/A</v>
      </c>
      <c r="AI32" s="195" t="e">
        <f t="shared" si="10"/>
        <v>#N/A</v>
      </c>
      <c r="AJ32" s="258"/>
      <c r="AK32" s="254"/>
      <c r="AL32" s="226"/>
      <c r="AM32" s="184"/>
      <c r="AN32" s="255"/>
      <c r="AO32" s="227"/>
      <c r="AP32" s="184"/>
      <c r="AQ32" s="227"/>
      <c r="AR32" s="227"/>
      <c r="AS32" s="184"/>
      <c r="AT32" s="234"/>
      <c r="AU32" s="234"/>
      <c r="AV32" s="184"/>
      <c r="AW32" s="227"/>
      <c r="AX32" s="227"/>
      <c r="AY32" s="227"/>
      <c r="AZ32" s="123"/>
      <c r="BA32" s="23"/>
    </row>
    <row r="33" spans="1:53" ht="93" hidden="1" customHeight="1" x14ac:dyDescent="0.3">
      <c r="A33" s="257"/>
      <c r="B33" s="221"/>
      <c r="C33" s="221"/>
      <c r="D33" s="221"/>
      <c r="E33" s="221"/>
      <c r="F33" s="207"/>
      <c r="G33" s="207"/>
      <c r="H33" s="209"/>
      <c r="I33" s="209"/>
      <c r="J33" s="185"/>
      <c r="K33" s="225"/>
      <c r="L33" s="254"/>
      <c r="M33" s="186" t="e">
        <v>#N/A</v>
      </c>
      <c r="N33" s="256"/>
      <c r="O33" s="188" t="e">
        <v>#N/A</v>
      </c>
      <c r="P33" s="258"/>
      <c r="Q33" s="214"/>
      <c r="R33" s="215"/>
      <c r="S33" s="130"/>
      <c r="T33" s="164"/>
      <c r="U33" s="164"/>
      <c r="V33" s="130"/>
      <c r="W33" s="130"/>
      <c r="X33" s="192"/>
      <c r="Y33" s="193"/>
      <c r="Z33" s="192"/>
      <c r="AA33" s="130"/>
      <c r="AB33" s="243"/>
      <c r="AC33" s="164"/>
      <c r="AD33" s="164"/>
      <c r="AE33" s="194"/>
      <c r="AF33" s="195"/>
      <c r="AG33" s="195" t="e">
        <f t="shared" si="8"/>
        <v>#N/A</v>
      </c>
      <c r="AH33" s="242" t="e">
        <f t="shared" si="9"/>
        <v>#N/A</v>
      </c>
      <c r="AI33" s="195" t="e">
        <f t="shared" si="10"/>
        <v>#N/A</v>
      </c>
      <c r="AJ33" s="258"/>
      <c r="AK33" s="254"/>
      <c r="AL33" s="226"/>
      <c r="AM33" s="184"/>
      <c r="AN33" s="255"/>
      <c r="AO33" s="227"/>
      <c r="AP33" s="184"/>
      <c r="AQ33" s="227"/>
      <c r="AR33" s="227"/>
      <c r="AS33" s="184"/>
      <c r="AT33" s="234"/>
      <c r="AU33" s="234"/>
      <c r="AV33" s="184"/>
      <c r="AW33" s="227"/>
      <c r="AX33" s="227"/>
      <c r="AY33" s="227"/>
      <c r="AZ33" s="123"/>
      <c r="BA33" s="23"/>
    </row>
    <row r="34" spans="1:53" ht="93" hidden="1" customHeight="1" x14ac:dyDescent="0.3">
      <c r="A34" s="257"/>
      <c r="B34" s="221"/>
      <c r="C34" s="221"/>
      <c r="D34" s="221"/>
      <c r="E34" s="221"/>
      <c r="F34" s="207"/>
      <c r="G34" s="207"/>
      <c r="H34" s="209"/>
      <c r="I34" s="209"/>
      <c r="J34" s="185"/>
      <c r="K34" s="225"/>
      <c r="L34" s="254"/>
      <c r="M34" s="186" t="e">
        <v>#N/A</v>
      </c>
      <c r="N34" s="256"/>
      <c r="O34" s="188" t="e">
        <v>#N/A</v>
      </c>
      <c r="P34" s="258"/>
      <c r="Q34" s="214"/>
      <c r="R34" s="215"/>
      <c r="S34" s="130"/>
      <c r="T34" s="164"/>
      <c r="U34" s="164"/>
      <c r="V34" s="130"/>
      <c r="W34" s="130"/>
      <c r="X34" s="192"/>
      <c r="Y34" s="193"/>
      <c r="Z34" s="192"/>
      <c r="AA34" s="130"/>
      <c r="AB34" s="243"/>
      <c r="AC34" s="164"/>
      <c r="AD34" s="164"/>
      <c r="AE34" s="194"/>
      <c r="AF34" s="195"/>
      <c r="AG34" s="195" t="e">
        <f t="shared" si="8"/>
        <v>#N/A</v>
      </c>
      <c r="AH34" s="242" t="e">
        <f t="shared" si="9"/>
        <v>#N/A</v>
      </c>
      <c r="AI34" s="195" t="e">
        <f t="shared" si="10"/>
        <v>#N/A</v>
      </c>
      <c r="AJ34" s="258"/>
      <c r="AK34" s="254"/>
      <c r="AL34" s="226"/>
      <c r="AM34" s="184"/>
      <c r="AN34" s="255"/>
      <c r="AO34" s="227"/>
      <c r="AP34" s="184"/>
      <c r="AQ34" s="227"/>
      <c r="AR34" s="227"/>
      <c r="AS34" s="184"/>
      <c r="AT34" s="234"/>
      <c r="AU34" s="234"/>
      <c r="AV34" s="184"/>
      <c r="AW34" s="227"/>
      <c r="AX34" s="227"/>
      <c r="AY34" s="227"/>
      <c r="AZ34" s="123"/>
      <c r="BA34" s="23"/>
    </row>
    <row r="35" spans="1:53" ht="93" hidden="1" customHeight="1" x14ac:dyDescent="0.3">
      <c r="A35" s="257"/>
      <c r="B35" s="221"/>
      <c r="C35" s="221"/>
      <c r="D35" s="221"/>
      <c r="E35" s="221"/>
      <c r="F35" s="207"/>
      <c r="G35" s="207"/>
      <c r="H35" s="209"/>
      <c r="I35" s="209"/>
      <c r="J35" s="185"/>
      <c r="K35" s="225"/>
      <c r="L35" s="254"/>
      <c r="M35" s="186" t="e">
        <v>#N/A</v>
      </c>
      <c r="N35" s="256"/>
      <c r="O35" s="188" t="e">
        <v>#N/A</v>
      </c>
      <c r="P35" s="258"/>
      <c r="Q35" s="214"/>
      <c r="R35" s="215"/>
      <c r="S35" s="130"/>
      <c r="T35" s="164"/>
      <c r="U35" s="164"/>
      <c r="V35" s="130"/>
      <c r="W35" s="130"/>
      <c r="X35" s="192"/>
      <c r="Y35" s="193"/>
      <c r="Z35" s="192"/>
      <c r="AA35" s="130"/>
      <c r="AB35" s="243"/>
      <c r="AC35" s="164"/>
      <c r="AD35" s="164"/>
      <c r="AE35" s="194"/>
      <c r="AF35" s="195"/>
      <c r="AG35" s="195" t="e">
        <f t="shared" si="8"/>
        <v>#N/A</v>
      </c>
      <c r="AH35" s="242" t="e">
        <f t="shared" si="9"/>
        <v>#N/A</v>
      </c>
      <c r="AI35" s="195" t="e">
        <f t="shared" si="10"/>
        <v>#N/A</v>
      </c>
      <c r="AJ35" s="258"/>
      <c r="AK35" s="254"/>
      <c r="AL35" s="226"/>
      <c r="AM35" s="184"/>
      <c r="AN35" s="255"/>
      <c r="AO35" s="227"/>
      <c r="AP35" s="184"/>
      <c r="AQ35" s="227"/>
      <c r="AR35" s="227"/>
      <c r="AS35" s="184"/>
      <c r="AT35" s="234"/>
      <c r="AU35" s="234"/>
      <c r="AV35" s="184"/>
      <c r="AW35" s="227"/>
      <c r="AX35" s="227"/>
      <c r="AY35" s="227"/>
      <c r="AZ35" s="123"/>
      <c r="BA35" s="23"/>
    </row>
    <row r="36" spans="1:53" ht="93" hidden="1" customHeight="1" x14ac:dyDescent="0.3">
      <c r="A36" s="257"/>
      <c r="B36" s="221"/>
      <c r="C36" s="221"/>
      <c r="D36" s="221"/>
      <c r="E36" s="221"/>
      <c r="F36" s="207"/>
      <c r="G36" s="207"/>
      <c r="H36" s="209"/>
      <c r="I36" s="209"/>
      <c r="J36" s="185"/>
      <c r="K36" s="225"/>
      <c r="L36" s="254"/>
      <c r="M36" s="186" t="e">
        <v>#N/A</v>
      </c>
      <c r="N36" s="256"/>
      <c r="O36" s="188" t="e">
        <v>#N/A</v>
      </c>
      <c r="P36" s="258"/>
      <c r="Q36" s="214"/>
      <c r="R36" s="215"/>
      <c r="S36" s="130"/>
      <c r="T36" s="164"/>
      <c r="U36" s="164"/>
      <c r="V36" s="130"/>
      <c r="W36" s="130"/>
      <c r="X36" s="192"/>
      <c r="Y36" s="193"/>
      <c r="Z36" s="192"/>
      <c r="AA36" s="130"/>
      <c r="AB36" s="243"/>
      <c r="AC36" s="164"/>
      <c r="AD36" s="164"/>
      <c r="AE36" s="194"/>
      <c r="AF36" s="195"/>
      <c r="AG36" s="195" t="e">
        <f t="shared" si="8"/>
        <v>#N/A</v>
      </c>
      <c r="AH36" s="242" t="e">
        <f t="shared" si="9"/>
        <v>#N/A</v>
      </c>
      <c r="AI36" s="195" t="e">
        <f t="shared" si="10"/>
        <v>#N/A</v>
      </c>
      <c r="AJ36" s="258"/>
      <c r="AK36" s="254"/>
      <c r="AL36" s="226"/>
      <c r="AM36" s="184"/>
      <c r="AN36" s="255"/>
      <c r="AO36" s="227"/>
      <c r="AP36" s="184"/>
      <c r="AQ36" s="227"/>
      <c r="AR36" s="227"/>
      <c r="AS36" s="184"/>
      <c r="AT36" s="234"/>
      <c r="AU36" s="234"/>
      <c r="AV36" s="184"/>
      <c r="AW36" s="227"/>
      <c r="AX36" s="227"/>
      <c r="AY36" s="227"/>
      <c r="AZ36" s="123"/>
      <c r="BA36" s="23"/>
    </row>
    <row r="37" spans="1:53" ht="93" hidden="1" customHeight="1" x14ac:dyDescent="0.3">
      <c r="A37" s="257"/>
      <c r="B37" s="221"/>
      <c r="C37" s="221"/>
      <c r="D37" s="221"/>
      <c r="E37" s="221"/>
      <c r="F37" s="207"/>
      <c r="G37" s="207"/>
      <c r="H37" s="209"/>
      <c r="I37" s="209"/>
      <c r="J37" s="185"/>
      <c r="K37" s="225"/>
      <c r="L37" s="254"/>
      <c r="M37" s="186" t="e">
        <v>#N/A</v>
      </c>
      <c r="N37" s="256"/>
      <c r="O37" s="188" t="e">
        <v>#N/A</v>
      </c>
      <c r="P37" s="258"/>
      <c r="Q37" s="214"/>
      <c r="R37" s="215"/>
      <c r="S37" s="130"/>
      <c r="T37" s="164"/>
      <c r="U37" s="164"/>
      <c r="V37" s="130"/>
      <c r="W37" s="130"/>
      <c r="X37" s="192"/>
      <c r="Y37" s="193"/>
      <c r="Z37" s="192"/>
      <c r="AA37" s="130"/>
      <c r="AB37" s="243"/>
      <c r="AC37" s="164"/>
      <c r="AD37" s="164"/>
      <c r="AE37" s="194"/>
      <c r="AF37" s="195"/>
      <c r="AG37" s="195" t="e">
        <f t="shared" si="8"/>
        <v>#N/A</v>
      </c>
      <c r="AH37" s="242" t="e">
        <f t="shared" si="9"/>
        <v>#N/A</v>
      </c>
      <c r="AI37" s="195" t="e">
        <f t="shared" si="10"/>
        <v>#N/A</v>
      </c>
      <c r="AJ37" s="258"/>
      <c r="AK37" s="254"/>
      <c r="AL37" s="226"/>
      <c r="AM37" s="184"/>
      <c r="AN37" s="255"/>
      <c r="AO37" s="227"/>
      <c r="AP37" s="184"/>
      <c r="AQ37" s="227"/>
      <c r="AR37" s="227"/>
      <c r="AS37" s="184"/>
      <c r="AT37" s="234"/>
      <c r="AU37" s="234"/>
      <c r="AV37" s="184"/>
      <c r="AW37" s="227"/>
      <c r="AX37" s="227"/>
      <c r="AY37" s="227"/>
      <c r="AZ37" s="123"/>
      <c r="BA37" s="23"/>
    </row>
    <row r="38" spans="1:53" ht="56.15" hidden="1" customHeight="1" x14ac:dyDescent="0.3">
      <c r="A38" s="257"/>
      <c r="B38" s="183"/>
      <c r="C38" s="184"/>
      <c r="D38" s="184"/>
      <c r="E38" s="185"/>
      <c r="F38" s="207"/>
      <c r="G38" s="207"/>
      <c r="H38" s="184"/>
      <c r="I38" s="184"/>
      <c r="J38" s="185"/>
      <c r="K38" s="121"/>
      <c r="L38" s="254"/>
      <c r="M38" s="186" t="e">
        <v>#N/A</v>
      </c>
      <c r="N38" s="256"/>
      <c r="O38" s="188" t="e">
        <v>#N/A</v>
      </c>
      <c r="P38" s="258"/>
      <c r="Q38" s="190"/>
      <c r="R38" s="228"/>
      <c r="S38" s="130"/>
      <c r="T38" s="193"/>
      <c r="U38" s="193"/>
      <c r="V38" s="130"/>
      <c r="W38" s="130"/>
      <c r="X38" s="192" t="e">
        <v>#N/A</v>
      </c>
      <c r="Y38" s="193"/>
      <c r="Z38" s="192" t="e">
        <v>#N/A</v>
      </c>
      <c r="AA38" s="130"/>
      <c r="AB38" s="243"/>
      <c r="AC38" s="193"/>
      <c r="AD38" s="193"/>
      <c r="AE38" s="194" t="e">
        <f t="shared" si="0"/>
        <v>#N/A</v>
      </c>
      <c r="AF38" s="195" t="e">
        <f t="shared" si="3"/>
        <v>#N/A</v>
      </c>
      <c r="AG38" s="195" t="e">
        <f t="shared" ref="AG38:AG69" si="11">IF(OR(W38="prevenir",W38="detectar"),(M38-(M38*AE38)), M38)</f>
        <v>#N/A</v>
      </c>
      <c r="AH38" s="242" t="e">
        <f t="shared" si="9"/>
        <v>#N/A</v>
      </c>
      <c r="AI38" s="195" t="e">
        <f t="shared" ref="AI38:AI69" si="12">IF(W38="corregir",(O38-(O38*AE38)), O38)</f>
        <v>#N/A</v>
      </c>
      <c r="AJ38" s="258"/>
      <c r="AK38" s="254"/>
      <c r="AL38" s="226"/>
      <c r="AM38" s="184"/>
      <c r="AN38" s="255"/>
      <c r="AO38" s="227"/>
      <c r="AP38" s="184"/>
      <c r="AQ38" s="227"/>
      <c r="AR38" s="227"/>
      <c r="AS38" s="184"/>
      <c r="AT38" s="234"/>
      <c r="AU38" s="234"/>
      <c r="AV38" s="184"/>
      <c r="AW38" s="227"/>
      <c r="AX38" s="227"/>
      <c r="AY38" s="227"/>
      <c r="AZ38" s="123"/>
      <c r="BA38" s="23"/>
    </row>
    <row r="39" spans="1:53" ht="56.15" hidden="1" customHeight="1" x14ac:dyDescent="0.3">
      <c r="A39" s="257"/>
      <c r="B39" s="183"/>
      <c r="C39" s="184"/>
      <c r="D39" s="184"/>
      <c r="E39" s="185"/>
      <c r="F39" s="207"/>
      <c r="G39" s="207"/>
      <c r="H39" s="184"/>
      <c r="I39" s="184"/>
      <c r="J39" s="185"/>
      <c r="K39" s="121"/>
      <c r="L39" s="184"/>
      <c r="M39" s="186" t="e">
        <v>#N/A</v>
      </c>
      <c r="N39" s="259"/>
      <c r="O39" s="188" t="e">
        <v>#N/A</v>
      </c>
      <c r="P39" s="190"/>
      <c r="Q39" s="190"/>
      <c r="R39" s="228"/>
      <c r="S39" s="130"/>
      <c r="T39" s="193"/>
      <c r="U39" s="193"/>
      <c r="V39" s="130"/>
      <c r="W39" s="130"/>
      <c r="X39" s="192" t="e">
        <v>#N/A</v>
      </c>
      <c r="Y39" s="193"/>
      <c r="Z39" s="192" t="e">
        <v>#N/A</v>
      </c>
      <c r="AA39" s="130"/>
      <c r="AB39" s="243"/>
      <c r="AC39" s="193"/>
      <c r="AD39" s="193"/>
      <c r="AE39" s="194" t="e">
        <f t="shared" si="0"/>
        <v>#N/A</v>
      </c>
      <c r="AF39" s="195" t="e">
        <f t="shared" si="3"/>
        <v>#N/A</v>
      </c>
      <c r="AG39" s="195" t="e">
        <f t="shared" si="11"/>
        <v>#N/A</v>
      </c>
      <c r="AH39" s="242" t="e">
        <f t="shared" si="9"/>
        <v>#N/A</v>
      </c>
      <c r="AI39" s="195" t="e">
        <f t="shared" si="12"/>
        <v>#N/A</v>
      </c>
      <c r="AJ39" s="258"/>
      <c r="AK39" s="254"/>
      <c r="AL39" s="226"/>
      <c r="AM39" s="184"/>
      <c r="AN39" s="255"/>
      <c r="AO39" s="227"/>
      <c r="AP39" s="184"/>
      <c r="AQ39" s="227"/>
      <c r="AR39" s="227"/>
      <c r="AS39" s="184"/>
      <c r="AT39" s="234"/>
      <c r="AU39" s="234"/>
      <c r="AV39" s="184"/>
      <c r="AW39" s="227"/>
      <c r="AX39" s="227"/>
      <c r="AY39" s="227"/>
      <c r="AZ39" s="123"/>
      <c r="BA39" s="23"/>
    </row>
    <row r="40" spans="1:53" ht="56.15" hidden="1" customHeight="1" x14ac:dyDescent="0.3">
      <c r="A40" s="130"/>
      <c r="B40" s="183"/>
      <c r="C40" s="184"/>
      <c r="D40" s="184"/>
      <c r="E40" s="185"/>
      <c r="F40" s="185"/>
      <c r="G40" s="185"/>
      <c r="H40" s="184"/>
      <c r="I40" s="184"/>
      <c r="J40" s="185"/>
      <c r="K40" s="121"/>
      <c r="L40" s="185"/>
      <c r="M40" s="186" t="e">
        <v>#N/A</v>
      </c>
      <c r="N40" s="187"/>
      <c r="O40" s="188" t="e">
        <v>#N/A</v>
      </c>
      <c r="P40" s="258" t="s">
        <v>79</v>
      </c>
      <c r="Q40" s="190"/>
      <c r="R40" s="228"/>
      <c r="S40" s="130"/>
      <c r="T40" s="193"/>
      <c r="U40" s="193"/>
      <c r="V40" s="130"/>
      <c r="W40" s="130"/>
      <c r="X40" s="192" t="e">
        <v>#N/A</v>
      </c>
      <c r="Y40" s="193"/>
      <c r="Z40" s="192" t="e">
        <v>#N/A</v>
      </c>
      <c r="AA40" s="130"/>
      <c r="AB40" s="243"/>
      <c r="AC40" s="193"/>
      <c r="AD40" s="193"/>
      <c r="AE40" s="194" t="e">
        <f t="shared" si="0"/>
        <v>#N/A</v>
      </c>
      <c r="AF40" s="195" t="e">
        <f t="shared" si="3"/>
        <v>#N/A</v>
      </c>
      <c r="AG40" s="195" t="e">
        <f t="shared" si="11"/>
        <v>#N/A</v>
      </c>
      <c r="AH40" s="195" t="e">
        <f t="shared" si="1"/>
        <v>#N/A</v>
      </c>
      <c r="AI40" s="195" t="e">
        <f t="shared" si="12"/>
        <v>#N/A</v>
      </c>
      <c r="AJ40" s="258"/>
      <c r="AK40" s="185"/>
      <c r="AL40" s="226"/>
      <c r="AM40" s="184"/>
      <c r="AN40" s="255"/>
      <c r="AO40" s="227"/>
      <c r="AP40" s="184"/>
      <c r="AQ40" s="227"/>
      <c r="AR40" s="227"/>
      <c r="AS40" s="184"/>
      <c r="AT40" s="234"/>
      <c r="AU40" s="234"/>
      <c r="AV40" s="184"/>
      <c r="AW40" s="227"/>
      <c r="AX40" s="227"/>
      <c r="AY40" s="227"/>
      <c r="AZ40" s="123"/>
      <c r="BA40" s="23"/>
    </row>
    <row r="41" spans="1:53" ht="56.15" hidden="1" customHeight="1" x14ac:dyDescent="0.3">
      <c r="A41" s="130"/>
      <c r="B41" s="183"/>
      <c r="C41" s="184"/>
      <c r="D41" s="184"/>
      <c r="E41" s="185"/>
      <c r="F41" s="185"/>
      <c r="G41" s="185"/>
      <c r="H41" s="184"/>
      <c r="I41" s="184"/>
      <c r="J41" s="185"/>
      <c r="K41" s="121"/>
      <c r="L41" s="185"/>
      <c r="M41" s="186" t="e">
        <v>#N/A</v>
      </c>
      <c r="N41" s="187"/>
      <c r="O41" s="188" t="e">
        <v>#N/A</v>
      </c>
      <c r="P41" s="258" t="s">
        <v>79</v>
      </c>
      <c r="Q41" s="190"/>
      <c r="R41" s="228"/>
      <c r="S41" s="130"/>
      <c r="T41" s="193"/>
      <c r="U41" s="193"/>
      <c r="V41" s="130"/>
      <c r="W41" s="130"/>
      <c r="X41" s="192" t="e">
        <v>#N/A</v>
      </c>
      <c r="Y41" s="193"/>
      <c r="Z41" s="192" t="e">
        <v>#N/A</v>
      </c>
      <c r="AA41" s="130"/>
      <c r="AB41" s="243"/>
      <c r="AC41" s="193"/>
      <c r="AD41" s="193"/>
      <c r="AE41" s="194" t="e">
        <f t="shared" si="0"/>
        <v>#N/A</v>
      </c>
      <c r="AF41" s="195" t="e">
        <f t="shared" si="3"/>
        <v>#N/A</v>
      </c>
      <c r="AG41" s="195" t="e">
        <f t="shared" si="11"/>
        <v>#N/A</v>
      </c>
      <c r="AH41" s="195" t="e">
        <f t="shared" si="1"/>
        <v>#N/A</v>
      </c>
      <c r="AI41" s="195" t="e">
        <f t="shared" si="12"/>
        <v>#N/A</v>
      </c>
      <c r="AJ41" s="258"/>
      <c r="AK41" s="185"/>
      <c r="AL41" s="226"/>
      <c r="AM41" s="184"/>
      <c r="AN41" s="255"/>
      <c r="AO41" s="227"/>
      <c r="AP41" s="184"/>
      <c r="AQ41" s="227"/>
      <c r="AR41" s="227"/>
      <c r="AS41" s="184"/>
      <c r="AT41" s="234"/>
      <c r="AU41" s="234"/>
      <c r="AV41" s="184"/>
      <c r="AW41" s="227"/>
      <c r="AX41" s="227"/>
      <c r="AY41" s="227"/>
      <c r="AZ41" s="123"/>
      <c r="BA41" s="23"/>
    </row>
    <row r="42" spans="1:53" ht="56.15" hidden="1" customHeight="1" x14ac:dyDescent="0.3">
      <c r="A42" s="130"/>
      <c r="B42" s="183"/>
      <c r="C42" s="184"/>
      <c r="D42" s="184"/>
      <c r="E42" s="185"/>
      <c r="F42" s="185"/>
      <c r="G42" s="185"/>
      <c r="H42" s="184"/>
      <c r="I42" s="184"/>
      <c r="J42" s="185"/>
      <c r="K42" s="121"/>
      <c r="L42" s="185"/>
      <c r="M42" s="186" t="e">
        <v>#N/A</v>
      </c>
      <c r="N42" s="187"/>
      <c r="O42" s="188" t="e">
        <v>#N/A</v>
      </c>
      <c r="P42" s="258" t="s">
        <v>79</v>
      </c>
      <c r="Q42" s="190"/>
      <c r="R42" s="228"/>
      <c r="S42" s="130"/>
      <c r="T42" s="193"/>
      <c r="U42" s="193"/>
      <c r="V42" s="130"/>
      <c r="W42" s="130"/>
      <c r="X42" s="192" t="e">
        <v>#N/A</v>
      </c>
      <c r="Y42" s="193"/>
      <c r="Z42" s="192" t="e">
        <v>#N/A</v>
      </c>
      <c r="AA42" s="130"/>
      <c r="AB42" s="243"/>
      <c r="AC42" s="193"/>
      <c r="AD42" s="193"/>
      <c r="AE42" s="194" t="e">
        <f t="shared" si="0"/>
        <v>#N/A</v>
      </c>
      <c r="AF42" s="195" t="e">
        <f t="shared" si="3"/>
        <v>#N/A</v>
      </c>
      <c r="AG42" s="195" t="e">
        <f t="shared" si="11"/>
        <v>#N/A</v>
      </c>
      <c r="AH42" s="195" t="e">
        <f t="shared" si="1"/>
        <v>#N/A</v>
      </c>
      <c r="AI42" s="195" t="e">
        <f t="shared" si="12"/>
        <v>#N/A</v>
      </c>
      <c r="AJ42" s="258"/>
      <c r="AK42" s="185"/>
      <c r="AL42" s="226"/>
      <c r="AM42" s="184"/>
      <c r="AN42" s="227"/>
      <c r="AO42" s="227"/>
      <c r="AP42" s="260"/>
      <c r="AQ42" s="227"/>
      <c r="AR42" s="227"/>
      <c r="AS42" s="260"/>
      <c r="AT42" s="234"/>
      <c r="AU42" s="234"/>
      <c r="AV42" s="260"/>
      <c r="AW42" s="227"/>
      <c r="AX42" s="184"/>
      <c r="AY42" s="260"/>
      <c r="AZ42" s="122"/>
      <c r="BA42" s="23"/>
    </row>
    <row r="43" spans="1:53" ht="56.15" hidden="1" customHeight="1" x14ac:dyDescent="0.3">
      <c r="A43" s="130"/>
      <c r="B43" s="183"/>
      <c r="C43" s="183"/>
      <c r="D43" s="191"/>
      <c r="E43" s="130"/>
      <c r="F43" s="185"/>
      <c r="G43" s="185"/>
      <c r="H43" s="191"/>
      <c r="I43" s="191"/>
      <c r="J43" s="185"/>
      <c r="K43" s="184"/>
      <c r="L43" s="185"/>
      <c r="M43" s="186" t="e">
        <v>#N/A</v>
      </c>
      <c r="N43" s="187"/>
      <c r="O43" s="188" t="e">
        <v>#N/A</v>
      </c>
      <c r="P43" s="258" t="s">
        <v>79</v>
      </c>
      <c r="Q43" s="190"/>
      <c r="R43" s="202"/>
      <c r="S43" s="130"/>
      <c r="T43" s="193"/>
      <c r="U43" s="193"/>
      <c r="V43" s="130"/>
      <c r="W43" s="130"/>
      <c r="X43" s="192" t="e">
        <v>#N/A</v>
      </c>
      <c r="Y43" s="193"/>
      <c r="Z43" s="192" t="e">
        <v>#N/A</v>
      </c>
      <c r="AA43" s="130"/>
      <c r="AB43" s="243"/>
      <c r="AC43" s="193"/>
      <c r="AD43" s="193"/>
      <c r="AE43" s="194" t="e">
        <f t="shared" ref="AE43:AE106" si="13">+X43+Z43</f>
        <v>#N/A</v>
      </c>
      <c r="AF43" s="195" t="e">
        <f t="shared" ref="AF43:AF106" si="14">IF(AG43&lt;=20%,"MUY BAJA",IF(AG43&lt;=40%,"BAJA",IF(AG43&lt;=60%,"MEDIA",IF(AG43&lt;=80%,"ALTA","MUY ALTA"))))</f>
        <v>#N/A</v>
      </c>
      <c r="AG43" s="195" t="e">
        <f t="shared" si="11"/>
        <v>#N/A</v>
      </c>
      <c r="AH43" s="195" t="e">
        <f t="shared" ref="AH43:AH106" si="15">IF(AI43&lt;=20%,"LEVE",IF(AI43&lt;=40%,"MENOR",IF(AI43&lt;=60%,"MODERADO",IF(AI43&lt;=80%,"MAYOR","CATASTROFICO"))))</f>
        <v>#N/A</v>
      </c>
      <c r="AI43" s="195" t="e">
        <f t="shared" si="12"/>
        <v>#N/A</v>
      </c>
      <c r="AJ43" s="258"/>
      <c r="AK43" s="185"/>
      <c r="AL43" s="197"/>
      <c r="AM43" s="197"/>
      <c r="AN43" s="197"/>
      <c r="AO43" s="197"/>
      <c r="AP43" s="197"/>
      <c r="AQ43" s="197"/>
      <c r="AR43" s="197"/>
      <c r="AS43" s="197"/>
      <c r="AT43" s="229"/>
      <c r="AU43" s="229"/>
      <c r="AV43" s="197"/>
      <c r="AW43" s="197"/>
      <c r="AX43" s="197"/>
      <c r="AY43" s="197"/>
      <c r="AZ43" s="197"/>
      <c r="BA43" s="23"/>
    </row>
    <row r="44" spans="1:53" ht="56.15" hidden="1" customHeight="1" x14ac:dyDescent="0.3">
      <c r="A44" s="130"/>
      <c r="B44" s="183"/>
      <c r="C44" s="183"/>
      <c r="D44" s="191"/>
      <c r="E44" s="130"/>
      <c r="F44" s="185"/>
      <c r="G44" s="185"/>
      <c r="H44" s="191"/>
      <c r="I44" s="191"/>
      <c r="J44" s="185"/>
      <c r="K44" s="184"/>
      <c r="L44" s="185"/>
      <c r="M44" s="186" t="e">
        <v>#N/A</v>
      </c>
      <c r="N44" s="187"/>
      <c r="O44" s="188" t="e">
        <v>#N/A</v>
      </c>
      <c r="P44" s="258" t="s">
        <v>79</v>
      </c>
      <c r="Q44" s="190"/>
      <c r="R44" s="209"/>
      <c r="S44" s="130"/>
      <c r="T44" s="193"/>
      <c r="U44" s="193"/>
      <c r="V44" s="130"/>
      <c r="W44" s="130"/>
      <c r="X44" s="192" t="e">
        <v>#N/A</v>
      </c>
      <c r="Y44" s="193"/>
      <c r="Z44" s="192" t="e">
        <v>#N/A</v>
      </c>
      <c r="AA44" s="130"/>
      <c r="AB44" s="243"/>
      <c r="AC44" s="193"/>
      <c r="AD44" s="193"/>
      <c r="AE44" s="194" t="e">
        <f t="shared" si="13"/>
        <v>#N/A</v>
      </c>
      <c r="AF44" s="195" t="e">
        <f t="shared" si="14"/>
        <v>#N/A</v>
      </c>
      <c r="AG44" s="195" t="e">
        <f t="shared" si="11"/>
        <v>#N/A</v>
      </c>
      <c r="AH44" s="195" t="e">
        <f t="shared" si="15"/>
        <v>#N/A</v>
      </c>
      <c r="AI44" s="195" t="e">
        <f t="shared" si="12"/>
        <v>#N/A</v>
      </c>
      <c r="AJ44" s="258"/>
      <c r="AK44" s="185"/>
      <c r="AL44" s="197"/>
      <c r="AM44" s="197"/>
      <c r="AN44" s="197"/>
      <c r="AO44" s="197"/>
      <c r="AP44" s="197"/>
      <c r="AQ44" s="197"/>
      <c r="AR44" s="197"/>
      <c r="AS44" s="197"/>
      <c r="AT44" s="229"/>
      <c r="AU44" s="229"/>
      <c r="AV44" s="197"/>
      <c r="AW44" s="197"/>
      <c r="AX44" s="197"/>
      <c r="AY44" s="197"/>
      <c r="AZ44" s="197"/>
      <c r="BA44" s="23"/>
    </row>
    <row r="45" spans="1:53" ht="56.15" hidden="1" customHeight="1" x14ac:dyDescent="0.3">
      <c r="A45" s="130"/>
      <c r="B45" s="200"/>
      <c r="C45" s="197"/>
      <c r="D45" s="197"/>
      <c r="E45" s="229"/>
      <c r="F45" s="185"/>
      <c r="G45" s="185"/>
      <c r="H45" s="197"/>
      <c r="I45" s="197"/>
      <c r="J45" s="185"/>
      <c r="K45" s="184"/>
      <c r="L45" s="185"/>
      <c r="M45" s="186" t="e">
        <v>#N/A</v>
      </c>
      <c r="N45" s="187"/>
      <c r="O45" s="188" t="e">
        <v>#N/A</v>
      </c>
      <c r="P45" s="258" t="s">
        <v>79</v>
      </c>
      <c r="Q45" s="190"/>
      <c r="R45" s="184"/>
      <c r="S45" s="216"/>
      <c r="T45" s="216"/>
      <c r="U45" s="216"/>
      <c r="V45" s="216"/>
      <c r="W45" s="216"/>
      <c r="X45" s="192" t="e">
        <v>#N/A</v>
      </c>
      <c r="Y45" s="164"/>
      <c r="Z45" s="192" t="e">
        <v>#N/A</v>
      </c>
      <c r="AA45" s="216"/>
      <c r="AB45" s="243"/>
      <c r="AC45" s="164"/>
      <c r="AD45" s="164"/>
      <c r="AE45" s="194" t="e">
        <f t="shared" si="13"/>
        <v>#N/A</v>
      </c>
      <c r="AF45" s="195" t="e">
        <f t="shared" si="14"/>
        <v>#N/A</v>
      </c>
      <c r="AG45" s="195" t="e">
        <f t="shared" si="11"/>
        <v>#N/A</v>
      </c>
      <c r="AH45" s="195" t="e">
        <f t="shared" si="15"/>
        <v>#N/A</v>
      </c>
      <c r="AI45" s="195" t="e">
        <f t="shared" si="12"/>
        <v>#N/A</v>
      </c>
      <c r="AJ45" s="258"/>
      <c r="AK45" s="185"/>
      <c r="AL45" s="226"/>
      <c r="AM45" s="200"/>
      <c r="AN45" s="227"/>
      <c r="AO45" s="227"/>
      <c r="AP45" s="184"/>
      <c r="AQ45" s="227"/>
      <c r="AR45" s="227"/>
      <c r="AS45" s="184"/>
      <c r="AT45" s="234"/>
      <c r="AU45" s="234"/>
      <c r="AV45" s="184"/>
      <c r="AW45" s="227"/>
      <c r="AX45" s="227"/>
      <c r="AY45" s="184"/>
      <c r="AZ45" s="184"/>
      <c r="BA45" s="23"/>
    </row>
    <row r="46" spans="1:53" ht="56.15" hidden="1" customHeight="1" x14ac:dyDescent="0.3">
      <c r="A46" s="130"/>
      <c r="B46" s="200"/>
      <c r="C46" s="197"/>
      <c r="D46" s="197"/>
      <c r="E46" s="229"/>
      <c r="F46" s="185"/>
      <c r="G46" s="185"/>
      <c r="H46" s="197"/>
      <c r="I46" s="197"/>
      <c r="J46" s="185"/>
      <c r="K46" s="184"/>
      <c r="L46" s="185"/>
      <c r="M46" s="186" t="e">
        <v>#N/A</v>
      </c>
      <c r="N46" s="187"/>
      <c r="O46" s="188" t="e">
        <v>#N/A</v>
      </c>
      <c r="P46" s="258" t="s">
        <v>79</v>
      </c>
      <c r="Q46" s="190"/>
      <c r="R46" s="197"/>
      <c r="S46" s="216"/>
      <c r="T46" s="216"/>
      <c r="U46" s="216"/>
      <c r="V46" s="216"/>
      <c r="W46" s="216"/>
      <c r="X46" s="192" t="e">
        <v>#N/A</v>
      </c>
      <c r="Y46" s="164"/>
      <c r="Z46" s="192" t="e">
        <v>#N/A</v>
      </c>
      <c r="AA46" s="216"/>
      <c r="AB46" s="243"/>
      <c r="AC46" s="164"/>
      <c r="AD46" s="164"/>
      <c r="AE46" s="194" t="e">
        <f t="shared" si="13"/>
        <v>#N/A</v>
      </c>
      <c r="AF46" s="195" t="e">
        <f t="shared" si="14"/>
        <v>#N/A</v>
      </c>
      <c r="AG46" s="195" t="e">
        <f t="shared" si="11"/>
        <v>#N/A</v>
      </c>
      <c r="AH46" s="195" t="e">
        <f t="shared" si="15"/>
        <v>#N/A</v>
      </c>
      <c r="AI46" s="195" t="e">
        <f t="shared" si="12"/>
        <v>#N/A</v>
      </c>
      <c r="AJ46" s="258"/>
      <c r="AK46" s="185"/>
      <c r="AL46" s="226"/>
      <c r="AM46" s="200"/>
      <c r="AN46" s="227"/>
      <c r="AO46" s="227"/>
      <c r="AP46" s="184"/>
      <c r="AQ46" s="227"/>
      <c r="AR46" s="227"/>
      <c r="AS46" s="184"/>
      <c r="AT46" s="234"/>
      <c r="AU46" s="234"/>
      <c r="AV46" s="227"/>
      <c r="AW46" s="227"/>
      <c r="AX46" s="227"/>
      <c r="AY46" s="184"/>
      <c r="AZ46" s="184"/>
      <c r="BA46" s="23"/>
    </row>
    <row r="47" spans="1:53" ht="56.15" hidden="1" customHeight="1" x14ac:dyDescent="0.3">
      <c r="A47" s="130"/>
      <c r="B47" s="219"/>
      <c r="C47" s="197"/>
      <c r="D47" s="197"/>
      <c r="E47" s="229"/>
      <c r="F47" s="185"/>
      <c r="G47" s="185"/>
      <c r="H47" s="197"/>
      <c r="I47" s="197"/>
      <c r="J47" s="185"/>
      <c r="K47" s="121"/>
      <c r="L47" s="185"/>
      <c r="M47" s="186" t="e">
        <v>#N/A</v>
      </c>
      <c r="N47" s="187"/>
      <c r="O47" s="188" t="e">
        <v>#N/A</v>
      </c>
      <c r="P47" s="258" t="s">
        <v>79</v>
      </c>
      <c r="Q47" s="190"/>
      <c r="R47" s="224"/>
      <c r="S47" s="130"/>
      <c r="T47" s="193"/>
      <c r="U47" s="193"/>
      <c r="V47" s="130"/>
      <c r="W47" s="130"/>
      <c r="X47" s="192" t="e">
        <v>#N/A</v>
      </c>
      <c r="Y47" s="193"/>
      <c r="Z47" s="192" t="e">
        <v>#N/A</v>
      </c>
      <c r="AA47" s="130"/>
      <c r="AB47" s="243"/>
      <c r="AC47" s="193"/>
      <c r="AD47" s="130"/>
      <c r="AE47" s="194" t="e">
        <f t="shared" si="13"/>
        <v>#N/A</v>
      </c>
      <c r="AF47" s="195" t="e">
        <f t="shared" si="14"/>
        <v>#N/A</v>
      </c>
      <c r="AG47" s="195" t="e">
        <f t="shared" si="11"/>
        <v>#N/A</v>
      </c>
      <c r="AH47" s="195" t="e">
        <f t="shared" si="15"/>
        <v>#N/A</v>
      </c>
      <c r="AI47" s="195" t="e">
        <f t="shared" si="12"/>
        <v>#N/A</v>
      </c>
      <c r="AJ47" s="258"/>
      <c r="AK47" s="185"/>
      <c r="AL47" s="226"/>
      <c r="AM47" s="226"/>
      <c r="AN47" s="227"/>
      <c r="AO47" s="227"/>
      <c r="AP47" s="184"/>
      <c r="AQ47" s="227"/>
      <c r="AR47" s="227"/>
      <c r="AS47" s="184"/>
      <c r="AT47" s="234"/>
      <c r="AU47" s="234"/>
      <c r="AV47" s="184"/>
      <c r="AW47" s="227"/>
      <c r="AX47" s="227"/>
      <c r="AY47" s="184"/>
      <c r="AZ47" s="184"/>
      <c r="BA47" s="23"/>
    </row>
    <row r="48" spans="1:53" s="220" customFormat="1" ht="56.15" hidden="1" customHeight="1" x14ac:dyDescent="0.35">
      <c r="A48" s="130"/>
      <c r="B48" s="200"/>
      <c r="C48" s="197"/>
      <c r="D48" s="197"/>
      <c r="E48" s="229"/>
      <c r="F48" s="185"/>
      <c r="G48" s="185"/>
      <c r="H48" s="197"/>
      <c r="I48" s="197"/>
      <c r="J48" s="185"/>
      <c r="K48" s="184"/>
      <c r="L48" s="185"/>
      <c r="M48" s="186" t="e">
        <v>#N/A</v>
      </c>
      <c r="N48" s="187"/>
      <c r="O48" s="188" t="e">
        <v>#N/A</v>
      </c>
      <c r="P48" s="258" t="s">
        <v>79</v>
      </c>
      <c r="Q48" s="190"/>
      <c r="R48" s="197"/>
      <c r="S48" s="191"/>
      <c r="T48" s="183"/>
      <c r="U48" s="183"/>
      <c r="V48" s="130"/>
      <c r="W48" s="130"/>
      <c r="X48" s="192" t="e">
        <v>#N/A</v>
      </c>
      <c r="Y48" s="193"/>
      <c r="Z48" s="192" t="e">
        <v>#N/A</v>
      </c>
      <c r="AA48" s="191"/>
      <c r="AB48" s="183"/>
      <c r="AC48" s="183"/>
      <c r="AD48" s="183"/>
      <c r="AE48" s="194" t="e">
        <f t="shared" si="13"/>
        <v>#N/A</v>
      </c>
      <c r="AF48" s="195" t="e">
        <f t="shared" si="14"/>
        <v>#N/A</v>
      </c>
      <c r="AG48" s="195" t="e">
        <f t="shared" si="11"/>
        <v>#N/A</v>
      </c>
      <c r="AH48" s="195" t="e">
        <f t="shared" si="15"/>
        <v>#N/A</v>
      </c>
      <c r="AI48" s="195" t="e">
        <f t="shared" si="12"/>
        <v>#N/A</v>
      </c>
      <c r="AJ48" s="258"/>
      <c r="AK48" s="185"/>
      <c r="AL48" s="196"/>
      <c r="AM48" s="250"/>
      <c r="AN48" s="197"/>
      <c r="AO48" s="261"/>
      <c r="AP48" s="261"/>
      <c r="AQ48" s="261"/>
      <c r="AR48" s="261"/>
      <c r="AS48" s="262"/>
      <c r="AT48" s="380"/>
      <c r="AU48" s="272"/>
      <c r="AV48" s="262"/>
      <c r="AW48" s="197"/>
      <c r="AX48" s="261"/>
      <c r="AY48" s="262"/>
      <c r="AZ48" s="184"/>
      <c r="BA48" s="191"/>
    </row>
    <row r="49" spans="1:53" s="220" customFormat="1" ht="56.15" hidden="1" customHeight="1" x14ac:dyDescent="0.35">
      <c r="A49" s="130"/>
      <c r="B49" s="200"/>
      <c r="C49" s="197"/>
      <c r="D49" s="197"/>
      <c r="E49" s="229"/>
      <c r="F49" s="185"/>
      <c r="G49" s="185"/>
      <c r="H49" s="197"/>
      <c r="I49" s="197"/>
      <c r="J49" s="185"/>
      <c r="K49" s="184"/>
      <c r="L49" s="185"/>
      <c r="M49" s="186" t="e">
        <v>#N/A</v>
      </c>
      <c r="N49" s="187"/>
      <c r="O49" s="188" t="e">
        <v>#N/A</v>
      </c>
      <c r="P49" s="258" t="s">
        <v>79</v>
      </c>
      <c r="Q49" s="190"/>
      <c r="R49" s="184"/>
      <c r="S49" s="191"/>
      <c r="T49" s="183"/>
      <c r="U49" s="183"/>
      <c r="V49" s="130"/>
      <c r="W49" s="130"/>
      <c r="X49" s="192" t="e">
        <v>#N/A</v>
      </c>
      <c r="Y49" s="193"/>
      <c r="Z49" s="192" t="e">
        <v>#N/A</v>
      </c>
      <c r="AA49" s="191"/>
      <c r="AB49" s="183"/>
      <c r="AC49" s="183"/>
      <c r="AD49" s="183"/>
      <c r="AE49" s="194" t="e">
        <f t="shared" si="13"/>
        <v>#N/A</v>
      </c>
      <c r="AF49" s="195" t="e">
        <f t="shared" si="14"/>
        <v>#N/A</v>
      </c>
      <c r="AG49" s="195" t="e">
        <f t="shared" si="11"/>
        <v>#N/A</v>
      </c>
      <c r="AH49" s="195" t="e">
        <f t="shared" si="15"/>
        <v>#N/A</v>
      </c>
      <c r="AI49" s="195" t="e">
        <f t="shared" si="12"/>
        <v>#N/A</v>
      </c>
      <c r="AJ49" s="258"/>
      <c r="AK49" s="185"/>
      <c r="AL49" s="196"/>
      <c r="AM49" s="250"/>
      <c r="AN49" s="197"/>
      <c r="AO49" s="261"/>
      <c r="AP49" s="261"/>
      <c r="AQ49" s="197"/>
      <c r="AR49" s="261"/>
      <c r="AS49" s="262"/>
      <c r="AT49" s="229"/>
      <c r="AU49" s="380"/>
      <c r="AV49" s="262"/>
      <c r="AW49" s="197"/>
      <c r="AX49" s="261"/>
      <c r="AY49" s="262"/>
      <c r="AZ49" s="184"/>
      <c r="BA49" s="191"/>
    </row>
    <row r="50" spans="1:53" ht="56.15" hidden="1" customHeight="1" x14ac:dyDescent="0.3">
      <c r="A50" s="130"/>
      <c r="B50" s="200"/>
      <c r="C50" s="197"/>
      <c r="D50" s="197"/>
      <c r="E50" s="229"/>
      <c r="F50" s="185"/>
      <c r="G50" s="185"/>
      <c r="H50" s="197"/>
      <c r="I50" s="197"/>
      <c r="J50" s="185"/>
      <c r="K50" s="184"/>
      <c r="L50" s="185"/>
      <c r="M50" s="186" t="e">
        <v>#N/A</v>
      </c>
      <c r="N50" s="187"/>
      <c r="O50" s="188" t="e">
        <v>#N/A</v>
      </c>
      <c r="P50" s="258" t="s">
        <v>79</v>
      </c>
      <c r="Q50" s="190"/>
      <c r="R50" s="197"/>
      <c r="S50" s="216"/>
      <c r="T50" s="164"/>
      <c r="U50" s="164"/>
      <c r="V50" s="216"/>
      <c r="W50" s="216"/>
      <c r="X50" s="192" t="e">
        <v>#N/A</v>
      </c>
      <c r="Y50" s="164"/>
      <c r="Z50" s="192" t="e">
        <v>#N/A</v>
      </c>
      <c r="AA50" s="216"/>
      <c r="AB50" s="243"/>
      <c r="AC50" s="164"/>
      <c r="AD50" s="193"/>
      <c r="AE50" s="194" t="e">
        <f t="shared" si="13"/>
        <v>#N/A</v>
      </c>
      <c r="AF50" s="195" t="e">
        <f t="shared" si="14"/>
        <v>#N/A</v>
      </c>
      <c r="AG50" s="195" t="e">
        <f t="shared" si="11"/>
        <v>#N/A</v>
      </c>
      <c r="AH50" s="195" t="e">
        <f t="shared" si="15"/>
        <v>#N/A</v>
      </c>
      <c r="AI50" s="195" t="e">
        <f t="shared" si="12"/>
        <v>#N/A</v>
      </c>
      <c r="AJ50" s="258"/>
      <c r="AK50" s="185"/>
      <c r="AL50" s="196"/>
      <c r="AM50" s="250"/>
      <c r="AN50" s="198"/>
      <c r="AO50" s="261"/>
      <c r="AP50" s="261"/>
      <c r="AQ50" s="198"/>
      <c r="AR50" s="199"/>
      <c r="AS50" s="262"/>
      <c r="AT50" s="201"/>
      <c r="AU50" s="381"/>
      <c r="AV50" s="262"/>
      <c r="AW50" s="197"/>
      <c r="AX50" s="199"/>
      <c r="AY50" s="262"/>
      <c r="AZ50" s="184"/>
      <c r="BA50" s="23"/>
    </row>
    <row r="51" spans="1:53" ht="56.15" hidden="1" customHeight="1" x14ac:dyDescent="0.3">
      <c r="A51" s="130"/>
      <c r="B51" s="200"/>
      <c r="C51" s="197"/>
      <c r="D51" s="197"/>
      <c r="E51" s="229"/>
      <c r="F51" s="185"/>
      <c r="G51" s="185"/>
      <c r="H51" s="197"/>
      <c r="I51" s="197"/>
      <c r="J51" s="185"/>
      <c r="K51" s="184"/>
      <c r="L51" s="185"/>
      <c r="M51" s="186" t="e">
        <v>#N/A</v>
      </c>
      <c r="N51" s="187"/>
      <c r="O51" s="188" t="e">
        <v>#N/A</v>
      </c>
      <c r="P51" s="258" t="s">
        <v>79</v>
      </c>
      <c r="Q51" s="190"/>
      <c r="R51" s="197"/>
      <c r="S51" s="263"/>
      <c r="T51" s="183"/>
      <c r="U51" s="183"/>
      <c r="V51" s="216"/>
      <c r="W51" s="216"/>
      <c r="X51" s="192" t="e">
        <v>#N/A</v>
      </c>
      <c r="Y51" s="164"/>
      <c r="Z51" s="192" t="e">
        <v>#N/A</v>
      </c>
      <c r="AA51" s="263"/>
      <c r="AB51" s="183"/>
      <c r="AC51" s="121"/>
      <c r="AD51" s="183"/>
      <c r="AE51" s="194" t="e">
        <f t="shared" si="13"/>
        <v>#N/A</v>
      </c>
      <c r="AF51" s="195" t="e">
        <f t="shared" si="14"/>
        <v>#N/A</v>
      </c>
      <c r="AG51" s="195" t="e">
        <f t="shared" si="11"/>
        <v>#N/A</v>
      </c>
      <c r="AH51" s="195" t="e">
        <f t="shared" si="15"/>
        <v>#N/A</v>
      </c>
      <c r="AI51" s="195" t="e">
        <f t="shared" si="12"/>
        <v>#N/A</v>
      </c>
      <c r="AJ51" s="258"/>
      <c r="AK51" s="185"/>
      <c r="AL51" s="196"/>
      <c r="AM51" s="250"/>
      <c r="AN51" s="198"/>
      <c r="AO51" s="261"/>
      <c r="AP51" s="261"/>
      <c r="AQ51" s="198"/>
      <c r="AR51" s="199"/>
      <c r="AS51" s="262"/>
      <c r="AT51" s="201"/>
      <c r="AU51" s="381"/>
      <c r="AV51" s="262"/>
      <c r="AW51" s="197"/>
      <c r="AX51" s="199"/>
      <c r="AY51" s="262"/>
      <c r="AZ51" s="184"/>
      <c r="BA51" s="23"/>
    </row>
    <row r="52" spans="1:53" s="220" customFormat="1" ht="56.15" hidden="1" customHeight="1" x14ac:dyDescent="0.35">
      <c r="A52" s="130"/>
      <c r="B52" s="121"/>
      <c r="C52" s="184"/>
      <c r="D52" s="184"/>
      <c r="E52" s="185"/>
      <c r="F52" s="185"/>
      <c r="G52" s="185"/>
      <c r="H52" s="184"/>
      <c r="I52" s="184"/>
      <c r="J52" s="185"/>
      <c r="K52" s="184"/>
      <c r="L52" s="185"/>
      <c r="M52" s="186" t="e">
        <v>#N/A</v>
      </c>
      <c r="N52" s="187"/>
      <c r="O52" s="188" t="e">
        <v>#N/A</v>
      </c>
      <c r="P52" s="258" t="s">
        <v>79</v>
      </c>
      <c r="Q52" s="190"/>
      <c r="R52" s="184"/>
      <c r="S52" s="263"/>
      <c r="T52" s="121"/>
      <c r="U52" s="121"/>
      <c r="V52" s="216"/>
      <c r="W52" s="216"/>
      <c r="X52" s="192" t="e">
        <v>#N/A</v>
      </c>
      <c r="Y52" s="164"/>
      <c r="Z52" s="192" t="e">
        <v>#N/A</v>
      </c>
      <c r="AA52" s="263"/>
      <c r="AB52" s="121"/>
      <c r="AC52" s="121"/>
      <c r="AD52" s="121"/>
      <c r="AE52" s="194" t="e">
        <f t="shared" si="13"/>
        <v>#N/A</v>
      </c>
      <c r="AF52" s="195" t="e">
        <f t="shared" si="14"/>
        <v>#N/A</v>
      </c>
      <c r="AG52" s="195" t="e">
        <f t="shared" si="11"/>
        <v>#N/A</v>
      </c>
      <c r="AH52" s="195" t="e">
        <f t="shared" si="15"/>
        <v>#N/A</v>
      </c>
      <c r="AI52" s="195" t="e">
        <f t="shared" si="12"/>
        <v>#N/A</v>
      </c>
      <c r="AJ52" s="258"/>
      <c r="AK52" s="185"/>
      <c r="AL52" s="264"/>
      <c r="AM52" s="264"/>
      <c r="AN52" s="264"/>
      <c r="AO52" s="264"/>
      <c r="AP52" s="264"/>
      <c r="AQ52" s="264"/>
      <c r="AR52" s="264"/>
      <c r="AS52" s="264"/>
      <c r="AT52" s="291"/>
      <c r="AU52" s="291"/>
      <c r="AV52" s="264"/>
      <c r="AW52" s="264"/>
      <c r="AX52" s="264"/>
      <c r="AY52" s="264"/>
      <c r="AZ52" s="264"/>
      <c r="BA52" s="191"/>
    </row>
    <row r="53" spans="1:53" ht="56.15" hidden="1" customHeight="1" x14ac:dyDescent="0.3">
      <c r="A53" s="130"/>
      <c r="B53" s="121"/>
      <c r="C53" s="184"/>
      <c r="D53" s="184"/>
      <c r="E53" s="185"/>
      <c r="F53" s="185"/>
      <c r="G53" s="185"/>
      <c r="H53" s="184"/>
      <c r="I53" s="184"/>
      <c r="J53" s="185"/>
      <c r="K53" s="184"/>
      <c r="L53" s="185"/>
      <c r="M53" s="186" t="e">
        <v>#N/A</v>
      </c>
      <c r="N53" s="187"/>
      <c r="O53" s="188" t="e">
        <v>#N/A</v>
      </c>
      <c r="P53" s="258" t="s">
        <v>79</v>
      </c>
      <c r="Q53" s="190"/>
      <c r="R53" s="184"/>
      <c r="S53" s="263"/>
      <c r="T53" s="121"/>
      <c r="U53" s="121"/>
      <c r="V53" s="216"/>
      <c r="W53" s="216"/>
      <c r="X53" s="192" t="e">
        <v>#N/A</v>
      </c>
      <c r="Y53" s="164"/>
      <c r="Z53" s="192" t="e">
        <v>#N/A</v>
      </c>
      <c r="AA53" s="263"/>
      <c r="AB53" s="121"/>
      <c r="AC53" s="121"/>
      <c r="AD53" s="121"/>
      <c r="AE53" s="194" t="e">
        <f t="shared" si="13"/>
        <v>#N/A</v>
      </c>
      <c r="AF53" s="195" t="e">
        <f t="shared" si="14"/>
        <v>#N/A</v>
      </c>
      <c r="AG53" s="195" t="e">
        <f t="shared" si="11"/>
        <v>#N/A</v>
      </c>
      <c r="AH53" s="195" t="e">
        <f t="shared" si="15"/>
        <v>#N/A</v>
      </c>
      <c r="AI53" s="195" t="e">
        <f t="shared" si="12"/>
        <v>#N/A</v>
      </c>
      <c r="AJ53" s="258"/>
      <c r="AK53" s="185"/>
      <c r="AL53" s="264"/>
      <c r="AM53" s="264"/>
      <c r="AN53" s="264"/>
      <c r="AO53" s="264"/>
      <c r="AP53" s="264"/>
      <c r="AQ53" s="264"/>
      <c r="AR53" s="264"/>
      <c r="AS53" s="264"/>
      <c r="AT53" s="291"/>
      <c r="AU53" s="291"/>
      <c r="AV53" s="264"/>
      <c r="AW53" s="264"/>
      <c r="AX53" s="264"/>
      <c r="AY53" s="264"/>
      <c r="AZ53" s="264"/>
      <c r="BA53" s="23"/>
    </row>
    <row r="54" spans="1:53" ht="56.15" hidden="1" customHeight="1" x14ac:dyDescent="0.3">
      <c r="A54" s="130"/>
      <c r="B54" s="121"/>
      <c r="C54" s="184"/>
      <c r="D54" s="184"/>
      <c r="E54" s="185"/>
      <c r="F54" s="185"/>
      <c r="G54" s="185"/>
      <c r="H54" s="184"/>
      <c r="I54" s="184"/>
      <c r="J54" s="185"/>
      <c r="K54" s="184"/>
      <c r="L54" s="185"/>
      <c r="M54" s="186" t="e">
        <v>#N/A</v>
      </c>
      <c r="N54" s="187"/>
      <c r="O54" s="188" t="e">
        <v>#N/A</v>
      </c>
      <c r="P54" s="258" t="s">
        <v>79</v>
      </c>
      <c r="Q54" s="190"/>
      <c r="R54" s="215"/>
      <c r="S54" s="216"/>
      <c r="T54" s="164"/>
      <c r="U54" s="164"/>
      <c r="V54" s="216"/>
      <c r="W54" s="216"/>
      <c r="X54" s="192" t="e">
        <v>#N/A</v>
      </c>
      <c r="Y54" s="164"/>
      <c r="Z54" s="192" t="e">
        <v>#N/A</v>
      </c>
      <c r="AA54" s="216"/>
      <c r="AB54" s="228"/>
      <c r="AC54" s="164"/>
      <c r="AD54" s="164"/>
      <c r="AE54" s="194" t="e">
        <f t="shared" si="13"/>
        <v>#N/A</v>
      </c>
      <c r="AF54" s="195" t="e">
        <f t="shared" si="14"/>
        <v>#N/A</v>
      </c>
      <c r="AG54" s="195" t="e">
        <f t="shared" si="11"/>
        <v>#N/A</v>
      </c>
      <c r="AH54" s="195" t="e">
        <f t="shared" si="15"/>
        <v>#N/A</v>
      </c>
      <c r="AI54" s="195" t="e">
        <f t="shared" si="12"/>
        <v>#N/A</v>
      </c>
      <c r="AJ54" s="258"/>
      <c r="AK54" s="185"/>
      <c r="AL54" s="264"/>
      <c r="AM54" s="264"/>
      <c r="AN54" s="264"/>
      <c r="AO54" s="264"/>
      <c r="AP54" s="264"/>
      <c r="AQ54" s="264"/>
      <c r="AR54" s="264"/>
      <c r="AS54" s="264"/>
      <c r="AT54" s="291"/>
      <c r="AU54" s="291"/>
      <c r="AV54" s="264"/>
      <c r="AW54" s="264"/>
      <c r="AX54" s="264"/>
      <c r="AY54" s="264"/>
      <c r="AZ54" s="264"/>
      <c r="BA54" s="23"/>
    </row>
    <row r="55" spans="1:53" ht="56.15" hidden="1" customHeight="1" x14ac:dyDescent="0.3">
      <c r="A55" s="130"/>
      <c r="B55" s="121"/>
      <c r="C55" s="184"/>
      <c r="D55" s="184"/>
      <c r="E55" s="185"/>
      <c r="F55" s="185"/>
      <c r="G55" s="185"/>
      <c r="H55" s="184"/>
      <c r="I55" s="184"/>
      <c r="J55" s="185"/>
      <c r="K55" s="184"/>
      <c r="L55" s="185"/>
      <c r="M55" s="186" t="e">
        <v>#N/A</v>
      </c>
      <c r="N55" s="187"/>
      <c r="O55" s="188" t="e">
        <v>#N/A</v>
      </c>
      <c r="P55" s="258" t="s">
        <v>79</v>
      </c>
      <c r="Q55" s="190"/>
      <c r="R55" s="215"/>
      <c r="S55" s="216"/>
      <c r="T55" s="228"/>
      <c r="U55" s="228"/>
      <c r="V55" s="216"/>
      <c r="W55" s="216"/>
      <c r="X55" s="192" t="e">
        <v>#N/A</v>
      </c>
      <c r="Y55" s="164"/>
      <c r="Z55" s="192" t="e">
        <v>#N/A</v>
      </c>
      <c r="AA55" s="216"/>
      <c r="AB55" s="228"/>
      <c r="AC55" s="164"/>
      <c r="AD55" s="164"/>
      <c r="AE55" s="194" t="e">
        <f t="shared" si="13"/>
        <v>#N/A</v>
      </c>
      <c r="AF55" s="195" t="e">
        <f t="shared" si="14"/>
        <v>#N/A</v>
      </c>
      <c r="AG55" s="195" t="e">
        <f t="shared" si="11"/>
        <v>#N/A</v>
      </c>
      <c r="AH55" s="195" t="e">
        <f t="shared" si="15"/>
        <v>#N/A</v>
      </c>
      <c r="AI55" s="195" t="e">
        <f t="shared" si="12"/>
        <v>#N/A</v>
      </c>
      <c r="AJ55" s="258"/>
      <c r="AK55" s="185"/>
      <c r="AL55" s="264"/>
      <c r="AM55" s="264"/>
      <c r="AN55" s="264"/>
      <c r="AO55" s="264"/>
      <c r="AP55" s="264"/>
      <c r="AQ55" s="264"/>
      <c r="AR55" s="264"/>
      <c r="AS55" s="264"/>
      <c r="AT55" s="291"/>
      <c r="AU55" s="291"/>
      <c r="AV55" s="264"/>
      <c r="AW55" s="264"/>
      <c r="AX55" s="264"/>
      <c r="AY55" s="264"/>
      <c r="AZ55" s="264"/>
      <c r="BA55" s="23"/>
    </row>
    <row r="56" spans="1:53" ht="56.15" hidden="1" customHeight="1" x14ac:dyDescent="0.3">
      <c r="A56" s="130"/>
      <c r="B56" s="121"/>
      <c r="C56" s="184"/>
      <c r="D56" s="184"/>
      <c r="E56" s="185"/>
      <c r="F56" s="185"/>
      <c r="G56" s="185"/>
      <c r="H56" s="184"/>
      <c r="I56" s="184"/>
      <c r="J56" s="185"/>
      <c r="K56" s="184"/>
      <c r="L56" s="185"/>
      <c r="M56" s="186" t="e">
        <v>#N/A</v>
      </c>
      <c r="N56" s="187"/>
      <c r="O56" s="188" t="e">
        <v>#N/A</v>
      </c>
      <c r="P56" s="258" t="s">
        <v>79</v>
      </c>
      <c r="Q56" s="190"/>
      <c r="R56" s="215"/>
      <c r="S56" s="216"/>
      <c r="T56" s="228"/>
      <c r="U56" s="228"/>
      <c r="V56" s="216"/>
      <c r="W56" s="216"/>
      <c r="X56" s="192" t="e">
        <v>#N/A</v>
      </c>
      <c r="Y56" s="164"/>
      <c r="Z56" s="192" t="e">
        <v>#N/A</v>
      </c>
      <c r="AA56" s="216"/>
      <c r="AB56" s="228"/>
      <c r="AC56" s="164"/>
      <c r="AD56" s="164"/>
      <c r="AE56" s="194" t="e">
        <f t="shared" si="13"/>
        <v>#N/A</v>
      </c>
      <c r="AF56" s="195" t="e">
        <f t="shared" si="14"/>
        <v>#N/A</v>
      </c>
      <c r="AG56" s="195" t="e">
        <f t="shared" si="11"/>
        <v>#N/A</v>
      </c>
      <c r="AH56" s="195" t="e">
        <f t="shared" si="15"/>
        <v>#N/A</v>
      </c>
      <c r="AI56" s="195" t="e">
        <f t="shared" si="12"/>
        <v>#N/A</v>
      </c>
      <c r="AJ56" s="258"/>
      <c r="AK56" s="185"/>
      <c r="AL56" s="264"/>
      <c r="AM56" s="264"/>
      <c r="AN56" s="264"/>
      <c r="AO56" s="264"/>
      <c r="AP56" s="264"/>
      <c r="AQ56" s="264"/>
      <c r="AR56" s="264"/>
      <c r="AS56" s="264"/>
      <c r="AT56" s="291"/>
      <c r="AU56" s="291"/>
      <c r="AV56" s="264"/>
      <c r="AW56" s="264"/>
      <c r="AX56" s="264"/>
      <c r="AY56" s="264"/>
      <c r="AZ56" s="264"/>
      <c r="BA56" s="23"/>
    </row>
    <row r="57" spans="1:53" ht="56.15" hidden="1" customHeight="1" x14ac:dyDescent="0.3">
      <c r="A57" s="130"/>
      <c r="B57" s="121"/>
      <c r="C57" s="184"/>
      <c r="D57" s="184"/>
      <c r="E57" s="185"/>
      <c r="F57" s="185"/>
      <c r="G57" s="185"/>
      <c r="H57" s="184"/>
      <c r="I57" s="184"/>
      <c r="J57" s="185"/>
      <c r="K57" s="184"/>
      <c r="L57" s="185"/>
      <c r="M57" s="186" t="e">
        <v>#N/A</v>
      </c>
      <c r="N57" s="187"/>
      <c r="O57" s="188" t="e">
        <v>#N/A</v>
      </c>
      <c r="P57" s="258" t="s">
        <v>79</v>
      </c>
      <c r="Q57" s="190"/>
      <c r="R57" s="215"/>
      <c r="S57" s="216"/>
      <c r="T57" s="228"/>
      <c r="U57" s="228"/>
      <c r="V57" s="216"/>
      <c r="W57" s="216"/>
      <c r="X57" s="192" t="e">
        <v>#N/A</v>
      </c>
      <c r="Y57" s="164"/>
      <c r="Z57" s="192" t="e">
        <v>#N/A</v>
      </c>
      <c r="AA57" s="216"/>
      <c r="AB57" s="228"/>
      <c r="AC57" s="164"/>
      <c r="AD57" s="164"/>
      <c r="AE57" s="194" t="e">
        <f t="shared" si="13"/>
        <v>#N/A</v>
      </c>
      <c r="AF57" s="195" t="e">
        <f t="shared" si="14"/>
        <v>#N/A</v>
      </c>
      <c r="AG57" s="195" t="e">
        <f t="shared" si="11"/>
        <v>#N/A</v>
      </c>
      <c r="AH57" s="195" t="e">
        <f t="shared" si="15"/>
        <v>#N/A</v>
      </c>
      <c r="AI57" s="195" t="e">
        <f t="shared" si="12"/>
        <v>#N/A</v>
      </c>
      <c r="AJ57" s="258"/>
      <c r="AK57" s="185"/>
      <c r="AL57" s="264"/>
      <c r="AM57" s="264"/>
      <c r="AN57" s="264"/>
      <c r="AO57" s="264"/>
      <c r="AP57" s="264"/>
      <c r="AQ57" s="264"/>
      <c r="AR57" s="264"/>
      <c r="AS57" s="264"/>
      <c r="AT57" s="291"/>
      <c r="AU57" s="291"/>
      <c r="AV57" s="264"/>
      <c r="AW57" s="264"/>
      <c r="AX57" s="264"/>
      <c r="AY57" s="264"/>
      <c r="AZ57" s="264"/>
      <c r="BA57" s="23"/>
    </row>
    <row r="58" spans="1:53" ht="56.15" hidden="1" customHeight="1" x14ac:dyDescent="0.3">
      <c r="A58" s="130"/>
      <c r="B58" s="121"/>
      <c r="C58" s="184"/>
      <c r="D58" s="184"/>
      <c r="E58" s="185"/>
      <c r="F58" s="185"/>
      <c r="G58" s="185"/>
      <c r="H58" s="184"/>
      <c r="I58" s="184"/>
      <c r="J58" s="185"/>
      <c r="K58" s="184"/>
      <c r="L58" s="185"/>
      <c r="M58" s="186" t="e">
        <v>#N/A</v>
      </c>
      <c r="N58" s="187"/>
      <c r="O58" s="188" t="e">
        <v>#N/A</v>
      </c>
      <c r="P58" s="258" t="s">
        <v>79</v>
      </c>
      <c r="Q58" s="190"/>
      <c r="R58" s="215"/>
      <c r="S58" s="216"/>
      <c r="T58" s="228"/>
      <c r="U58" s="228"/>
      <c r="V58" s="216"/>
      <c r="W58" s="216"/>
      <c r="X58" s="192" t="e">
        <v>#N/A</v>
      </c>
      <c r="Y58" s="164"/>
      <c r="Z58" s="192" t="e">
        <v>#N/A</v>
      </c>
      <c r="AA58" s="216"/>
      <c r="AB58" s="228"/>
      <c r="AC58" s="164"/>
      <c r="AD58" s="164"/>
      <c r="AE58" s="194" t="e">
        <f t="shared" si="13"/>
        <v>#N/A</v>
      </c>
      <c r="AF58" s="195" t="e">
        <f t="shared" si="14"/>
        <v>#N/A</v>
      </c>
      <c r="AG58" s="195" t="e">
        <f t="shared" si="11"/>
        <v>#N/A</v>
      </c>
      <c r="AH58" s="195" t="e">
        <f t="shared" si="15"/>
        <v>#N/A</v>
      </c>
      <c r="AI58" s="195" t="e">
        <f t="shared" si="12"/>
        <v>#N/A</v>
      </c>
      <c r="AJ58" s="258"/>
      <c r="AK58" s="185"/>
      <c r="AL58" s="264"/>
      <c r="AM58" s="264"/>
      <c r="AN58" s="264"/>
      <c r="AO58" s="264"/>
      <c r="AP58" s="264"/>
      <c r="AQ58" s="264"/>
      <c r="AR58" s="264"/>
      <c r="AS58" s="264"/>
      <c r="AT58" s="291"/>
      <c r="AU58" s="291"/>
      <c r="AV58" s="264"/>
      <c r="AW58" s="264"/>
      <c r="AX58" s="264"/>
      <c r="AY58" s="264"/>
      <c r="AZ58" s="264"/>
      <c r="BA58" s="23"/>
    </row>
    <row r="59" spans="1:53" ht="56.15" hidden="1" customHeight="1" x14ac:dyDescent="0.3">
      <c r="A59" s="130"/>
      <c r="B59" s="121"/>
      <c r="C59" s="184"/>
      <c r="D59" s="184"/>
      <c r="E59" s="185"/>
      <c r="F59" s="185"/>
      <c r="G59" s="185"/>
      <c r="H59" s="184"/>
      <c r="I59" s="184"/>
      <c r="J59" s="185"/>
      <c r="K59" s="184"/>
      <c r="L59" s="185"/>
      <c r="M59" s="186" t="e">
        <v>#N/A</v>
      </c>
      <c r="N59" s="187"/>
      <c r="O59" s="188" t="e">
        <v>#N/A</v>
      </c>
      <c r="P59" s="258" t="s">
        <v>79</v>
      </c>
      <c r="Q59" s="190"/>
      <c r="R59" s="215"/>
      <c r="S59" s="216"/>
      <c r="T59" s="164"/>
      <c r="U59" s="164"/>
      <c r="V59" s="216"/>
      <c r="W59" s="216"/>
      <c r="X59" s="192" t="e">
        <v>#N/A</v>
      </c>
      <c r="Y59" s="164"/>
      <c r="Z59" s="192" t="e">
        <v>#N/A</v>
      </c>
      <c r="AA59" s="216"/>
      <c r="AB59" s="228"/>
      <c r="AC59" s="164"/>
      <c r="AD59" s="164"/>
      <c r="AE59" s="194" t="e">
        <f t="shared" si="13"/>
        <v>#N/A</v>
      </c>
      <c r="AF59" s="195" t="e">
        <f t="shared" si="14"/>
        <v>#N/A</v>
      </c>
      <c r="AG59" s="195" t="e">
        <f t="shared" si="11"/>
        <v>#N/A</v>
      </c>
      <c r="AH59" s="195" t="e">
        <f t="shared" si="15"/>
        <v>#N/A</v>
      </c>
      <c r="AI59" s="195" t="e">
        <f t="shared" si="12"/>
        <v>#N/A</v>
      </c>
      <c r="AJ59" s="258"/>
      <c r="AK59" s="185"/>
      <c r="AL59" s="264"/>
      <c r="AM59" s="264"/>
      <c r="AN59" s="264"/>
      <c r="AO59" s="264"/>
      <c r="AP59" s="264"/>
      <c r="AQ59" s="264"/>
      <c r="AR59" s="264"/>
      <c r="AS59" s="264"/>
      <c r="AT59" s="291"/>
      <c r="AU59" s="291"/>
      <c r="AV59" s="264"/>
      <c r="AW59" s="264"/>
      <c r="AX59" s="264"/>
      <c r="AY59" s="264"/>
      <c r="AZ59" s="264"/>
      <c r="BA59" s="23"/>
    </row>
    <row r="60" spans="1:53" ht="56.15" hidden="1" customHeight="1" x14ac:dyDescent="0.3">
      <c r="A60" s="130"/>
      <c r="B60" s="121"/>
      <c r="C60" s="184"/>
      <c r="D60" s="184"/>
      <c r="E60" s="185"/>
      <c r="F60" s="185"/>
      <c r="G60" s="185"/>
      <c r="H60" s="184"/>
      <c r="I60" s="184"/>
      <c r="J60" s="185"/>
      <c r="K60" s="184"/>
      <c r="L60" s="185"/>
      <c r="M60" s="186" t="e">
        <v>#N/A</v>
      </c>
      <c r="N60" s="187"/>
      <c r="O60" s="188" t="e">
        <v>#N/A</v>
      </c>
      <c r="P60" s="258" t="s">
        <v>79</v>
      </c>
      <c r="Q60" s="190"/>
      <c r="R60" s="215"/>
      <c r="S60" s="216"/>
      <c r="T60" s="164"/>
      <c r="U60" s="164"/>
      <c r="V60" s="216"/>
      <c r="W60" s="216"/>
      <c r="X60" s="192" t="e">
        <v>#N/A</v>
      </c>
      <c r="Y60" s="164"/>
      <c r="Z60" s="192" t="e">
        <v>#N/A</v>
      </c>
      <c r="AA60" s="216"/>
      <c r="AB60" s="228"/>
      <c r="AC60" s="164"/>
      <c r="AD60" s="164"/>
      <c r="AE60" s="194" t="e">
        <f t="shared" si="13"/>
        <v>#N/A</v>
      </c>
      <c r="AF60" s="195" t="e">
        <f t="shared" si="14"/>
        <v>#N/A</v>
      </c>
      <c r="AG60" s="195" t="e">
        <f t="shared" si="11"/>
        <v>#N/A</v>
      </c>
      <c r="AH60" s="195" t="e">
        <f t="shared" si="15"/>
        <v>#N/A</v>
      </c>
      <c r="AI60" s="195" t="e">
        <f t="shared" si="12"/>
        <v>#N/A</v>
      </c>
      <c r="AJ60" s="258"/>
      <c r="AK60" s="185"/>
      <c r="AL60" s="264"/>
      <c r="AM60" s="264"/>
      <c r="AN60" s="264"/>
      <c r="AO60" s="264"/>
      <c r="AP60" s="264"/>
      <c r="AQ60" s="264"/>
      <c r="AR60" s="264"/>
      <c r="AS60" s="264"/>
      <c r="AT60" s="291"/>
      <c r="AU60" s="291"/>
      <c r="AV60" s="264"/>
      <c r="AW60" s="264"/>
      <c r="AX60" s="264"/>
      <c r="AY60" s="264"/>
      <c r="AZ60" s="264"/>
      <c r="BA60" s="23"/>
    </row>
    <row r="61" spans="1:53" ht="56.15" hidden="1" customHeight="1" x14ac:dyDescent="0.3">
      <c r="A61" s="130"/>
      <c r="B61" s="121"/>
      <c r="C61" s="184"/>
      <c r="D61" s="184"/>
      <c r="E61" s="185"/>
      <c r="F61" s="185"/>
      <c r="G61" s="185"/>
      <c r="H61" s="184"/>
      <c r="I61" s="184"/>
      <c r="J61" s="185"/>
      <c r="K61" s="184"/>
      <c r="L61" s="185"/>
      <c r="M61" s="186" t="e">
        <v>#N/A</v>
      </c>
      <c r="N61" s="187"/>
      <c r="O61" s="188" t="e">
        <v>#N/A</v>
      </c>
      <c r="P61" s="258" t="s">
        <v>79</v>
      </c>
      <c r="Q61" s="190"/>
      <c r="R61" s="215"/>
      <c r="S61" s="216"/>
      <c r="T61" s="164"/>
      <c r="U61" s="164"/>
      <c r="V61" s="216"/>
      <c r="W61" s="216"/>
      <c r="X61" s="192" t="e">
        <v>#N/A</v>
      </c>
      <c r="Y61" s="164"/>
      <c r="Z61" s="192" t="e">
        <v>#N/A</v>
      </c>
      <c r="AA61" s="216"/>
      <c r="AB61" s="228"/>
      <c r="AC61" s="164"/>
      <c r="AD61" s="164"/>
      <c r="AE61" s="194" t="e">
        <f t="shared" si="13"/>
        <v>#N/A</v>
      </c>
      <c r="AF61" s="195" t="e">
        <f t="shared" si="14"/>
        <v>#N/A</v>
      </c>
      <c r="AG61" s="195" t="e">
        <f t="shared" si="11"/>
        <v>#N/A</v>
      </c>
      <c r="AH61" s="195" t="e">
        <f t="shared" si="15"/>
        <v>#N/A</v>
      </c>
      <c r="AI61" s="195" t="e">
        <f t="shared" si="12"/>
        <v>#N/A</v>
      </c>
      <c r="AJ61" s="258"/>
      <c r="AK61" s="185"/>
      <c r="AL61" s="264"/>
      <c r="AM61" s="264"/>
      <c r="AN61" s="264"/>
      <c r="AO61" s="264"/>
      <c r="AP61" s="264"/>
      <c r="AQ61" s="264"/>
      <c r="AR61" s="264"/>
      <c r="AS61" s="264"/>
      <c r="AT61" s="291"/>
      <c r="AU61" s="291"/>
      <c r="AV61" s="264"/>
      <c r="AW61" s="264"/>
      <c r="AX61" s="264"/>
      <c r="AY61" s="264"/>
      <c r="AZ61" s="264"/>
      <c r="BA61" s="23"/>
    </row>
    <row r="62" spans="1:53" ht="56.15" hidden="1" customHeight="1" x14ac:dyDescent="0.3">
      <c r="A62" s="130"/>
      <c r="B62" s="121"/>
      <c r="C62" s="184"/>
      <c r="D62" s="184"/>
      <c r="E62" s="185"/>
      <c r="F62" s="185"/>
      <c r="G62" s="185"/>
      <c r="H62" s="184"/>
      <c r="I62" s="184"/>
      <c r="J62" s="185"/>
      <c r="K62" s="184"/>
      <c r="L62" s="185"/>
      <c r="M62" s="186" t="e">
        <v>#N/A</v>
      </c>
      <c r="N62" s="187"/>
      <c r="O62" s="188" t="e">
        <v>#N/A</v>
      </c>
      <c r="P62" s="258" t="s">
        <v>79</v>
      </c>
      <c r="Q62" s="190"/>
      <c r="R62" s="215"/>
      <c r="S62" s="216"/>
      <c r="T62" s="164"/>
      <c r="U62" s="164"/>
      <c r="V62" s="216"/>
      <c r="W62" s="216"/>
      <c r="X62" s="192" t="e">
        <v>#N/A</v>
      </c>
      <c r="Y62" s="164"/>
      <c r="Z62" s="192" t="e">
        <v>#N/A</v>
      </c>
      <c r="AA62" s="216"/>
      <c r="AB62" s="228"/>
      <c r="AC62" s="164"/>
      <c r="AD62" s="164"/>
      <c r="AE62" s="194" t="e">
        <f t="shared" si="13"/>
        <v>#N/A</v>
      </c>
      <c r="AF62" s="195" t="e">
        <f t="shared" si="14"/>
        <v>#N/A</v>
      </c>
      <c r="AG62" s="195" t="e">
        <f t="shared" si="11"/>
        <v>#N/A</v>
      </c>
      <c r="AH62" s="195" t="e">
        <f t="shared" si="15"/>
        <v>#N/A</v>
      </c>
      <c r="AI62" s="195" t="e">
        <f t="shared" si="12"/>
        <v>#N/A</v>
      </c>
      <c r="AJ62" s="258"/>
      <c r="AK62" s="185"/>
      <c r="AL62" s="264"/>
      <c r="AM62" s="264"/>
      <c r="AN62" s="264"/>
      <c r="AO62" s="264"/>
      <c r="AP62" s="264"/>
      <c r="AQ62" s="264"/>
      <c r="AR62" s="264"/>
      <c r="AS62" s="264"/>
      <c r="AT62" s="291"/>
      <c r="AU62" s="291"/>
      <c r="AV62" s="264"/>
      <c r="AW62" s="264"/>
      <c r="AX62" s="264"/>
      <c r="AY62" s="264"/>
      <c r="AZ62" s="264"/>
      <c r="BA62" s="23"/>
    </row>
    <row r="63" spans="1:53" ht="56.15" hidden="1" customHeight="1" x14ac:dyDescent="0.3">
      <c r="A63" s="130"/>
      <c r="B63" s="121"/>
      <c r="C63" s="184"/>
      <c r="D63" s="184"/>
      <c r="E63" s="185"/>
      <c r="F63" s="185"/>
      <c r="G63" s="185"/>
      <c r="H63" s="184"/>
      <c r="I63" s="184"/>
      <c r="J63" s="185"/>
      <c r="K63" s="184"/>
      <c r="L63" s="185"/>
      <c r="M63" s="186" t="e">
        <v>#N/A</v>
      </c>
      <c r="N63" s="187"/>
      <c r="O63" s="188" t="e">
        <v>#N/A</v>
      </c>
      <c r="P63" s="258" t="s">
        <v>79</v>
      </c>
      <c r="Q63" s="190"/>
      <c r="R63" s="215"/>
      <c r="S63" s="216"/>
      <c r="T63" s="265"/>
      <c r="U63" s="265"/>
      <c r="V63" s="216"/>
      <c r="W63" s="216"/>
      <c r="X63" s="192" t="e">
        <v>#N/A</v>
      </c>
      <c r="Y63" s="164"/>
      <c r="Z63" s="192" t="e">
        <v>#N/A</v>
      </c>
      <c r="AA63" s="216"/>
      <c r="AB63" s="228"/>
      <c r="AC63" s="164"/>
      <c r="AD63" s="164"/>
      <c r="AE63" s="194" t="e">
        <f t="shared" si="13"/>
        <v>#N/A</v>
      </c>
      <c r="AF63" s="195" t="e">
        <f t="shared" si="14"/>
        <v>#N/A</v>
      </c>
      <c r="AG63" s="195" t="e">
        <f t="shared" si="11"/>
        <v>#N/A</v>
      </c>
      <c r="AH63" s="195" t="e">
        <f t="shared" si="15"/>
        <v>#N/A</v>
      </c>
      <c r="AI63" s="195" t="e">
        <f t="shared" si="12"/>
        <v>#N/A</v>
      </c>
      <c r="AJ63" s="258"/>
      <c r="AK63" s="185"/>
      <c r="AL63" s="264"/>
      <c r="AM63" s="264"/>
      <c r="AN63" s="264"/>
      <c r="AO63" s="264"/>
      <c r="AP63" s="264"/>
      <c r="AQ63" s="264"/>
      <c r="AR63" s="264"/>
      <c r="AS63" s="264"/>
      <c r="AT63" s="291"/>
      <c r="AU63" s="291"/>
      <c r="AV63" s="264"/>
      <c r="AW63" s="264"/>
      <c r="AX63" s="264"/>
      <c r="AY63" s="264"/>
      <c r="AZ63" s="264"/>
      <c r="BA63" s="23"/>
    </row>
    <row r="64" spans="1:53" ht="56.15" hidden="1" customHeight="1" x14ac:dyDescent="0.3">
      <c r="A64" s="130"/>
      <c r="B64" s="121"/>
      <c r="C64" s="184"/>
      <c r="D64" s="184"/>
      <c r="E64" s="185"/>
      <c r="F64" s="185"/>
      <c r="G64" s="185"/>
      <c r="H64" s="184"/>
      <c r="I64" s="184"/>
      <c r="J64" s="185"/>
      <c r="K64" s="184"/>
      <c r="L64" s="185"/>
      <c r="M64" s="186" t="e">
        <v>#N/A</v>
      </c>
      <c r="N64" s="187"/>
      <c r="O64" s="188" t="e">
        <v>#N/A</v>
      </c>
      <c r="P64" s="258" t="s">
        <v>79</v>
      </c>
      <c r="Q64" s="190"/>
      <c r="R64" s="215"/>
      <c r="S64" s="216"/>
      <c r="T64" s="265"/>
      <c r="U64" s="265"/>
      <c r="V64" s="216"/>
      <c r="W64" s="216"/>
      <c r="X64" s="192" t="e">
        <v>#N/A</v>
      </c>
      <c r="Y64" s="164"/>
      <c r="Z64" s="192" t="e">
        <v>#N/A</v>
      </c>
      <c r="AA64" s="216"/>
      <c r="AB64" s="228"/>
      <c r="AC64" s="164"/>
      <c r="AD64" s="164"/>
      <c r="AE64" s="194" t="e">
        <f t="shared" si="13"/>
        <v>#N/A</v>
      </c>
      <c r="AF64" s="195" t="e">
        <f t="shared" si="14"/>
        <v>#N/A</v>
      </c>
      <c r="AG64" s="195" t="e">
        <f t="shared" si="11"/>
        <v>#N/A</v>
      </c>
      <c r="AH64" s="195" t="e">
        <f t="shared" si="15"/>
        <v>#N/A</v>
      </c>
      <c r="AI64" s="195" t="e">
        <f t="shared" si="12"/>
        <v>#N/A</v>
      </c>
      <c r="AJ64" s="258"/>
      <c r="AK64" s="185"/>
      <c r="AL64" s="264"/>
      <c r="AM64" s="264"/>
      <c r="AN64" s="264"/>
      <c r="AO64" s="264"/>
      <c r="AP64" s="264"/>
      <c r="AQ64" s="264"/>
      <c r="AR64" s="264"/>
      <c r="AS64" s="264"/>
      <c r="AT64" s="291"/>
      <c r="AU64" s="291"/>
      <c r="AV64" s="264"/>
      <c r="AW64" s="264"/>
      <c r="AX64" s="264"/>
      <c r="AY64" s="264"/>
      <c r="AZ64" s="264"/>
      <c r="BA64" s="23"/>
    </row>
    <row r="65" spans="1:53" ht="56.15" hidden="1" customHeight="1" x14ac:dyDescent="0.3">
      <c r="A65" s="130"/>
      <c r="B65" s="121"/>
      <c r="C65" s="184"/>
      <c r="D65" s="184"/>
      <c r="E65" s="185"/>
      <c r="F65" s="185"/>
      <c r="G65" s="185"/>
      <c r="H65" s="184"/>
      <c r="I65" s="184"/>
      <c r="J65" s="185"/>
      <c r="K65" s="184"/>
      <c r="L65" s="185"/>
      <c r="M65" s="186" t="e">
        <v>#N/A</v>
      </c>
      <c r="N65" s="187"/>
      <c r="O65" s="188" t="e">
        <v>#N/A</v>
      </c>
      <c r="P65" s="258" t="s">
        <v>79</v>
      </c>
      <c r="Q65" s="190"/>
      <c r="R65" s="215"/>
      <c r="S65" s="216"/>
      <c r="T65" s="265"/>
      <c r="U65" s="265"/>
      <c r="V65" s="216"/>
      <c r="W65" s="216"/>
      <c r="X65" s="192" t="e">
        <v>#N/A</v>
      </c>
      <c r="Y65" s="164"/>
      <c r="Z65" s="192" t="e">
        <v>#N/A</v>
      </c>
      <c r="AA65" s="216"/>
      <c r="AB65" s="228"/>
      <c r="AC65" s="164"/>
      <c r="AD65" s="164"/>
      <c r="AE65" s="194" t="e">
        <f t="shared" si="13"/>
        <v>#N/A</v>
      </c>
      <c r="AF65" s="195" t="e">
        <f t="shared" si="14"/>
        <v>#N/A</v>
      </c>
      <c r="AG65" s="195" t="e">
        <f t="shared" si="11"/>
        <v>#N/A</v>
      </c>
      <c r="AH65" s="195" t="e">
        <f t="shared" si="15"/>
        <v>#N/A</v>
      </c>
      <c r="AI65" s="195" t="e">
        <f t="shared" si="12"/>
        <v>#N/A</v>
      </c>
      <c r="AJ65" s="258"/>
      <c r="AK65" s="185"/>
      <c r="AL65" s="264"/>
      <c r="AM65" s="264"/>
      <c r="AN65" s="264"/>
      <c r="AO65" s="264"/>
      <c r="AP65" s="264"/>
      <c r="AQ65" s="264"/>
      <c r="AR65" s="264"/>
      <c r="AS65" s="264"/>
      <c r="AT65" s="291"/>
      <c r="AU65" s="291"/>
      <c r="AV65" s="264"/>
      <c r="AW65" s="264"/>
      <c r="AX65" s="264"/>
      <c r="AY65" s="264"/>
      <c r="AZ65" s="264"/>
      <c r="BA65" s="23"/>
    </row>
    <row r="66" spans="1:53" ht="56.15" hidden="1" customHeight="1" x14ac:dyDescent="0.3">
      <c r="A66" s="130"/>
      <c r="B66" s="121"/>
      <c r="C66" s="184"/>
      <c r="D66" s="184"/>
      <c r="E66" s="185"/>
      <c r="F66" s="185"/>
      <c r="G66" s="185"/>
      <c r="H66" s="184"/>
      <c r="I66" s="184"/>
      <c r="J66" s="185"/>
      <c r="K66" s="184"/>
      <c r="L66" s="185"/>
      <c r="M66" s="186" t="e">
        <v>#N/A</v>
      </c>
      <c r="N66" s="187"/>
      <c r="O66" s="188" t="e">
        <v>#N/A</v>
      </c>
      <c r="P66" s="258" t="s">
        <v>79</v>
      </c>
      <c r="Q66" s="190"/>
      <c r="R66" s="215"/>
      <c r="S66" s="216"/>
      <c r="T66" s="266"/>
      <c r="U66" s="266"/>
      <c r="V66" s="216"/>
      <c r="W66" s="216"/>
      <c r="X66" s="192" t="e">
        <v>#N/A</v>
      </c>
      <c r="Y66" s="164"/>
      <c r="Z66" s="192" t="e">
        <v>#N/A</v>
      </c>
      <c r="AA66" s="216"/>
      <c r="AB66" s="228"/>
      <c r="AC66" s="164"/>
      <c r="AD66" s="164"/>
      <c r="AE66" s="194" t="e">
        <f t="shared" si="13"/>
        <v>#N/A</v>
      </c>
      <c r="AF66" s="195" t="e">
        <f t="shared" si="14"/>
        <v>#N/A</v>
      </c>
      <c r="AG66" s="195" t="e">
        <f t="shared" si="11"/>
        <v>#N/A</v>
      </c>
      <c r="AH66" s="195" t="e">
        <f t="shared" si="15"/>
        <v>#N/A</v>
      </c>
      <c r="AI66" s="195" t="e">
        <f t="shared" si="12"/>
        <v>#N/A</v>
      </c>
      <c r="AJ66" s="258"/>
      <c r="AK66" s="185"/>
      <c r="AL66" s="264"/>
      <c r="AM66" s="264"/>
      <c r="AN66" s="264"/>
      <c r="AO66" s="264"/>
      <c r="AP66" s="264"/>
      <c r="AQ66" s="264"/>
      <c r="AR66" s="264"/>
      <c r="AS66" s="264"/>
      <c r="AT66" s="291"/>
      <c r="AU66" s="291"/>
      <c r="AV66" s="264"/>
      <c r="AW66" s="264"/>
      <c r="AX66" s="264"/>
      <c r="AY66" s="264"/>
      <c r="AZ66" s="264"/>
      <c r="BA66" s="23"/>
    </row>
    <row r="67" spans="1:53" ht="56.15" hidden="1" customHeight="1" x14ac:dyDescent="0.3">
      <c r="A67" s="130"/>
      <c r="B67" s="121"/>
      <c r="C67" s="184"/>
      <c r="D67" s="184"/>
      <c r="E67" s="185"/>
      <c r="F67" s="185"/>
      <c r="G67" s="185"/>
      <c r="H67" s="184"/>
      <c r="I67" s="184"/>
      <c r="J67" s="185"/>
      <c r="K67" s="184"/>
      <c r="L67" s="185"/>
      <c r="M67" s="186" t="e">
        <v>#N/A</v>
      </c>
      <c r="N67" s="187"/>
      <c r="O67" s="188" t="e">
        <v>#N/A</v>
      </c>
      <c r="P67" s="258" t="s">
        <v>79</v>
      </c>
      <c r="Q67" s="190"/>
      <c r="R67" s="267"/>
      <c r="S67" s="216"/>
      <c r="T67" s="164"/>
      <c r="U67" s="164"/>
      <c r="V67" s="216"/>
      <c r="W67" s="216"/>
      <c r="X67" s="192" t="e">
        <v>#N/A</v>
      </c>
      <c r="Y67" s="164"/>
      <c r="Z67" s="192" t="e">
        <v>#N/A</v>
      </c>
      <c r="AA67" s="216"/>
      <c r="AB67" s="228"/>
      <c r="AC67" s="164"/>
      <c r="AD67" s="164"/>
      <c r="AE67" s="194" t="e">
        <f t="shared" si="13"/>
        <v>#N/A</v>
      </c>
      <c r="AF67" s="195" t="e">
        <f t="shared" si="14"/>
        <v>#N/A</v>
      </c>
      <c r="AG67" s="195" t="e">
        <f t="shared" si="11"/>
        <v>#N/A</v>
      </c>
      <c r="AH67" s="195" t="e">
        <f t="shared" si="15"/>
        <v>#N/A</v>
      </c>
      <c r="AI67" s="195" t="e">
        <f t="shared" si="12"/>
        <v>#N/A</v>
      </c>
      <c r="AJ67" s="258"/>
      <c r="AK67" s="185"/>
      <c r="AL67" s="264"/>
      <c r="AM67" s="264"/>
      <c r="AN67" s="264"/>
      <c r="AO67" s="264"/>
      <c r="AP67" s="264"/>
      <c r="AQ67" s="264"/>
      <c r="AR67" s="264"/>
      <c r="AS67" s="264"/>
      <c r="AT67" s="291"/>
      <c r="AU67" s="291"/>
      <c r="AV67" s="264"/>
      <c r="AW67" s="264"/>
      <c r="AX67" s="264"/>
      <c r="AY67" s="264"/>
      <c r="AZ67" s="264"/>
      <c r="BA67" s="23"/>
    </row>
    <row r="68" spans="1:53" ht="56.15" hidden="1" customHeight="1" x14ac:dyDescent="0.3">
      <c r="A68" s="130"/>
      <c r="B68" s="121"/>
      <c r="C68" s="184"/>
      <c r="D68" s="184"/>
      <c r="E68" s="185"/>
      <c r="F68" s="185"/>
      <c r="G68" s="185"/>
      <c r="H68" s="184"/>
      <c r="I68" s="184"/>
      <c r="J68" s="185"/>
      <c r="K68" s="184"/>
      <c r="L68" s="185"/>
      <c r="M68" s="186" t="e">
        <v>#N/A</v>
      </c>
      <c r="N68" s="187"/>
      <c r="O68" s="188" t="e">
        <v>#N/A</v>
      </c>
      <c r="P68" s="258" t="s">
        <v>79</v>
      </c>
      <c r="Q68" s="190"/>
      <c r="R68" s="267"/>
      <c r="S68" s="216"/>
      <c r="T68" s="266"/>
      <c r="U68" s="266"/>
      <c r="V68" s="216"/>
      <c r="W68" s="216"/>
      <c r="X68" s="192" t="e">
        <v>#N/A</v>
      </c>
      <c r="Y68" s="164"/>
      <c r="Z68" s="192" t="e">
        <v>#N/A</v>
      </c>
      <c r="AA68" s="216"/>
      <c r="AB68" s="228"/>
      <c r="AC68" s="164"/>
      <c r="AD68" s="265"/>
      <c r="AE68" s="194" t="e">
        <f t="shared" si="13"/>
        <v>#N/A</v>
      </c>
      <c r="AF68" s="195" t="e">
        <f t="shared" si="14"/>
        <v>#N/A</v>
      </c>
      <c r="AG68" s="195" t="e">
        <f t="shared" si="11"/>
        <v>#N/A</v>
      </c>
      <c r="AH68" s="195" t="e">
        <f t="shared" si="15"/>
        <v>#N/A</v>
      </c>
      <c r="AI68" s="195" t="e">
        <f t="shared" si="12"/>
        <v>#N/A</v>
      </c>
      <c r="AJ68" s="189"/>
      <c r="AK68" s="185"/>
      <c r="AL68" s="264"/>
      <c r="AM68" s="264"/>
      <c r="AN68" s="264"/>
      <c r="AO68" s="264"/>
      <c r="AP68" s="264"/>
      <c r="AQ68" s="264"/>
      <c r="AR68" s="264"/>
      <c r="AS68" s="264"/>
      <c r="AT68" s="291"/>
      <c r="AU68" s="291"/>
      <c r="AV68" s="264"/>
      <c r="AW68" s="264"/>
      <c r="AX68" s="264"/>
      <c r="AY68" s="264"/>
      <c r="AZ68" s="264"/>
      <c r="BA68" s="23"/>
    </row>
    <row r="69" spans="1:53" ht="56.15" hidden="1" customHeight="1" x14ac:dyDescent="0.3">
      <c r="A69" s="130"/>
      <c r="B69" s="121"/>
      <c r="C69" s="184"/>
      <c r="D69" s="184"/>
      <c r="E69" s="185"/>
      <c r="F69" s="185"/>
      <c r="G69" s="185"/>
      <c r="H69" s="184"/>
      <c r="I69" s="184"/>
      <c r="J69" s="185"/>
      <c r="K69" s="184"/>
      <c r="L69" s="185"/>
      <c r="M69" s="186" t="e">
        <v>#N/A</v>
      </c>
      <c r="N69" s="187"/>
      <c r="O69" s="188" t="e">
        <v>#N/A</v>
      </c>
      <c r="P69" s="258" t="s">
        <v>79</v>
      </c>
      <c r="Q69" s="190"/>
      <c r="R69" s="267"/>
      <c r="S69" s="216"/>
      <c r="T69" s="164"/>
      <c r="U69" s="164"/>
      <c r="V69" s="216"/>
      <c r="W69" s="216"/>
      <c r="X69" s="192" t="e">
        <v>#N/A</v>
      </c>
      <c r="Y69" s="164"/>
      <c r="Z69" s="192" t="e">
        <v>#N/A</v>
      </c>
      <c r="AA69" s="216"/>
      <c r="AB69" s="228"/>
      <c r="AC69" s="164"/>
      <c r="AD69" s="265"/>
      <c r="AE69" s="194" t="e">
        <f t="shared" si="13"/>
        <v>#N/A</v>
      </c>
      <c r="AF69" s="195" t="e">
        <f t="shared" si="14"/>
        <v>#N/A</v>
      </c>
      <c r="AG69" s="195" t="e">
        <f t="shared" si="11"/>
        <v>#N/A</v>
      </c>
      <c r="AH69" s="195" t="e">
        <f t="shared" si="15"/>
        <v>#N/A</v>
      </c>
      <c r="AI69" s="195" t="e">
        <f t="shared" si="12"/>
        <v>#N/A</v>
      </c>
      <c r="AJ69" s="189"/>
      <c r="AK69" s="185"/>
      <c r="AL69" s="264"/>
      <c r="AM69" s="264"/>
      <c r="AN69" s="264"/>
      <c r="AO69" s="264"/>
      <c r="AP69" s="264"/>
      <c r="AQ69" s="264"/>
      <c r="AR69" s="264"/>
      <c r="AS69" s="264"/>
      <c r="AT69" s="291"/>
      <c r="AU69" s="291"/>
      <c r="AV69" s="264"/>
      <c r="AW69" s="264"/>
      <c r="AX69" s="264"/>
      <c r="AY69" s="264"/>
      <c r="AZ69" s="264"/>
      <c r="BA69" s="23"/>
    </row>
    <row r="70" spans="1:53" ht="56.15" hidden="1" customHeight="1" x14ac:dyDescent="0.3">
      <c r="A70" s="130"/>
      <c r="B70" s="121"/>
      <c r="C70" s="184"/>
      <c r="D70" s="184"/>
      <c r="E70" s="185"/>
      <c r="F70" s="185"/>
      <c r="G70" s="185"/>
      <c r="H70" s="184"/>
      <c r="I70" s="184"/>
      <c r="J70" s="185"/>
      <c r="K70" s="184"/>
      <c r="L70" s="185"/>
      <c r="M70" s="186" t="e">
        <v>#N/A</v>
      </c>
      <c r="N70" s="187"/>
      <c r="O70" s="188" t="e">
        <v>#N/A</v>
      </c>
      <c r="P70" s="258" t="s">
        <v>79</v>
      </c>
      <c r="Q70" s="190"/>
      <c r="R70" s="267"/>
      <c r="S70" s="216"/>
      <c r="T70" s="164"/>
      <c r="U70" s="164"/>
      <c r="V70" s="216"/>
      <c r="W70" s="216"/>
      <c r="X70" s="192" t="e">
        <v>#N/A</v>
      </c>
      <c r="Y70" s="164"/>
      <c r="Z70" s="192" t="e">
        <v>#N/A</v>
      </c>
      <c r="AA70" s="216"/>
      <c r="AB70" s="228"/>
      <c r="AC70" s="164"/>
      <c r="AD70" s="265"/>
      <c r="AE70" s="194" t="e">
        <f t="shared" si="13"/>
        <v>#N/A</v>
      </c>
      <c r="AF70" s="195" t="e">
        <f t="shared" si="14"/>
        <v>#N/A</v>
      </c>
      <c r="AG70" s="195" t="e">
        <f t="shared" ref="AG70:AG101" si="16">IF(OR(W70="prevenir",W70="detectar"),(M70-(M70*AE70)), M70)</f>
        <v>#N/A</v>
      </c>
      <c r="AH70" s="195" t="e">
        <f t="shared" si="15"/>
        <v>#N/A</v>
      </c>
      <c r="AI70" s="195" t="e">
        <f t="shared" ref="AI70:AI101" si="17">IF(W70="corregir",(O70-(O70*AE70)), O70)</f>
        <v>#N/A</v>
      </c>
      <c r="AJ70" s="189"/>
      <c r="AK70" s="185"/>
      <c r="AL70" s="264"/>
      <c r="AM70" s="264"/>
      <c r="AN70" s="264"/>
      <c r="AO70" s="264"/>
      <c r="AP70" s="264"/>
      <c r="AQ70" s="264"/>
      <c r="AR70" s="264"/>
      <c r="AS70" s="264"/>
      <c r="AT70" s="291"/>
      <c r="AU70" s="291"/>
      <c r="AV70" s="264"/>
      <c r="AW70" s="264"/>
      <c r="AX70" s="264"/>
      <c r="AY70" s="264"/>
      <c r="AZ70" s="264"/>
      <c r="BA70" s="23"/>
    </row>
    <row r="71" spans="1:53" ht="56.15" hidden="1" customHeight="1" x14ac:dyDescent="0.3">
      <c r="A71" s="130"/>
      <c r="B71" s="121"/>
      <c r="C71" s="184"/>
      <c r="D71" s="184"/>
      <c r="E71" s="185"/>
      <c r="F71" s="185"/>
      <c r="G71" s="185"/>
      <c r="H71" s="184"/>
      <c r="I71" s="184"/>
      <c r="J71" s="185"/>
      <c r="K71" s="184"/>
      <c r="L71" s="185"/>
      <c r="M71" s="186" t="e">
        <v>#N/A</v>
      </c>
      <c r="N71" s="187"/>
      <c r="O71" s="188" t="e">
        <v>#N/A</v>
      </c>
      <c r="P71" s="258" t="s">
        <v>79</v>
      </c>
      <c r="Q71" s="190"/>
      <c r="R71" s="267"/>
      <c r="S71" s="216"/>
      <c r="T71" s="164"/>
      <c r="U71" s="164"/>
      <c r="V71" s="216"/>
      <c r="W71" s="216"/>
      <c r="X71" s="192" t="e">
        <v>#N/A</v>
      </c>
      <c r="Y71" s="164"/>
      <c r="Z71" s="192" t="e">
        <v>#N/A</v>
      </c>
      <c r="AA71" s="216"/>
      <c r="AB71" s="228"/>
      <c r="AC71" s="164"/>
      <c r="AD71" s="265"/>
      <c r="AE71" s="194" t="e">
        <f t="shared" si="13"/>
        <v>#N/A</v>
      </c>
      <c r="AF71" s="195" t="e">
        <f t="shared" si="14"/>
        <v>#N/A</v>
      </c>
      <c r="AG71" s="195" t="e">
        <f t="shared" si="16"/>
        <v>#N/A</v>
      </c>
      <c r="AH71" s="195" t="e">
        <f t="shared" si="15"/>
        <v>#N/A</v>
      </c>
      <c r="AI71" s="195" t="e">
        <f t="shared" si="17"/>
        <v>#N/A</v>
      </c>
      <c r="AJ71" s="189"/>
      <c r="AK71" s="185"/>
      <c r="AL71" s="264"/>
      <c r="AM71" s="264"/>
      <c r="AN71" s="264"/>
      <c r="AO71" s="264"/>
      <c r="AP71" s="264"/>
      <c r="AQ71" s="264"/>
      <c r="AR71" s="264"/>
      <c r="AS71" s="264"/>
      <c r="AT71" s="291"/>
      <c r="AU71" s="291"/>
      <c r="AV71" s="264"/>
      <c r="AW71" s="264"/>
      <c r="AX71" s="264"/>
      <c r="AY71" s="264"/>
      <c r="AZ71" s="264"/>
      <c r="BA71" s="23"/>
    </row>
    <row r="72" spans="1:53" ht="56.15" hidden="1" customHeight="1" x14ac:dyDescent="0.3">
      <c r="A72" s="130"/>
      <c r="B72" s="121"/>
      <c r="C72" s="184"/>
      <c r="D72" s="184"/>
      <c r="E72" s="185"/>
      <c r="F72" s="185"/>
      <c r="G72" s="185"/>
      <c r="H72" s="184"/>
      <c r="I72" s="184"/>
      <c r="J72" s="185"/>
      <c r="K72" s="184"/>
      <c r="L72" s="185"/>
      <c r="M72" s="186" t="e">
        <v>#N/A</v>
      </c>
      <c r="N72" s="187"/>
      <c r="O72" s="188" t="e">
        <v>#N/A</v>
      </c>
      <c r="P72" s="258" t="s">
        <v>79</v>
      </c>
      <c r="Q72" s="190"/>
      <c r="R72" s="215"/>
      <c r="S72" s="216"/>
      <c r="T72" s="164"/>
      <c r="U72" s="164"/>
      <c r="V72" s="216"/>
      <c r="W72" s="216"/>
      <c r="X72" s="192" t="e">
        <v>#N/A</v>
      </c>
      <c r="Y72" s="164"/>
      <c r="Z72" s="192" t="e">
        <v>#N/A</v>
      </c>
      <c r="AA72" s="216"/>
      <c r="AB72" s="228"/>
      <c r="AC72" s="164"/>
      <c r="AD72" s="164"/>
      <c r="AE72" s="194" t="e">
        <f t="shared" si="13"/>
        <v>#N/A</v>
      </c>
      <c r="AF72" s="195" t="e">
        <f t="shared" si="14"/>
        <v>#N/A</v>
      </c>
      <c r="AG72" s="195" t="e">
        <f t="shared" si="16"/>
        <v>#N/A</v>
      </c>
      <c r="AH72" s="195" t="e">
        <f t="shared" si="15"/>
        <v>#N/A</v>
      </c>
      <c r="AI72" s="195" t="e">
        <f t="shared" si="17"/>
        <v>#N/A</v>
      </c>
      <c r="AJ72" s="189"/>
      <c r="AK72" s="185"/>
      <c r="AL72" s="264"/>
      <c r="AM72" s="264"/>
      <c r="AN72" s="264"/>
      <c r="AO72" s="264"/>
      <c r="AP72" s="264"/>
      <c r="AQ72" s="264"/>
      <c r="AR72" s="264"/>
      <c r="AS72" s="264"/>
      <c r="AT72" s="291"/>
      <c r="AU72" s="291"/>
      <c r="AV72" s="264"/>
      <c r="AW72" s="264"/>
      <c r="AX72" s="264"/>
      <c r="AY72" s="264"/>
      <c r="AZ72" s="264"/>
      <c r="BA72" s="23"/>
    </row>
    <row r="73" spans="1:53" ht="56.15" hidden="1" customHeight="1" x14ac:dyDescent="0.3">
      <c r="A73" s="130"/>
      <c r="B73" s="121"/>
      <c r="C73" s="184"/>
      <c r="D73" s="184"/>
      <c r="E73" s="185"/>
      <c r="F73" s="185"/>
      <c r="G73" s="185"/>
      <c r="H73" s="184"/>
      <c r="I73" s="184"/>
      <c r="J73" s="185"/>
      <c r="K73" s="184"/>
      <c r="L73" s="185"/>
      <c r="M73" s="186" t="e">
        <v>#N/A</v>
      </c>
      <c r="N73" s="187"/>
      <c r="O73" s="188" t="e">
        <v>#N/A</v>
      </c>
      <c r="P73" s="258" t="s">
        <v>79</v>
      </c>
      <c r="Q73" s="190"/>
      <c r="R73" s="215"/>
      <c r="S73" s="216"/>
      <c r="T73" s="164"/>
      <c r="U73" s="164"/>
      <c r="V73" s="216"/>
      <c r="W73" s="216"/>
      <c r="X73" s="192" t="e">
        <v>#N/A</v>
      </c>
      <c r="Y73" s="164"/>
      <c r="Z73" s="192" t="e">
        <v>#N/A</v>
      </c>
      <c r="AA73" s="216"/>
      <c r="AB73" s="228"/>
      <c r="AC73" s="164"/>
      <c r="AD73" s="164"/>
      <c r="AE73" s="194" t="e">
        <f t="shared" si="13"/>
        <v>#N/A</v>
      </c>
      <c r="AF73" s="195" t="e">
        <f t="shared" si="14"/>
        <v>#N/A</v>
      </c>
      <c r="AG73" s="195" t="e">
        <f t="shared" si="16"/>
        <v>#N/A</v>
      </c>
      <c r="AH73" s="195" t="e">
        <f t="shared" si="15"/>
        <v>#N/A</v>
      </c>
      <c r="AI73" s="195" t="e">
        <f t="shared" si="17"/>
        <v>#N/A</v>
      </c>
      <c r="AJ73" s="189"/>
      <c r="AK73" s="185"/>
      <c r="AL73" s="264"/>
      <c r="AM73" s="264"/>
      <c r="AN73" s="264"/>
      <c r="AO73" s="264"/>
      <c r="AP73" s="264"/>
      <c r="AQ73" s="264"/>
      <c r="AR73" s="264"/>
      <c r="AS73" s="264"/>
      <c r="AT73" s="291"/>
      <c r="AU73" s="291"/>
      <c r="AV73" s="264"/>
      <c r="AW73" s="264"/>
      <c r="AX73" s="264"/>
      <c r="AY73" s="264"/>
      <c r="AZ73" s="264"/>
      <c r="BA73" s="23"/>
    </row>
    <row r="74" spans="1:53" ht="56.15" hidden="1" customHeight="1" x14ac:dyDescent="0.3">
      <c r="A74" s="130"/>
      <c r="B74" s="121"/>
      <c r="C74" s="184"/>
      <c r="D74" s="184"/>
      <c r="E74" s="185"/>
      <c r="F74" s="185"/>
      <c r="G74" s="185"/>
      <c r="H74" s="184"/>
      <c r="I74" s="184"/>
      <c r="J74" s="185"/>
      <c r="K74" s="184"/>
      <c r="L74" s="185"/>
      <c r="M74" s="186" t="e">
        <v>#N/A</v>
      </c>
      <c r="N74" s="187"/>
      <c r="O74" s="188" t="e">
        <v>#N/A</v>
      </c>
      <c r="P74" s="258" t="s">
        <v>79</v>
      </c>
      <c r="Q74" s="190"/>
      <c r="R74" s="215"/>
      <c r="S74" s="216"/>
      <c r="T74" s="164"/>
      <c r="U74" s="164"/>
      <c r="V74" s="216"/>
      <c r="W74" s="216"/>
      <c r="X74" s="192" t="e">
        <v>#N/A</v>
      </c>
      <c r="Y74" s="164"/>
      <c r="Z74" s="192" t="e">
        <v>#N/A</v>
      </c>
      <c r="AA74" s="216"/>
      <c r="AB74" s="228"/>
      <c r="AC74" s="164"/>
      <c r="AD74" s="164"/>
      <c r="AE74" s="194" t="e">
        <f t="shared" si="13"/>
        <v>#N/A</v>
      </c>
      <c r="AF74" s="195" t="e">
        <f t="shared" si="14"/>
        <v>#N/A</v>
      </c>
      <c r="AG74" s="195" t="e">
        <f t="shared" si="16"/>
        <v>#N/A</v>
      </c>
      <c r="AH74" s="195" t="e">
        <f t="shared" si="15"/>
        <v>#N/A</v>
      </c>
      <c r="AI74" s="195" t="e">
        <f t="shared" si="17"/>
        <v>#N/A</v>
      </c>
      <c r="AJ74" s="189"/>
      <c r="AK74" s="185"/>
      <c r="AL74" s="264"/>
      <c r="AM74" s="264"/>
      <c r="AN74" s="264"/>
      <c r="AO74" s="264"/>
      <c r="AP74" s="264"/>
      <c r="AQ74" s="264"/>
      <c r="AR74" s="264"/>
      <c r="AS74" s="264"/>
      <c r="AT74" s="291"/>
      <c r="AU74" s="291"/>
      <c r="AV74" s="264"/>
      <c r="AW74" s="264"/>
      <c r="AX74" s="264"/>
      <c r="AY74" s="264"/>
      <c r="AZ74" s="264"/>
      <c r="BA74" s="23"/>
    </row>
    <row r="75" spans="1:53" ht="56.15" hidden="1" customHeight="1" x14ac:dyDescent="0.3">
      <c r="A75" s="130"/>
      <c r="B75" s="121"/>
      <c r="C75" s="184"/>
      <c r="D75" s="184"/>
      <c r="E75" s="185"/>
      <c r="F75" s="185"/>
      <c r="G75" s="185"/>
      <c r="H75" s="184"/>
      <c r="I75" s="184"/>
      <c r="J75" s="185"/>
      <c r="K75" s="184"/>
      <c r="L75" s="185"/>
      <c r="M75" s="186" t="e">
        <v>#N/A</v>
      </c>
      <c r="N75" s="187"/>
      <c r="O75" s="188" t="e">
        <v>#N/A</v>
      </c>
      <c r="P75" s="258" t="s">
        <v>79</v>
      </c>
      <c r="Q75" s="190"/>
      <c r="R75" s="215"/>
      <c r="S75" s="216"/>
      <c r="T75" s="164"/>
      <c r="U75" s="164"/>
      <c r="V75" s="216"/>
      <c r="W75" s="216"/>
      <c r="X75" s="192" t="e">
        <v>#N/A</v>
      </c>
      <c r="Y75" s="164"/>
      <c r="Z75" s="192" t="e">
        <v>#N/A</v>
      </c>
      <c r="AA75" s="216"/>
      <c r="AB75" s="228"/>
      <c r="AC75" s="164"/>
      <c r="AD75" s="164"/>
      <c r="AE75" s="194" t="e">
        <f t="shared" si="13"/>
        <v>#N/A</v>
      </c>
      <c r="AF75" s="195" t="e">
        <f t="shared" si="14"/>
        <v>#N/A</v>
      </c>
      <c r="AG75" s="195" t="e">
        <f t="shared" si="16"/>
        <v>#N/A</v>
      </c>
      <c r="AH75" s="195" t="e">
        <f t="shared" si="15"/>
        <v>#N/A</v>
      </c>
      <c r="AI75" s="195" t="e">
        <f t="shared" si="17"/>
        <v>#N/A</v>
      </c>
      <c r="AJ75" s="189"/>
      <c r="AK75" s="185"/>
      <c r="AL75" s="264"/>
      <c r="AM75" s="264"/>
      <c r="AN75" s="264"/>
      <c r="AO75" s="264"/>
      <c r="AP75" s="264"/>
      <c r="AQ75" s="264"/>
      <c r="AR75" s="264"/>
      <c r="AS75" s="264"/>
      <c r="AT75" s="291"/>
      <c r="AU75" s="291"/>
      <c r="AV75" s="264"/>
      <c r="AW75" s="264"/>
      <c r="AX75" s="264"/>
      <c r="AY75" s="264"/>
      <c r="AZ75" s="264"/>
      <c r="BA75" s="23"/>
    </row>
    <row r="76" spans="1:53" ht="56.15" hidden="1" customHeight="1" x14ac:dyDescent="0.3">
      <c r="A76" s="130"/>
      <c r="B76" s="121"/>
      <c r="C76" s="184"/>
      <c r="D76" s="184"/>
      <c r="E76" s="185"/>
      <c r="F76" s="185"/>
      <c r="G76" s="185"/>
      <c r="H76" s="184"/>
      <c r="I76" s="184"/>
      <c r="J76" s="185"/>
      <c r="K76" s="184"/>
      <c r="L76" s="185"/>
      <c r="M76" s="186" t="e">
        <v>#N/A</v>
      </c>
      <c r="N76" s="187"/>
      <c r="O76" s="188" t="e">
        <v>#N/A</v>
      </c>
      <c r="P76" s="258" t="s">
        <v>79</v>
      </c>
      <c r="Q76" s="190"/>
      <c r="R76" s="215"/>
      <c r="S76" s="216"/>
      <c r="T76" s="185"/>
      <c r="U76" s="185"/>
      <c r="V76" s="216"/>
      <c r="W76" s="216"/>
      <c r="X76" s="192" t="e">
        <v>#N/A</v>
      </c>
      <c r="Y76" s="164"/>
      <c r="Z76" s="192" t="e">
        <v>#N/A</v>
      </c>
      <c r="AA76" s="216"/>
      <c r="AB76" s="228"/>
      <c r="AC76" s="164"/>
      <c r="AD76" s="222"/>
      <c r="AE76" s="194" t="e">
        <f t="shared" si="13"/>
        <v>#N/A</v>
      </c>
      <c r="AF76" s="195" t="e">
        <f t="shared" si="14"/>
        <v>#N/A</v>
      </c>
      <c r="AG76" s="195" t="e">
        <f t="shared" si="16"/>
        <v>#N/A</v>
      </c>
      <c r="AH76" s="195" t="e">
        <f t="shared" si="15"/>
        <v>#N/A</v>
      </c>
      <c r="AI76" s="195" t="e">
        <f t="shared" si="17"/>
        <v>#N/A</v>
      </c>
      <c r="AJ76" s="189"/>
      <c r="AK76" s="185"/>
      <c r="AL76" s="264"/>
      <c r="AM76" s="264"/>
      <c r="AN76" s="264"/>
      <c r="AO76" s="264"/>
      <c r="AP76" s="264"/>
      <c r="AQ76" s="264"/>
      <c r="AR76" s="264"/>
      <c r="AS76" s="264"/>
      <c r="AT76" s="291"/>
      <c r="AU76" s="291"/>
      <c r="AV76" s="264"/>
      <c r="AW76" s="264"/>
      <c r="AX76" s="264"/>
      <c r="AY76" s="264"/>
      <c r="AZ76" s="264"/>
      <c r="BA76" s="23"/>
    </row>
    <row r="77" spans="1:53" ht="56.15" hidden="1" customHeight="1" x14ac:dyDescent="0.3">
      <c r="A77" s="130"/>
      <c r="B77" s="121"/>
      <c r="C77" s="184"/>
      <c r="D77" s="184"/>
      <c r="E77" s="185"/>
      <c r="F77" s="185"/>
      <c r="G77" s="185"/>
      <c r="H77" s="184"/>
      <c r="I77" s="184"/>
      <c r="J77" s="185"/>
      <c r="K77" s="184"/>
      <c r="L77" s="185"/>
      <c r="M77" s="186" t="e">
        <v>#N/A</v>
      </c>
      <c r="N77" s="187"/>
      <c r="O77" s="188" t="e">
        <v>#N/A</v>
      </c>
      <c r="P77" s="258" t="s">
        <v>79</v>
      </c>
      <c r="Q77" s="190"/>
      <c r="R77" s="215"/>
      <c r="S77" s="216"/>
      <c r="T77" s="185"/>
      <c r="U77" s="185"/>
      <c r="V77" s="216"/>
      <c r="W77" s="216"/>
      <c r="X77" s="192" t="e">
        <v>#N/A</v>
      </c>
      <c r="Y77" s="164"/>
      <c r="Z77" s="192" t="e">
        <v>#N/A</v>
      </c>
      <c r="AA77" s="216"/>
      <c r="AB77" s="228"/>
      <c r="AC77" s="164"/>
      <c r="AD77" s="216"/>
      <c r="AE77" s="194" t="e">
        <f t="shared" si="13"/>
        <v>#N/A</v>
      </c>
      <c r="AF77" s="195" t="e">
        <f t="shared" si="14"/>
        <v>#N/A</v>
      </c>
      <c r="AG77" s="195" t="e">
        <f t="shared" si="16"/>
        <v>#N/A</v>
      </c>
      <c r="AH77" s="195" t="e">
        <f t="shared" si="15"/>
        <v>#N/A</v>
      </c>
      <c r="AI77" s="195" t="e">
        <f t="shared" si="17"/>
        <v>#N/A</v>
      </c>
      <c r="AJ77" s="189"/>
      <c r="AK77" s="185"/>
      <c r="AL77" s="264"/>
      <c r="AM77" s="264"/>
      <c r="AN77" s="264"/>
      <c r="AO77" s="264"/>
      <c r="AP77" s="264"/>
      <c r="AQ77" s="264"/>
      <c r="AR77" s="264"/>
      <c r="AS77" s="264"/>
      <c r="AT77" s="291"/>
      <c r="AU77" s="291"/>
      <c r="AV77" s="264"/>
      <c r="AW77" s="264"/>
      <c r="AX77" s="264"/>
      <c r="AY77" s="264"/>
      <c r="AZ77" s="264"/>
      <c r="BA77" s="23"/>
    </row>
    <row r="78" spans="1:53" ht="56.15" hidden="1" customHeight="1" x14ac:dyDescent="0.3">
      <c r="A78" s="130"/>
      <c r="B78" s="183"/>
      <c r="C78" s="184"/>
      <c r="D78" s="184"/>
      <c r="E78" s="185"/>
      <c r="F78" s="185"/>
      <c r="G78" s="185"/>
      <c r="H78" s="184"/>
      <c r="I78" s="184"/>
      <c r="J78" s="185"/>
      <c r="K78" s="184"/>
      <c r="L78" s="185"/>
      <c r="M78" s="186" t="e">
        <v>#N/A</v>
      </c>
      <c r="N78" s="187"/>
      <c r="O78" s="188" t="e">
        <v>#N/A</v>
      </c>
      <c r="P78" s="258" t="s">
        <v>79</v>
      </c>
      <c r="Q78" s="190"/>
      <c r="R78" s="268"/>
      <c r="S78" s="191"/>
      <c r="T78" s="183"/>
      <c r="U78" s="183"/>
      <c r="V78" s="130"/>
      <c r="W78" s="130"/>
      <c r="X78" s="192" t="e">
        <v>#N/A</v>
      </c>
      <c r="Y78" s="193"/>
      <c r="Z78" s="192" t="e">
        <v>#N/A</v>
      </c>
      <c r="AA78" s="191"/>
      <c r="AB78" s="183"/>
      <c r="AC78" s="183"/>
      <c r="AD78" s="183"/>
      <c r="AE78" s="194" t="e">
        <f t="shared" si="13"/>
        <v>#N/A</v>
      </c>
      <c r="AF78" s="195" t="e">
        <f t="shared" si="14"/>
        <v>#N/A</v>
      </c>
      <c r="AG78" s="195" t="e">
        <f t="shared" si="16"/>
        <v>#N/A</v>
      </c>
      <c r="AH78" s="195" t="e">
        <f t="shared" si="15"/>
        <v>#N/A</v>
      </c>
      <c r="AI78" s="195" t="e">
        <f t="shared" si="17"/>
        <v>#N/A</v>
      </c>
      <c r="AJ78" s="189"/>
      <c r="AK78" s="185"/>
      <c r="AL78" s="226"/>
      <c r="AM78" s="184"/>
      <c r="AN78" s="227"/>
      <c r="AO78" s="227"/>
      <c r="AP78" s="184"/>
      <c r="AQ78" s="227"/>
      <c r="AR78" s="227"/>
      <c r="AS78" s="184"/>
      <c r="AT78" s="234"/>
      <c r="AU78" s="234"/>
      <c r="AV78" s="184"/>
      <c r="AW78" s="227"/>
      <c r="AX78" s="227"/>
      <c r="AY78" s="184"/>
      <c r="AZ78" s="227"/>
      <c r="BA78" s="23"/>
    </row>
    <row r="79" spans="1:53" ht="56.15" hidden="1" customHeight="1" x14ac:dyDescent="0.3">
      <c r="A79" s="130"/>
      <c r="B79" s="183"/>
      <c r="C79" s="184"/>
      <c r="D79" s="184"/>
      <c r="E79" s="185"/>
      <c r="F79" s="185"/>
      <c r="G79" s="185"/>
      <c r="H79" s="184"/>
      <c r="I79" s="184"/>
      <c r="J79" s="185"/>
      <c r="K79" s="184"/>
      <c r="L79" s="185"/>
      <c r="M79" s="186" t="e">
        <v>#N/A</v>
      </c>
      <c r="N79" s="187"/>
      <c r="O79" s="188" t="e">
        <v>#N/A</v>
      </c>
      <c r="P79" s="258" t="s">
        <v>79</v>
      </c>
      <c r="Q79" s="190"/>
      <c r="R79" s="268"/>
      <c r="S79" s="191"/>
      <c r="T79" s="183"/>
      <c r="U79" s="183"/>
      <c r="V79" s="130"/>
      <c r="W79" s="130"/>
      <c r="X79" s="192" t="e">
        <v>#N/A</v>
      </c>
      <c r="Y79" s="193"/>
      <c r="Z79" s="192" t="e">
        <v>#N/A</v>
      </c>
      <c r="AA79" s="191"/>
      <c r="AB79" s="183"/>
      <c r="AC79" s="183"/>
      <c r="AD79" s="183"/>
      <c r="AE79" s="194" t="e">
        <f t="shared" si="13"/>
        <v>#N/A</v>
      </c>
      <c r="AF79" s="195" t="e">
        <f t="shared" si="14"/>
        <v>#N/A</v>
      </c>
      <c r="AG79" s="195" t="e">
        <f t="shared" si="16"/>
        <v>#N/A</v>
      </c>
      <c r="AH79" s="195" t="e">
        <f t="shared" si="15"/>
        <v>#N/A</v>
      </c>
      <c r="AI79" s="195" t="e">
        <f t="shared" si="17"/>
        <v>#N/A</v>
      </c>
      <c r="AJ79" s="189"/>
      <c r="AK79" s="185"/>
      <c r="AL79" s="226"/>
      <c r="AM79" s="184"/>
      <c r="AN79" s="227"/>
      <c r="AO79" s="227"/>
      <c r="AP79" s="184"/>
      <c r="AQ79" s="227"/>
      <c r="AR79" s="227"/>
      <c r="AS79" s="184"/>
      <c r="AT79" s="234"/>
      <c r="AU79" s="234"/>
      <c r="AV79" s="184"/>
      <c r="AW79" s="227"/>
      <c r="AX79" s="227"/>
      <c r="AY79" s="184"/>
      <c r="AZ79" s="227"/>
      <c r="BA79" s="23"/>
    </row>
    <row r="80" spans="1:53" ht="56.15" hidden="1" customHeight="1" x14ac:dyDescent="0.3">
      <c r="A80" s="130"/>
      <c r="B80" s="183"/>
      <c r="C80" s="184"/>
      <c r="D80" s="184"/>
      <c r="E80" s="185"/>
      <c r="F80" s="185"/>
      <c r="G80" s="185"/>
      <c r="H80" s="184"/>
      <c r="I80" s="184"/>
      <c r="J80" s="185"/>
      <c r="K80" s="184"/>
      <c r="L80" s="185"/>
      <c r="M80" s="186" t="e">
        <v>#N/A</v>
      </c>
      <c r="N80" s="187"/>
      <c r="O80" s="188" t="e">
        <v>#N/A</v>
      </c>
      <c r="P80" s="258" t="s">
        <v>79</v>
      </c>
      <c r="Q80" s="190"/>
      <c r="R80" s="268"/>
      <c r="S80" s="130"/>
      <c r="T80" s="193"/>
      <c r="U80" s="193"/>
      <c r="V80" s="130"/>
      <c r="W80" s="130"/>
      <c r="X80" s="192" t="e">
        <v>#N/A</v>
      </c>
      <c r="Y80" s="193"/>
      <c r="Z80" s="192" t="e">
        <v>#N/A</v>
      </c>
      <c r="AA80" s="130"/>
      <c r="AB80" s="243"/>
      <c r="AC80" s="193"/>
      <c r="AD80" s="193"/>
      <c r="AE80" s="194" t="e">
        <f t="shared" si="13"/>
        <v>#N/A</v>
      </c>
      <c r="AF80" s="195" t="e">
        <f t="shared" si="14"/>
        <v>#N/A</v>
      </c>
      <c r="AG80" s="195" t="e">
        <f t="shared" si="16"/>
        <v>#N/A</v>
      </c>
      <c r="AH80" s="195" t="e">
        <f t="shared" si="15"/>
        <v>#N/A</v>
      </c>
      <c r="AI80" s="195" t="e">
        <f t="shared" si="17"/>
        <v>#N/A</v>
      </c>
      <c r="AJ80" s="189"/>
      <c r="AK80" s="185"/>
      <c r="AL80" s="226"/>
      <c r="AM80" s="184"/>
      <c r="AN80" s="227"/>
      <c r="AO80" s="227"/>
      <c r="AP80" s="184"/>
      <c r="AQ80" s="227"/>
      <c r="AR80" s="227"/>
      <c r="AS80" s="184"/>
      <c r="AT80" s="234"/>
      <c r="AU80" s="234"/>
      <c r="AV80" s="184"/>
      <c r="AW80" s="227"/>
      <c r="AX80" s="227"/>
      <c r="AY80" s="184"/>
      <c r="AZ80" s="227"/>
      <c r="BA80" s="23"/>
    </row>
    <row r="81" spans="1:53" ht="56.15" hidden="1" customHeight="1" x14ac:dyDescent="0.3">
      <c r="A81" s="130"/>
      <c r="B81" s="183"/>
      <c r="C81" s="184"/>
      <c r="D81" s="184"/>
      <c r="E81" s="185"/>
      <c r="F81" s="185"/>
      <c r="G81" s="185"/>
      <c r="H81" s="184"/>
      <c r="I81" s="184"/>
      <c r="J81" s="185"/>
      <c r="K81" s="184"/>
      <c r="L81" s="185"/>
      <c r="M81" s="186" t="e">
        <v>#N/A</v>
      </c>
      <c r="N81" s="187"/>
      <c r="O81" s="188" t="e">
        <v>#N/A</v>
      </c>
      <c r="P81" s="258" t="s">
        <v>79</v>
      </c>
      <c r="Q81" s="190"/>
      <c r="R81" s="268"/>
      <c r="S81" s="130"/>
      <c r="T81" s="193"/>
      <c r="U81" s="193"/>
      <c r="V81" s="130"/>
      <c r="W81" s="130"/>
      <c r="X81" s="192" t="e">
        <v>#N/A</v>
      </c>
      <c r="Y81" s="193"/>
      <c r="Z81" s="192" t="e">
        <v>#N/A</v>
      </c>
      <c r="AA81" s="130"/>
      <c r="AB81" s="243"/>
      <c r="AC81" s="193"/>
      <c r="AD81" s="193"/>
      <c r="AE81" s="194" t="e">
        <f t="shared" si="13"/>
        <v>#N/A</v>
      </c>
      <c r="AF81" s="195" t="e">
        <f t="shared" si="14"/>
        <v>#N/A</v>
      </c>
      <c r="AG81" s="195" t="e">
        <f t="shared" si="16"/>
        <v>#N/A</v>
      </c>
      <c r="AH81" s="195" t="e">
        <f t="shared" si="15"/>
        <v>#N/A</v>
      </c>
      <c r="AI81" s="195" t="e">
        <f t="shared" si="17"/>
        <v>#N/A</v>
      </c>
      <c r="AJ81" s="189"/>
      <c r="AK81" s="185"/>
      <c r="AL81" s="226"/>
      <c r="AM81" s="184"/>
      <c r="AN81" s="227"/>
      <c r="AO81" s="227"/>
      <c r="AP81" s="184"/>
      <c r="AQ81" s="227"/>
      <c r="AR81" s="227"/>
      <c r="AS81" s="184"/>
      <c r="AT81" s="234"/>
      <c r="AU81" s="234"/>
      <c r="AV81" s="184"/>
      <c r="AW81" s="227"/>
      <c r="AX81" s="227"/>
      <c r="AY81" s="184"/>
      <c r="AZ81" s="227"/>
      <c r="BA81" s="23"/>
    </row>
    <row r="82" spans="1:53" ht="56.15" hidden="1" customHeight="1" x14ac:dyDescent="0.3">
      <c r="A82" s="130"/>
      <c r="B82" s="183"/>
      <c r="C82" s="184"/>
      <c r="D82" s="184"/>
      <c r="E82" s="185"/>
      <c r="F82" s="185"/>
      <c r="G82" s="185"/>
      <c r="H82" s="184"/>
      <c r="I82" s="184"/>
      <c r="J82" s="185"/>
      <c r="K82" s="184"/>
      <c r="L82" s="185"/>
      <c r="M82" s="186" t="e">
        <v>#N/A</v>
      </c>
      <c r="N82" s="187"/>
      <c r="O82" s="188" t="e">
        <v>#N/A</v>
      </c>
      <c r="P82" s="258" t="s">
        <v>79</v>
      </c>
      <c r="Q82" s="190"/>
      <c r="R82" s="268"/>
      <c r="S82" s="130"/>
      <c r="T82" s="193"/>
      <c r="U82" s="193"/>
      <c r="V82" s="130"/>
      <c r="W82" s="130"/>
      <c r="X82" s="192" t="e">
        <v>#N/A</v>
      </c>
      <c r="Y82" s="193"/>
      <c r="Z82" s="192" t="e">
        <v>#N/A</v>
      </c>
      <c r="AA82" s="130"/>
      <c r="AB82" s="243"/>
      <c r="AC82" s="193"/>
      <c r="AD82" s="193"/>
      <c r="AE82" s="194" t="e">
        <f t="shared" si="13"/>
        <v>#N/A</v>
      </c>
      <c r="AF82" s="195" t="e">
        <f t="shared" si="14"/>
        <v>#N/A</v>
      </c>
      <c r="AG82" s="195" t="e">
        <f t="shared" si="16"/>
        <v>#N/A</v>
      </c>
      <c r="AH82" s="195" t="e">
        <f t="shared" si="15"/>
        <v>#N/A</v>
      </c>
      <c r="AI82" s="195" t="e">
        <f t="shared" si="17"/>
        <v>#N/A</v>
      </c>
      <c r="AJ82" s="189"/>
      <c r="AK82" s="185"/>
      <c r="AL82" s="226"/>
      <c r="AM82" s="184"/>
      <c r="AN82" s="227"/>
      <c r="AO82" s="227"/>
      <c r="AP82" s="184"/>
      <c r="AQ82" s="227"/>
      <c r="AR82" s="227"/>
      <c r="AS82" s="184"/>
      <c r="AT82" s="234"/>
      <c r="AU82" s="234"/>
      <c r="AV82" s="184"/>
      <c r="AW82" s="227"/>
      <c r="AX82" s="227"/>
      <c r="AY82" s="184"/>
      <c r="AZ82" s="227"/>
      <c r="BA82" s="23"/>
    </row>
    <row r="83" spans="1:53" ht="56.15" hidden="1" customHeight="1" x14ac:dyDescent="0.3">
      <c r="A83" s="130"/>
      <c r="B83" s="183"/>
      <c r="C83" s="184"/>
      <c r="D83" s="184"/>
      <c r="E83" s="185"/>
      <c r="F83" s="185"/>
      <c r="G83" s="185"/>
      <c r="H83" s="184"/>
      <c r="I83" s="184"/>
      <c r="J83" s="185"/>
      <c r="K83" s="184"/>
      <c r="L83" s="185"/>
      <c r="M83" s="186" t="e">
        <v>#N/A</v>
      </c>
      <c r="N83" s="187"/>
      <c r="O83" s="188" t="e">
        <v>#N/A</v>
      </c>
      <c r="P83" s="258" t="s">
        <v>79</v>
      </c>
      <c r="Q83" s="190"/>
      <c r="R83" s="262"/>
      <c r="S83" s="130"/>
      <c r="T83" s="193"/>
      <c r="U83" s="193"/>
      <c r="V83" s="130"/>
      <c r="W83" s="130"/>
      <c r="X83" s="192" t="e">
        <v>#N/A</v>
      </c>
      <c r="Y83" s="193"/>
      <c r="Z83" s="192" t="e">
        <v>#N/A</v>
      </c>
      <c r="AA83" s="130"/>
      <c r="AB83" s="243"/>
      <c r="AC83" s="193"/>
      <c r="AD83" s="193"/>
      <c r="AE83" s="194" t="e">
        <f t="shared" si="13"/>
        <v>#N/A</v>
      </c>
      <c r="AF83" s="195" t="e">
        <f t="shared" si="14"/>
        <v>#N/A</v>
      </c>
      <c r="AG83" s="195" t="e">
        <f t="shared" si="16"/>
        <v>#N/A</v>
      </c>
      <c r="AH83" s="195" t="e">
        <f t="shared" si="15"/>
        <v>#N/A</v>
      </c>
      <c r="AI83" s="195" t="e">
        <f t="shared" si="17"/>
        <v>#N/A</v>
      </c>
      <c r="AJ83" s="189"/>
      <c r="AK83" s="185"/>
      <c r="AL83" s="226"/>
      <c r="AM83" s="184"/>
      <c r="AN83" s="227"/>
      <c r="AO83" s="227"/>
      <c r="AP83" s="184"/>
      <c r="AQ83" s="227"/>
      <c r="AR83" s="227"/>
      <c r="AS83" s="184"/>
      <c r="AT83" s="234"/>
      <c r="AU83" s="234"/>
      <c r="AV83" s="184"/>
      <c r="AW83" s="227"/>
      <c r="AX83" s="227"/>
      <c r="AY83" s="184"/>
      <c r="AZ83" s="227"/>
      <c r="BA83" s="23"/>
    </row>
    <row r="84" spans="1:53" ht="56.15" hidden="1" customHeight="1" x14ac:dyDescent="0.3">
      <c r="A84" s="130"/>
      <c r="B84" s="183"/>
      <c r="C84" s="184"/>
      <c r="D84" s="184"/>
      <c r="E84" s="185"/>
      <c r="F84" s="185"/>
      <c r="G84" s="185"/>
      <c r="H84" s="184"/>
      <c r="I84" s="184"/>
      <c r="J84" s="185"/>
      <c r="K84" s="184"/>
      <c r="L84" s="185"/>
      <c r="M84" s="186" t="e">
        <v>#N/A</v>
      </c>
      <c r="N84" s="187"/>
      <c r="O84" s="188" t="e">
        <v>#N/A</v>
      </c>
      <c r="P84" s="258" t="s">
        <v>79</v>
      </c>
      <c r="Q84" s="190"/>
      <c r="R84" s="262"/>
      <c r="S84" s="130"/>
      <c r="T84" s="193"/>
      <c r="U84" s="193"/>
      <c r="V84" s="130"/>
      <c r="W84" s="130"/>
      <c r="X84" s="192" t="e">
        <v>#N/A</v>
      </c>
      <c r="Y84" s="193"/>
      <c r="Z84" s="192" t="e">
        <v>#N/A</v>
      </c>
      <c r="AA84" s="130"/>
      <c r="AB84" s="243"/>
      <c r="AC84" s="193"/>
      <c r="AD84" s="193"/>
      <c r="AE84" s="194" t="e">
        <f t="shared" si="13"/>
        <v>#N/A</v>
      </c>
      <c r="AF84" s="195" t="e">
        <f t="shared" si="14"/>
        <v>#N/A</v>
      </c>
      <c r="AG84" s="195" t="e">
        <f t="shared" si="16"/>
        <v>#N/A</v>
      </c>
      <c r="AH84" s="195" t="e">
        <f t="shared" si="15"/>
        <v>#N/A</v>
      </c>
      <c r="AI84" s="195" t="e">
        <f t="shared" si="17"/>
        <v>#N/A</v>
      </c>
      <c r="AJ84" s="189"/>
      <c r="AK84" s="185"/>
      <c r="AL84" s="226"/>
      <c r="AM84" s="184"/>
      <c r="AN84" s="227"/>
      <c r="AO84" s="227"/>
      <c r="AP84" s="184"/>
      <c r="AQ84" s="227"/>
      <c r="AR84" s="227"/>
      <c r="AS84" s="184"/>
      <c r="AT84" s="234"/>
      <c r="AU84" s="234"/>
      <c r="AV84" s="184"/>
      <c r="AW84" s="227"/>
      <c r="AX84" s="227"/>
      <c r="AY84" s="184"/>
      <c r="AZ84" s="227"/>
      <c r="BA84" s="23"/>
    </row>
    <row r="85" spans="1:53" ht="56.15" hidden="1" customHeight="1" x14ac:dyDescent="0.3">
      <c r="A85" s="130"/>
      <c r="B85" s="193"/>
      <c r="C85" s="185"/>
      <c r="D85" s="185"/>
      <c r="E85" s="185"/>
      <c r="F85" s="185"/>
      <c r="G85" s="185"/>
      <c r="H85" s="185"/>
      <c r="I85" s="185"/>
      <c r="J85" s="185"/>
      <c r="K85" s="185"/>
      <c r="L85" s="185"/>
      <c r="M85" s="186" t="e">
        <v>#N/A</v>
      </c>
      <c r="N85" s="187"/>
      <c r="O85" s="188" t="e">
        <v>#N/A</v>
      </c>
      <c r="P85" s="258" t="s">
        <v>79</v>
      </c>
      <c r="Q85" s="189"/>
      <c r="R85" s="269"/>
      <c r="S85" s="130"/>
      <c r="T85" s="193"/>
      <c r="U85" s="193"/>
      <c r="V85" s="130"/>
      <c r="W85" s="130"/>
      <c r="X85" s="192" t="e">
        <v>#N/A</v>
      </c>
      <c r="Y85" s="193"/>
      <c r="Z85" s="192" t="e">
        <v>#N/A</v>
      </c>
      <c r="AA85" s="130"/>
      <c r="AB85" s="243"/>
      <c r="AC85" s="193"/>
      <c r="AD85" s="193"/>
      <c r="AE85" s="194" t="e">
        <f t="shared" si="13"/>
        <v>#N/A</v>
      </c>
      <c r="AF85" s="195" t="e">
        <f t="shared" si="14"/>
        <v>#N/A</v>
      </c>
      <c r="AG85" s="195" t="e">
        <f t="shared" si="16"/>
        <v>#N/A</v>
      </c>
      <c r="AH85" s="195" t="e">
        <f t="shared" si="15"/>
        <v>#N/A</v>
      </c>
      <c r="AI85" s="195" t="e">
        <f t="shared" si="17"/>
        <v>#N/A</v>
      </c>
      <c r="AJ85" s="189"/>
      <c r="AK85" s="185"/>
      <c r="AL85" s="231"/>
      <c r="AM85" s="185"/>
      <c r="AN85" s="234"/>
      <c r="AO85" s="234"/>
      <c r="AP85" s="270"/>
      <c r="AQ85" s="234"/>
      <c r="AR85" s="234"/>
      <c r="AS85" s="270"/>
      <c r="AT85" s="234"/>
      <c r="AU85" s="234"/>
      <c r="AV85" s="270"/>
      <c r="AW85" s="234"/>
      <c r="AX85" s="234"/>
      <c r="AY85" s="185"/>
      <c r="AZ85" s="234"/>
      <c r="BA85" s="23"/>
    </row>
    <row r="86" spans="1:53" s="220" customFormat="1" ht="56.15" hidden="1" customHeight="1" x14ac:dyDescent="0.35">
      <c r="A86" s="130"/>
      <c r="B86" s="263"/>
      <c r="C86" s="184"/>
      <c r="D86" s="184"/>
      <c r="E86" s="185"/>
      <c r="F86" s="185"/>
      <c r="G86" s="185"/>
      <c r="H86" s="184"/>
      <c r="I86" s="184"/>
      <c r="J86" s="185"/>
      <c r="K86" s="184"/>
      <c r="L86" s="185"/>
      <c r="M86" s="186" t="e">
        <v>#N/A</v>
      </c>
      <c r="N86" s="187"/>
      <c r="O86" s="188" t="e">
        <v>#N/A</v>
      </c>
      <c r="P86" s="258" t="s">
        <v>79</v>
      </c>
      <c r="Q86" s="190"/>
      <c r="R86" s="210"/>
      <c r="S86" s="216"/>
      <c r="T86" s="164"/>
      <c r="U86" s="164"/>
      <c r="V86" s="216"/>
      <c r="W86" s="216"/>
      <c r="X86" s="192" t="e">
        <v>#N/A</v>
      </c>
      <c r="Y86" s="164"/>
      <c r="Z86" s="192" t="e">
        <v>#N/A</v>
      </c>
      <c r="AA86" s="216"/>
      <c r="AB86" s="228"/>
      <c r="AC86" s="164"/>
      <c r="AD86" s="164"/>
      <c r="AE86" s="194" t="e">
        <f t="shared" si="13"/>
        <v>#N/A</v>
      </c>
      <c r="AF86" s="195" t="e">
        <f t="shared" si="14"/>
        <v>#N/A</v>
      </c>
      <c r="AG86" s="195" t="e">
        <f t="shared" si="16"/>
        <v>#N/A</v>
      </c>
      <c r="AH86" s="195" t="e">
        <f t="shared" si="15"/>
        <v>#N/A</v>
      </c>
      <c r="AI86" s="195" t="e">
        <f t="shared" si="17"/>
        <v>#N/A</v>
      </c>
      <c r="AJ86" s="189"/>
      <c r="AK86" s="185"/>
      <c r="AL86" s="226"/>
      <c r="AM86" s="184"/>
      <c r="AN86" s="227"/>
      <c r="AO86" s="227"/>
      <c r="AP86" s="184"/>
      <c r="AQ86" s="184"/>
      <c r="AR86" s="184"/>
      <c r="AS86" s="184"/>
      <c r="AT86" s="185"/>
      <c r="AU86" s="185"/>
      <c r="AV86" s="184"/>
      <c r="AW86" s="184"/>
      <c r="AX86" s="184"/>
      <c r="AY86" s="184"/>
      <c r="AZ86" s="184"/>
      <c r="BA86" s="191"/>
    </row>
    <row r="87" spans="1:53" ht="56.15" hidden="1" customHeight="1" x14ac:dyDescent="0.3">
      <c r="A87" s="130"/>
      <c r="B87" s="263"/>
      <c r="C87" s="184"/>
      <c r="D87" s="184"/>
      <c r="E87" s="185"/>
      <c r="F87" s="185"/>
      <c r="G87" s="185"/>
      <c r="H87" s="184"/>
      <c r="I87" s="184"/>
      <c r="J87" s="185"/>
      <c r="K87" s="184"/>
      <c r="L87" s="185"/>
      <c r="M87" s="186" t="e">
        <v>#N/A</v>
      </c>
      <c r="N87" s="187"/>
      <c r="O87" s="188" t="e">
        <v>#N/A</v>
      </c>
      <c r="P87" s="258" t="s">
        <v>79</v>
      </c>
      <c r="Q87" s="190"/>
      <c r="R87" s="197"/>
      <c r="S87" s="216"/>
      <c r="T87" s="164"/>
      <c r="U87" s="164"/>
      <c r="V87" s="216"/>
      <c r="W87" s="216"/>
      <c r="X87" s="192" t="e">
        <v>#N/A</v>
      </c>
      <c r="Y87" s="164"/>
      <c r="Z87" s="192" t="e">
        <v>#N/A</v>
      </c>
      <c r="AA87" s="216"/>
      <c r="AB87" s="228"/>
      <c r="AC87" s="164"/>
      <c r="AD87" s="164"/>
      <c r="AE87" s="194" t="e">
        <f t="shared" si="13"/>
        <v>#N/A</v>
      </c>
      <c r="AF87" s="195" t="e">
        <f t="shared" si="14"/>
        <v>#N/A</v>
      </c>
      <c r="AG87" s="195" t="e">
        <f t="shared" si="16"/>
        <v>#N/A</v>
      </c>
      <c r="AH87" s="195" t="e">
        <f t="shared" si="15"/>
        <v>#N/A</v>
      </c>
      <c r="AI87" s="195" t="e">
        <f t="shared" si="17"/>
        <v>#N/A</v>
      </c>
      <c r="AJ87" s="189"/>
      <c r="AK87" s="185"/>
      <c r="AL87" s="226"/>
      <c r="AM87" s="184"/>
      <c r="AN87" s="227"/>
      <c r="AO87" s="227"/>
      <c r="AP87" s="184"/>
      <c r="AQ87" s="184"/>
      <c r="AR87" s="184"/>
      <c r="AS87" s="184"/>
      <c r="AT87" s="185"/>
      <c r="AU87" s="185"/>
      <c r="AV87" s="184"/>
      <c r="AW87" s="184"/>
      <c r="AX87" s="184"/>
      <c r="AY87" s="184"/>
      <c r="AZ87" s="184"/>
      <c r="BA87" s="23"/>
    </row>
    <row r="88" spans="1:53" ht="56.15" hidden="1" customHeight="1" x14ac:dyDescent="0.3">
      <c r="A88" s="130"/>
      <c r="B88" s="216"/>
      <c r="C88" s="185"/>
      <c r="D88" s="185"/>
      <c r="E88" s="185"/>
      <c r="F88" s="185"/>
      <c r="G88" s="185"/>
      <c r="H88" s="185"/>
      <c r="I88" s="185"/>
      <c r="J88" s="185"/>
      <c r="K88" s="185"/>
      <c r="L88" s="185"/>
      <c r="M88" s="186" t="e">
        <v>#N/A</v>
      </c>
      <c r="N88" s="187"/>
      <c r="O88" s="188" t="e">
        <v>#N/A</v>
      </c>
      <c r="P88" s="258" t="s">
        <v>79</v>
      </c>
      <c r="Q88" s="189"/>
      <c r="R88" s="184"/>
      <c r="S88" s="216"/>
      <c r="T88" s="164"/>
      <c r="U88" s="164"/>
      <c r="V88" s="216"/>
      <c r="W88" s="216"/>
      <c r="X88" s="192" t="e">
        <v>#N/A</v>
      </c>
      <c r="Y88" s="164"/>
      <c r="Z88" s="192" t="e">
        <v>#N/A</v>
      </c>
      <c r="AA88" s="216"/>
      <c r="AB88" s="228"/>
      <c r="AC88" s="164"/>
      <c r="AD88" s="164"/>
      <c r="AE88" s="194" t="e">
        <f t="shared" si="13"/>
        <v>#N/A</v>
      </c>
      <c r="AF88" s="195" t="e">
        <f t="shared" si="14"/>
        <v>#N/A</v>
      </c>
      <c r="AG88" s="195" t="e">
        <f t="shared" si="16"/>
        <v>#N/A</v>
      </c>
      <c r="AH88" s="195" t="e">
        <f t="shared" si="15"/>
        <v>#N/A</v>
      </c>
      <c r="AI88" s="195" t="e">
        <f t="shared" si="17"/>
        <v>#N/A</v>
      </c>
      <c r="AJ88" s="189"/>
      <c r="AK88" s="185"/>
      <c r="AL88" s="271"/>
      <c r="AM88" s="185"/>
      <c r="AN88" s="234"/>
      <c r="AO88" s="234"/>
      <c r="AP88" s="185"/>
      <c r="AQ88" s="185"/>
      <c r="AR88" s="185"/>
      <c r="AS88" s="185"/>
      <c r="AT88" s="185"/>
      <c r="AU88" s="185"/>
      <c r="AV88" s="185"/>
      <c r="AW88" s="185"/>
      <c r="AX88" s="185"/>
      <c r="AY88" s="185"/>
      <c r="AZ88" s="185"/>
      <c r="BA88" s="23"/>
    </row>
    <row r="89" spans="1:53" ht="56.15" hidden="1" customHeight="1" x14ac:dyDescent="0.3">
      <c r="A89" s="130"/>
      <c r="B89" s="263"/>
      <c r="C89" s="184"/>
      <c r="D89" s="184"/>
      <c r="E89" s="185"/>
      <c r="F89" s="185"/>
      <c r="G89" s="185"/>
      <c r="H89" s="184"/>
      <c r="I89" s="184"/>
      <c r="J89" s="185"/>
      <c r="K89" s="184"/>
      <c r="L89" s="185"/>
      <c r="M89" s="186" t="e">
        <v>#N/A</v>
      </c>
      <c r="N89" s="187"/>
      <c r="O89" s="188" t="e">
        <v>#N/A</v>
      </c>
      <c r="P89" s="258" t="s">
        <v>79</v>
      </c>
      <c r="Q89" s="190"/>
      <c r="R89" s="270"/>
      <c r="S89" s="216"/>
      <c r="T89" s="164"/>
      <c r="U89" s="164"/>
      <c r="V89" s="216"/>
      <c r="W89" s="216"/>
      <c r="X89" s="192" t="e">
        <v>#N/A</v>
      </c>
      <c r="Y89" s="164"/>
      <c r="Z89" s="192" t="e">
        <v>#N/A</v>
      </c>
      <c r="AA89" s="216"/>
      <c r="AB89" s="228"/>
      <c r="AC89" s="164"/>
      <c r="AD89" s="164"/>
      <c r="AE89" s="194" t="e">
        <f t="shared" si="13"/>
        <v>#N/A</v>
      </c>
      <c r="AF89" s="195" t="e">
        <f t="shared" si="14"/>
        <v>#N/A</v>
      </c>
      <c r="AG89" s="195" t="e">
        <f t="shared" si="16"/>
        <v>#N/A</v>
      </c>
      <c r="AH89" s="195" t="e">
        <f t="shared" si="15"/>
        <v>#N/A</v>
      </c>
      <c r="AI89" s="195" t="e">
        <f t="shared" si="17"/>
        <v>#N/A</v>
      </c>
      <c r="AJ89" s="189"/>
      <c r="AK89" s="185"/>
      <c r="AL89" s="226"/>
      <c r="AM89" s="184"/>
      <c r="AN89" s="227"/>
      <c r="AO89" s="227"/>
      <c r="AP89" s="184"/>
      <c r="AQ89" s="184"/>
      <c r="AR89" s="184"/>
      <c r="AS89" s="184"/>
      <c r="AT89" s="185"/>
      <c r="AU89" s="185"/>
      <c r="AV89" s="184"/>
      <c r="AW89" s="184"/>
      <c r="AX89" s="184"/>
      <c r="AY89" s="184"/>
      <c r="AZ89" s="184"/>
      <c r="BA89" s="23"/>
    </row>
    <row r="90" spans="1:53" ht="56.15" hidden="1" customHeight="1" x14ac:dyDescent="0.3">
      <c r="A90" s="130"/>
      <c r="B90" s="263"/>
      <c r="C90" s="184"/>
      <c r="D90" s="184"/>
      <c r="E90" s="185"/>
      <c r="F90" s="185"/>
      <c r="G90" s="185"/>
      <c r="H90" s="184"/>
      <c r="I90" s="184"/>
      <c r="J90" s="185"/>
      <c r="K90" s="184"/>
      <c r="L90" s="185"/>
      <c r="M90" s="186" t="e">
        <v>#N/A</v>
      </c>
      <c r="N90" s="187"/>
      <c r="O90" s="188" t="e">
        <v>#N/A</v>
      </c>
      <c r="P90" s="258" t="s">
        <v>79</v>
      </c>
      <c r="Q90" s="190"/>
      <c r="R90" s="184"/>
      <c r="S90" s="216"/>
      <c r="T90" s="164"/>
      <c r="U90" s="164"/>
      <c r="V90" s="216"/>
      <c r="W90" s="216"/>
      <c r="X90" s="192" t="e">
        <v>#N/A</v>
      </c>
      <c r="Y90" s="164"/>
      <c r="Z90" s="192" t="e">
        <v>#N/A</v>
      </c>
      <c r="AA90" s="216"/>
      <c r="AB90" s="228"/>
      <c r="AC90" s="164"/>
      <c r="AD90" s="164"/>
      <c r="AE90" s="194" t="e">
        <f t="shared" si="13"/>
        <v>#N/A</v>
      </c>
      <c r="AF90" s="195" t="e">
        <f t="shared" si="14"/>
        <v>#N/A</v>
      </c>
      <c r="AG90" s="195" t="e">
        <f t="shared" si="16"/>
        <v>#N/A</v>
      </c>
      <c r="AH90" s="195" t="e">
        <f t="shared" si="15"/>
        <v>#N/A</v>
      </c>
      <c r="AI90" s="195" t="e">
        <f t="shared" si="17"/>
        <v>#N/A</v>
      </c>
      <c r="AJ90" s="189"/>
      <c r="AK90" s="185"/>
      <c r="AL90" s="226"/>
      <c r="AM90" s="184"/>
      <c r="AN90" s="227"/>
      <c r="AO90" s="227"/>
      <c r="AP90" s="184"/>
      <c r="AQ90" s="184"/>
      <c r="AR90" s="184"/>
      <c r="AS90" s="184"/>
      <c r="AT90" s="185"/>
      <c r="AU90" s="185"/>
      <c r="AV90" s="184"/>
      <c r="AW90" s="184"/>
      <c r="AX90" s="184"/>
      <c r="AY90" s="184"/>
      <c r="AZ90" s="184"/>
      <c r="BA90" s="23"/>
    </row>
    <row r="91" spans="1:53" ht="56.15" hidden="1" customHeight="1" x14ac:dyDescent="0.3">
      <c r="A91" s="130"/>
      <c r="B91" s="263"/>
      <c r="C91" s="184"/>
      <c r="D91" s="184"/>
      <c r="E91" s="185"/>
      <c r="F91" s="185"/>
      <c r="G91" s="185"/>
      <c r="H91" s="184"/>
      <c r="I91" s="184"/>
      <c r="J91" s="185"/>
      <c r="K91" s="184"/>
      <c r="L91" s="185"/>
      <c r="M91" s="186" t="e">
        <v>#N/A</v>
      </c>
      <c r="N91" s="187"/>
      <c r="O91" s="188" t="e">
        <v>#N/A</v>
      </c>
      <c r="P91" s="258" t="s">
        <v>79</v>
      </c>
      <c r="Q91" s="190"/>
      <c r="R91" s="184"/>
      <c r="S91" s="216"/>
      <c r="T91" s="164"/>
      <c r="U91" s="164"/>
      <c r="V91" s="216"/>
      <c r="W91" s="216"/>
      <c r="X91" s="192" t="e">
        <v>#N/A</v>
      </c>
      <c r="Y91" s="164"/>
      <c r="Z91" s="192" t="e">
        <v>#N/A</v>
      </c>
      <c r="AA91" s="216"/>
      <c r="AB91" s="228"/>
      <c r="AC91" s="164"/>
      <c r="AD91" s="164"/>
      <c r="AE91" s="194" t="e">
        <f t="shared" si="13"/>
        <v>#N/A</v>
      </c>
      <c r="AF91" s="195" t="e">
        <f t="shared" si="14"/>
        <v>#N/A</v>
      </c>
      <c r="AG91" s="195" t="e">
        <f t="shared" si="16"/>
        <v>#N/A</v>
      </c>
      <c r="AH91" s="195" t="e">
        <f t="shared" si="15"/>
        <v>#N/A</v>
      </c>
      <c r="AI91" s="195" t="e">
        <f t="shared" si="17"/>
        <v>#N/A</v>
      </c>
      <c r="AJ91" s="189"/>
      <c r="AK91" s="185"/>
      <c r="AL91" s="226"/>
      <c r="AM91" s="184"/>
      <c r="AN91" s="227"/>
      <c r="AO91" s="227"/>
      <c r="AP91" s="184"/>
      <c r="AQ91" s="184"/>
      <c r="AR91" s="184"/>
      <c r="AS91" s="184"/>
      <c r="AT91" s="185"/>
      <c r="AU91" s="185"/>
      <c r="AV91" s="184"/>
      <c r="AW91" s="184"/>
      <c r="AX91" s="184"/>
      <c r="AY91" s="184"/>
      <c r="AZ91" s="184"/>
      <c r="BA91" s="23"/>
    </row>
    <row r="92" spans="1:53" ht="56.15" hidden="1" customHeight="1" x14ac:dyDescent="0.3">
      <c r="A92" s="130"/>
      <c r="B92" s="263"/>
      <c r="C92" s="184"/>
      <c r="D92" s="184"/>
      <c r="E92" s="185"/>
      <c r="F92" s="185"/>
      <c r="G92" s="185"/>
      <c r="H92" s="184"/>
      <c r="I92" s="184"/>
      <c r="J92" s="185"/>
      <c r="K92" s="184"/>
      <c r="L92" s="185"/>
      <c r="M92" s="186" t="e">
        <v>#N/A</v>
      </c>
      <c r="N92" s="187"/>
      <c r="O92" s="188" t="e">
        <v>#N/A</v>
      </c>
      <c r="P92" s="258" t="s">
        <v>79</v>
      </c>
      <c r="Q92" s="190"/>
      <c r="R92" s="184"/>
      <c r="S92" s="216"/>
      <c r="T92" s="164"/>
      <c r="U92" s="164"/>
      <c r="V92" s="216"/>
      <c r="W92" s="216"/>
      <c r="X92" s="192" t="e">
        <v>#N/A</v>
      </c>
      <c r="Y92" s="164"/>
      <c r="Z92" s="192" t="e">
        <v>#N/A</v>
      </c>
      <c r="AA92" s="216"/>
      <c r="AB92" s="228"/>
      <c r="AC92" s="164"/>
      <c r="AD92" s="164"/>
      <c r="AE92" s="194" t="e">
        <f t="shared" si="13"/>
        <v>#N/A</v>
      </c>
      <c r="AF92" s="195" t="e">
        <f t="shared" si="14"/>
        <v>#N/A</v>
      </c>
      <c r="AG92" s="195" t="e">
        <f t="shared" si="16"/>
        <v>#N/A</v>
      </c>
      <c r="AH92" s="195" t="e">
        <f t="shared" si="15"/>
        <v>#N/A</v>
      </c>
      <c r="AI92" s="195" t="e">
        <f t="shared" si="17"/>
        <v>#N/A</v>
      </c>
      <c r="AJ92" s="189"/>
      <c r="AK92" s="185"/>
      <c r="AL92" s="226"/>
      <c r="AM92" s="184"/>
      <c r="AN92" s="227"/>
      <c r="AO92" s="227"/>
      <c r="AP92" s="184"/>
      <c r="AQ92" s="184"/>
      <c r="AR92" s="184"/>
      <c r="AS92" s="184"/>
      <c r="AT92" s="185"/>
      <c r="AU92" s="185"/>
      <c r="AV92" s="184"/>
      <c r="AW92" s="184"/>
      <c r="AX92" s="184"/>
      <c r="AY92" s="184"/>
      <c r="AZ92" s="184"/>
      <c r="BA92" s="23"/>
    </row>
    <row r="93" spans="1:53" s="220" customFormat="1" ht="56.15" hidden="1" customHeight="1" x14ac:dyDescent="0.35">
      <c r="A93" s="130"/>
      <c r="B93" s="197"/>
      <c r="C93" s="197"/>
      <c r="D93" s="197"/>
      <c r="E93" s="229"/>
      <c r="F93" s="185"/>
      <c r="G93" s="185"/>
      <c r="H93" s="197"/>
      <c r="I93" s="197"/>
      <c r="J93" s="185"/>
      <c r="K93" s="184"/>
      <c r="L93" s="185"/>
      <c r="M93" s="186" t="e">
        <v>#N/A</v>
      </c>
      <c r="N93" s="187"/>
      <c r="O93" s="188" t="e">
        <v>#N/A</v>
      </c>
      <c r="P93" s="258" t="s">
        <v>79</v>
      </c>
      <c r="Q93" s="190"/>
      <c r="R93" s="215"/>
      <c r="S93" s="130"/>
      <c r="T93" s="164"/>
      <c r="U93" s="164"/>
      <c r="V93" s="130"/>
      <c r="W93" s="130"/>
      <c r="X93" s="192" t="e">
        <v>#N/A</v>
      </c>
      <c r="Y93" s="193"/>
      <c r="Z93" s="192" t="e">
        <v>#N/A</v>
      </c>
      <c r="AA93" s="130"/>
      <c r="AB93" s="228"/>
      <c r="AC93" s="193"/>
      <c r="AD93" s="164"/>
      <c r="AE93" s="194" t="e">
        <f t="shared" si="13"/>
        <v>#N/A</v>
      </c>
      <c r="AF93" s="195" t="e">
        <f t="shared" si="14"/>
        <v>#N/A</v>
      </c>
      <c r="AG93" s="195" t="e">
        <f t="shared" si="16"/>
        <v>#N/A</v>
      </c>
      <c r="AH93" s="195" t="e">
        <f t="shared" si="15"/>
        <v>#N/A</v>
      </c>
      <c r="AI93" s="195" t="e">
        <f t="shared" si="17"/>
        <v>#N/A</v>
      </c>
      <c r="AJ93" s="189"/>
      <c r="AK93" s="185"/>
      <c r="AL93" s="218"/>
      <c r="AM93" s="197"/>
      <c r="AN93" s="227"/>
      <c r="AO93" s="227"/>
      <c r="AP93" s="184"/>
      <c r="AQ93" s="227"/>
      <c r="AR93" s="227"/>
      <c r="AS93" s="184"/>
      <c r="AT93" s="234"/>
      <c r="AU93" s="234"/>
      <c r="AV93" s="184"/>
      <c r="AW93" s="227"/>
      <c r="AX93" s="227"/>
      <c r="AY93" s="227"/>
      <c r="AZ93" s="227"/>
      <c r="BA93" s="191"/>
    </row>
    <row r="94" spans="1:53" ht="56.15" hidden="1" customHeight="1" x14ac:dyDescent="0.3">
      <c r="A94" s="130"/>
      <c r="B94" s="197"/>
      <c r="C94" s="197"/>
      <c r="D94" s="197"/>
      <c r="E94" s="229"/>
      <c r="F94" s="185"/>
      <c r="G94" s="185"/>
      <c r="H94" s="197"/>
      <c r="I94" s="197"/>
      <c r="J94" s="185"/>
      <c r="K94" s="184"/>
      <c r="L94" s="185"/>
      <c r="M94" s="186" t="e">
        <v>#N/A</v>
      </c>
      <c r="N94" s="187"/>
      <c r="O94" s="188" t="e">
        <v>#N/A</v>
      </c>
      <c r="P94" s="258" t="s">
        <v>79</v>
      </c>
      <c r="Q94" s="190"/>
      <c r="R94" s="215"/>
      <c r="S94" s="130"/>
      <c r="T94" s="164"/>
      <c r="U94" s="164"/>
      <c r="V94" s="130"/>
      <c r="W94" s="130"/>
      <c r="X94" s="192" t="e">
        <v>#N/A</v>
      </c>
      <c r="Y94" s="193"/>
      <c r="Z94" s="192" t="e">
        <v>#N/A</v>
      </c>
      <c r="AA94" s="130"/>
      <c r="AB94" s="228"/>
      <c r="AC94" s="193"/>
      <c r="AD94" s="164"/>
      <c r="AE94" s="194" t="e">
        <f t="shared" si="13"/>
        <v>#N/A</v>
      </c>
      <c r="AF94" s="195" t="e">
        <f t="shared" si="14"/>
        <v>#N/A</v>
      </c>
      <c r="AG94" s="195" t="e">
        <f t="shared" si="16"/>
        <v>#N/A</v>
      </c>
      <c r="AH94" s="195" t="e">
        <f t="shared" si="15"/>
        <v>#N/A</v>
      </c>
      <c r="AI94" s="195" t="e">
        <f t="shared" si="17"/>
        <v>#N/A</v>
      </c>
      <c r="AJ94" s="189"/>
      <c r="AK94" s="185"/>
      <c r="AL94" s="198"/>
      <c r="AM94" s="219"/>
      <c r="AN94" s="227"/>
      <c r="AO94" s="227"/>
      <c r="AP94" s="184"/>
      <c r="AQ94" s="227"/>
      <c r="AR94" s="227"/>
      <c r="AS94" s="184"/>
      <c r="AT94" s="234"/>
      <c r="AU94" s="234"/>
      <c r="AV94" s="184"/>
      <c r="AW94" s="227"/>
      <c r="AX94" s="227"/>
      <c r="AY94" s="227"/>
      <c r="AZ94" s="227"/>
      <c r="BA94" s="23"/>
    </row>
    <row r="95" spans="1:53" ht="56.15" hidden="1" customHeight="1" x14ac:dyDescent="0.3">
      <c r="A95" s="130"/>
      <c r="B95" s="197"/>
      <c r="C95" s="197"/>
      <c r="D95" s="197"/>
      <c r="E95" s="229"/>
      <c r="F95" s="185"/>
      <c r="G95" s="185"/>
      <c r="H95" s="197"/>
      <c r="I95" s="197"/>
      <c r="J95" s="185"/>
      <c r="K95" s="184"/>
      <c r="L95" s="185"/>
      <c r="M95" s="186" t="e">
        <v>#N/A</v>
      </c>
      <c r="N95" s="187"/>
      <c r="O95" s="188" t="e">
        <v>#N/A</v>
      </c>
      <c r="P95" s="258" t="s">
        <v>79</v>
      </c>
      <c r="Q95" s="190"/>
      <c r="R95" s="215"/>
      <c r="S95" s="130"/>
      <c r="T95" s="164"/>
      <c r="U95" s="164"/>
      <c r="V95" s="130"/>
      <c r="W95" s="130"/>
      <c r="X95" s="192" t="e">
        <v>#N/A</v>
      </c>
      <c r="Y95" s="193"/>
      <c r="Z95" s="192" t="e">
        <v>#N/A</v>
      </c>
      <c r="AA95" s="130"/>
      <c r="AB95" s="228"/>
      <c r="AC95" s="193"/>
      <c r="AD95" s="164"/>
      <c r="AE95" s="194" t="e">
        <f t="shared" si="13"/>
        <v>#N/A</v>
      </c>
      <c r="AF95" s="195" t="e">
        <f t="shared" si="14"/>
        <v>#N/A</v>
      </c>
      <c r="AG95" s="195" t="e">
        <f t="shared" si="16"/>
        <v>#N/A</v>
      </c>
      <c r="AH95" s="195" t="e">
        <f t="shared" si="15"/>
        <v>#N/A</v>
      </c>
      <c r="AI95" s="195" t="e">
        <f t="shared" si="17"/>
        <v>#N/A</v>
      </c>
      <c r="AJ95" s="189"/>
      <c r="AK95" s="185"/>
      <c r="AL95" s="198"/>
      <c r="AM95" s="219"/>
      <c r="AN95" s="227"/>
      <c r="AO95" s="227"/>
      <c r="AP95" s="184"/>
      <c r="AQ95" s="227"/>
      <c r="AR95" s="227"/>
      <c r="AS95" s="184"/>
      <c r="AT95" s="234"/>
      <c r="AU95" s="234"/>
      <c r="AV95" s="184"/>
      <c r="AW95" s="227"/>
      <c r="AX95" s="227"/>
      <c r="AY95" s="227"/>
      <c r="AZ95" s="227"/>
      <c r="BA95" s="23"/>
    </row>
    <row r="96" spans="1:53" ht="56.15" hidden="1" customHeight="1" x14ac:dyDescent="0.3">
      <c r="A96" s="130"/>
      <c r="B96" s="197"/>
      <c r="C96" s="197"/>
      <c r="D96" s="197"/>
      <c r="E96" s="229"/>
      <c r="F96" s="185"/>
      <c r="G96" s="185"/>
      <c r="H96" s="197"/>
      <c r="I96" s="197"/>
      <c r="J96" s="185"/>
      <c r="K96" s="184"/>
      <c r="L96" s="185"/>
      <c r="M96" s="186" t="e">
        <v>#N/A</v>
      </c>
      <c r="N96" s="187"/>
      <c r="O96" s="188" t="e">
        <v>#N/A</v>
      </c>
      <c r="P96" s="258" t="s">
        <v>79</v>
      </c>
      <c r="Q96" s="190"/>
      <c r="R96" s="215"/>
      <c r="S96" s="130"/>
      <c r="T96" s="164"/>
      <c r="U96" s="164"/>
      <c r="V96" s="130"/>
      <c r="W96" s="130"/>
      <c r="X96" s="192" t="e">
        <v>#N/A</v>
      </c>
      <c r="Y96" s="193"/>
      <c r="Z96" s="192" t="e">
        <v>#N/A</v>
      </c>
      <c r="AA96" s="130"/>
      <c r="AB96" s="228"/>
      <c r="AC96" s="193"/>
      <c r="AD96" s="164"/>
      <c r="AE96" s="194" t="e">
        <f t="shared" si="13"/>
        <v>#N/A</v>
      </c>
      <c r="AF96" s="195" t="e">
        <f t="shared" si="14"/>
        <v>#N/A</v>
      </c>
      <c r="AG96" s="195" t="e">
        <f t="shared" si="16"/>
        <v>#N/A</v>
      </c>
      <c r="AH96" s="195" t="e">
        <f t="shared" si="15"/>
        <v>#N/A</v>
      </c>
      <c r="AI96" s="195" t="e">
        <f t="shared" si="17"/>
        <v>#N/A</v>
      </c>
      <c r="AJ96" s="189"/>
      <c r="AK96" s="185"/>
      <c r="AL96" s="198"/>
      <c r="AM96" s="219"/>
      <c r="AN96" s="227"/>
      <c r="AO96" s="227"/>
      <c r="AP96" s="184"/>
      <c r="AQ96" s="227"/>
      <c r="AR96" s="227"/>
      <c r="AS96" s="184"/>
      <c r="AT96" s="234"/>
      <c r="AU96" s="234"/>
      <c r="AV96" s="184"/>
      <c r="AW96" s="227"/>
      <c r="AX96" s="227"/>
      <c r="AY96" s="227"/>
      <c r="AZ96" s="227"/>
      <c r="BA96" s="23"/>
    </row>
    <row r="97" spans="1:53" ht="56.15" hidden="1" customHeight="1" x14ac:dyDescent="0.3">
      <c r="A97" s="130"/>
      <c r="B97" s="197"/>
      <c r="C97" s="197"/>
      <c r="D97" s="197"/>
      <c r="E97" s="229"/>
      <c r="F97" s="185"/>
      <c r="G97" s="185"/>
      <c r="H97" s="197"/>
      <c r="I97" s="197"/>
      <c r="J97" s="185"/>
      <c r="K97" s="184"/>
      <c r="L97" s="185"/>
      <c r="M97" s="186" t="e">
        <v>#N/A</v>
      </c>
      <c r="N97" s="187"/>
      <c r="O97" s="188" t="e">
        <v>#N/A</v>
      </c>
      <c r="P97" s="258" t="s">
        <v>79</v>
      </c>
      <c r="Q97" s="190"/>
      <c r="R97" s="215"/>
      <c r="S97" s="130"/>
      <c r="T97" s="164"/>
      <c r="U97" s="164"/>
      <c r="V97" s="130"/>
      <c r="W97" s="130"/>
      <c r="X97" s="192" t="e">
        <v>#N/A</v>
      </c>
      <c r="Y97" s="193"/>
      <c r="Z97" s="192" t="e">
        <v>#N/A</v>
      </c>
      <c r="AA97" s="130"/>
      <c r="AB97" s="228"/>
      <c r="AC97" s="193"/>
      <c r="AD97" s="164"/>
      <c r="AE97" s="194" t="e">
        <f t="shared" si="13"/>
        <v>#N/A</v>
      </c>
      <c r="AF97" s="195" t="e">
        <f t="shared" si="14"/>
        <v>#N/A</v>
      </c>
      <c r="AG97" s="195" t="e">
        <f t="shared" si="16"/>
        <v>#N/A</v>
      </c>
      <c r="AH97" s="195" t="e">
        <f t="shared" si="15"/>
        <v>#N/A</v>
      </c>
      <c r="AI97" s="195" t="e">
        <f t="shared" si="17"/>
        <v>#N/A</v>
      </c>
      <c r="AJ97" s="189"/>
      <c r="AK97" s="185"/>
      <c r="AL97" s="198"/>
      <c r="AM97" s="219"/>
      <c r="AN97" s="227"/>
      <c r="AO97" s="227"/>
      <c r="AP97" s="184"/>
      <c r="AQ97" s="227"/>
      <c r="AR97" s="227"/>
      <c r="AS97" s="184"/>
      <c r="AT97" s="234"/>
      <c r="AU97" s="234"/>
      <c r="AV97" s="184"/>
      <c r="AW97" s="227"/>
      <c r="AX97" s="227"/>
      <c r="AY97" s="227"/>
      <c r="AZ97" s="227"/>
      <c r="BA97" s="23"/>
    </row>
    <row r="98" spans="1:53" ht="56.15" hidden="1" customHeight="1" x14ac:dyDescent="0.3">
      <c r="A98" s="130"/>
      <c r="B98" s="197"/>
      <c r="C98" s="197"/>
      <c r="D98" s="197"/>
      <c r="E98" s="229"/>
      <c r="F98" s="185"/>
      <c r="G98" s="185"/>
      <c r="H98" s="197"/>
      <c r="I98" s="197"/>
      <c r="J98" s="185"/>
      <c r="K98" s="184"/>
      <c r="L98" s="185"/>
      <c r="M98" s="186" t="e">
        <v>#N/A</v>
      </c>
      <c r="N98" s="187"/>
      <c r="O98" s="188" t="e">
        <v>#N/A</v>
      </c>
      <c r="P98" s="258" t="s">
        <v>79</v>
      </c>
      <c r="Q98" s="190"/>
      <c r="R98" s="215"/>
      <c r="S98" s="130"/>
      <c r="T98" s="164"/>
      <c r="U98" s="164"/>
      <c r="V98" s="130"/>
      <c r="W98" s="130"/>
      <c r="X98" s="192" t="e">
        <v>#N/A</v>
      </c>
      <c r="Y98" s="193"/>
      <c r="Z98" s="192" t="e">
        <v>#N/A</v>
      </c>
      <c r="AA98" s="130"/>
      <c r="AB98" s="228"/>
      <c r="AC98" s="193"/>
      <c r="AD98" s="164"/>
      <c r="AE98" s="194" t="e">
        <f t="shared" si="13"/>
        <v>#N/A</v>
      </c>
      <c r="AF98" s="195" t="e">
        <f t="shared" si="14"/>
        <v>#N/A</v>
      </c>
      <c r="AG98" s="195" t="e">
        <f t="shared" si="16"/>
        <v>#N/A</v>
      </c>
      <c r="AH98" s="195" t="e">
        <f t="shared" si="15"/>
        <v>#N/A</v>
      </c>
      <c r="AI98" s="195" t="e">
        <f t="shared" si="17"/>
        <v>#N/A</v>
      </c>
      <c r="AJ98" s="189"/>
      <c r="AK98" s="185"/>
      <c r="AL98" s="198"/>
      <c r="AM98" s="219"/>
      <c r="AN98" s="227"/>
      <c r="AO98" s="227"/>
      <c r="AP98" s="184"/>
      <c r="AQ98" s="227"/>
      <c r="AR98" s="227"/>
      <c r="AS98" s="184"/>
      <c r="AT98" s="234"/>
      <c r="AU98" s="234"/>
      <c r="AV98" s="184"/>
      <c r="AW98" s="227"/>
      <c r="AX98" s="227"/>
      <c r="AY98" s="227"/>
      <c r="AZ98" s="227"/>
      <c r="BA98" s="23"/>
    </row>
    <row r="99" spans="1:53" ht="56.15" hidden="1" customHeight="1" x14ac:dyDescent="0.3">
      <c r="A99" s="130"/>
      <c r="B99" s="184"/>
      <c r="C99" s="184"/>
      <c r="D99" s="184"/>
      <c r="E99" s="185"/>
      <c r="F99" s="185"/>
      <c r="G99" s="185"/>
      <c r="H99" s="184"/>
      <c r="I99" s="184"/>
      <c r="J99" s="185"/>
      <c r="K99" s="184"/>
      <c r="L99" s="185"/>
      <c r="M99" s="186" t="e">
        <v>#N/A</v>
      </c>
      <c r="N99" s="187"/>
      <c r="O99" s="188" t="e">
        <v>#N/A</v>
      </c>
      <c r="P99" s="258" t="s">
        <v>79</v>
      </c>
      <c r="Q99" s="190"/>
      <c r="R99" s="210"/>
      <c r="S99" s="272"/>
      <c r="T99" s="120"/>
      <c r="U99" s="120"/>
      <c r="V99" s="272"/>
      <c r="W99" s="272"/>
      <c r="X99" s="192" t="e">
        <v>#N/A</v>
      </c>
      <c r="Y99" s="120"/>
      <c r="Z99" s="192" t="e">
        <v>#N/A</v>
      </c>
      <c r="AA99" s="272"/>
      <c r="AB99" s="273"/>
      <c r="AC99" s="120"/>
      <c r="AD99" s="120"/>
      <c r="AE99" s="194" t="e">
        <f t="shared" si="13"/>
        <v>#N/A</v>
      </c>
      <c r="AF99" s="195" t="e">
        <f t="shared" si="14"/>
        <v>#N/A</v>
      </c>
      <c r="AG99" s="195" t="e">
        <f t="shared" si="16"/>
        <v>#N/A</v>
      </c>
      <c r="AH99" s="195" t="e">
        <f t="shared" si="15"/>
        <v>#N/A</v>
      </c>
      <c r="AI99" s="195" t="e">
        <f t="shared" si="17"/>
        <v>#N/A</v>
      </c>
      <c r="AJ99" s="189"/>
      <c r="AK99" s="185"/>
      <c r="AL99" s="274"/>
      <c r="AM99" s="184"/>
      <c r="AN99" s="227"/>
      <c r="AO99" s="227"/>
      <c r="AP99" s="184"/>
      <c r="AQ99" s="227"/>
      <c r="AR99" s="227"/>
      <c r="AS99" s="227"/>
      <c r="AT99" s="234"/>
      <c r="AU99" s="234"/>
      <c r="AV99" s="184"/>
      <c r="AW99" s="227"/>
      <c r="AX99" s="227"/>
      <c r="AY99" s="227"/>
      <c r="AZ99" s="184"/>
      <c r="BA99" s="23"/>
    </row>
    <row r="100" spans="1:53" ht="56.15" hidden="1" customHeight="1" x14ac:dyDescent="0.3">
      <c r="A100" s="130"/>
      <c r="B100" s="184"/>
      <c r="C100" s="184"/>
      <c r="D100" s="184"/>
      <c r="E100" s="185"/>
      <c r="F100" s="185"/>
      <c r="G100" s="185"/>
      <c r="H100" s="184"/>
      <c r="I100" s="184"/>
      <c r="J100" s="185"/>
      <c r="K100" s="184"/>
      <c r="L100" s="185"/>
      <c r="M100" s="186" t="e">
        <v>#N/A</v>
      </c>
      <c r="N100" s="187"/>
      <c r="O100" s="188" t="e">
        <v>#N/A</v>
      </c>
      <c r="P100" s="258" t="s">
        <v>79</v>
      </c>
      <c r="Q100" s="190"/>
      <c r="R100" s="210"/>
      <c r="S100" s="272"/>
      <c r="T100" s="120"/>
      <c r="U100" s="120"/>
      <c r="V100" s="272"/>
      <c r="W100" s="272"/>
      <c r="X100" s="192" t="e">
        <v>#N/A</v>
      </c>
      <c r="Y100" s="120"/>
      <c r="Z100" s="192" t="e">
        <v>#N/A</v>
      </c>
      <c r="AA100" s="272"/>
      <c r="AB100" s="273"/>
      <c r="AC100" s="120"/>
      <c r="AD100" s="120"/>
      <c r="AE100" s="194" t="e">
        <f t="shared" si="13"/>
        <v>#N/A</v>
      </c>
      <c r="AF100" s="195" t="e">
        <f t="shared" si="14"/>
        <v>#N/A</v>
      </c>
      <c r="AG100" s="195" t="e">
        <f t="shared" si="16"/>
        <v>#N/A</v>
      </c>
      <c r="AH100" s="195" t="e">
        <f t="shared" si="15"/>
        <v>#N/A</v>
      </c>
      <c r="AI100" s="195" t="e">
        <f t="shared" si="17"/>
        <v>#N/A</v>
      </c>
      <c r="AJ100" s="189"/>
      <c r="AK100" s="185"/>
      <c r="AL100" s="227"/>
      <c r="AM100" s="183"/>
      <c r="AN100" s="227"/>
      <c r="AO100" s="227"/>
      <c r="AP100" s="184"/>
      <c r="AQ100" s="227"/>
      <c r="AR100" s="227"/>
      <c r="AS100" s="227"/>
      <c r="AT100" s="234"/>
      <c r="AU100" s="234"/>
      <c r="AV100" s="184"/>
      <c r="AW100" s="227"/>
      <c r="AX100" s="227"/>
      <c r="AY100" s="227"/>
      <c r="AZ100" s="184"/>
      <c r="BA100" s="23"/>
    </row>
    <row r="101" spans="1:53" ht="56.15" hidden="1" customHeight="1" x14ac:dyDescent="0.3">
      <c r="A101" s="130"/>
      <c r="B101" s="184"/>
      <c r="C101" s="184"/>
      <c r="D101" s="184"/>
      <c r="E101" s="185"/>
      <c r="F101" s="185"/>
      <c r="G101" s="185"/>
      <c r="H101" s="184"/>
      <c r="I101" s="184"/>
      <c r="J101" s="185"/>
      <c r="K101" s="184"/>
      <c r="L101" s="185"/>
      <c r="M101" s="186" t="e">
        <v>#N/A</v>
      </c>
      <c r="N101" s="187"/>
      <c r="O101" s="188" t="e">
        <v>#N/A</v>
      </c>
      <c r="P101" s="258" t="s">
        <v>79</v>
      </c>
      <c r="Q101" s="190"/>
      <c r="R101" s="210"/>
      <c r="S101" s="272"/>
      <c r="T101" s="120"/>
      <c r="U101" s="120"/>
      <c r="V101" s="272"/>
      <c r="W101" s="272"/>
      <c r="X101" s="192" t="e">
        <v>#N/A</v>
      </c>
      <c r="Y101" s="120"/>
      <c r="Z101" s="192" t="e">
        <v>#N/A</v>
      </c>
      <c r="AA101" s="272"/>
      <c r="AB101" s="273"/>
      <c r="AC101" s="120"/>
      <c r="AD101" s="120"/>
      <c r="AE101" s="194" t="e">
        <f t="shared" si="13"/>
        <v>#N/A</v>
      </c>
      <c r="AF101" s="195" t="e">
        <f t="shared" si="14"/>
        <v>#N/A</v>
      </c>
      <c r="AG101" s="195" t="e">
        <f t="shared" si="16"/>
        <v>#N/A</v>
      </c>
      <c r="AH101" s="195" t="e">
        <f t="shared" si="15"/>
        <v>#N/A</v>
      </c>
      <c r="AI101" s="195" t="e">
        <f t="shared" si="17"/>
        <v>#N/A</v>
      </c>
      <c r="AJ101" s="189"/>
      <c r="AK101" s="185"/>
      <c r="AL101" s="227"/>
      <c r="AM101" s="183"/>
      <c r="AN101" s="227"/>
      <c r="AO101" s="227"/>
      <c r="AP101" s="184"/>
      <c r="AQ101" s="227"/>
      <c r="AR101" s="227"/>
      <c r="AS101" s="227"/>
      <c r="AT101" s="234"/>
      <c r="AU101" s="234"/>
      <c r="AV101" s="184"/>
      <c r="AW101" s="227"/>
      <c r="AX101" s="227"/>
      <c r="AY101" s="227"/>
      <c r="AZ101" s="184"/>
      <c r="BA101" s="23"/>
    </row>
    <row r="102" spans="1:53" ht="56.15" hidden="1" customHeight="1" x14ac:dyDescent="0.3">
      <c r="A102" s="130"/>
      <c r="B102" s="184"/>
      <c r="C102" s="184"/>
      <c r="D102" s="184"/>
      <c r="E102" s="185"/>
      <c r="F102" s="185"/>
      <c r="G102" s="185"/>
      <c r="H102" s="184"/>
      <c r="I102" s="184"/>
      <c r="J102" s="185"/>
      <c r="K102" s="184"/>
      <c r="L102" s="185"/>
      <c r="M102" s="186" t="e">
        <v>#N/A</v>
      </c>
      <c r="N102" s="187"/>
      <c r="O102" s="188" t="e">
        <v>#N/A</v>
      </c>
      <c r="P102" s="258" t="s">
        <v>79</v>
      </c>
      <c r="Q102" s="190"/>
      <c r="R102" s="210"/>
      <c r="S102" s="272"/>
      <c r="T102" s="120"/>
      <c r="U102" s="120"/>
      <c r="V102" s="272"/>
      <c r="W102" s="272"/>
      <c r="X102" s="192" t="e">
        <v>#N/A</v>
      </c>
      <c r="Y102" s="120"/>
      <c r="Z102" s="192" t="e">
        <v>#N/A</v>
      </c>
      <c r="AA102" s="272"/>
      <c r="AB102" s="273"/>
      <c r="AC102" s="120"/>
      <c r="AD102" s="120"/>
      <c r="AE102" s="194" t="e">
        <f t="shared" si="13"/>
        <v>#N/A</v>
      </c>
      <c r="AF102" s="195" t="e">
        <f t="shared" si="14"/>
        <v>#N/A</v>
      </c>
      <c r="AG102" s="195" t="e">
        <f t="shared" ref="AG102:AG133" si="18">IF(OR(W102="prevenir",W102="detectar"),(M102-(M102*AE102)), M102)</f>
        <v>#N/A</v>
      </c>
      <c r="AH102" s="195" t="e">
        <f t="shared" si="15"/>
        <v>#N/A</v>
      </c>
      <c r="AI102" s="195" t="e">
        <f t="shared" ref="AI102:AI133" si="19">IF(W102="corregir",(O102-(O102*AE102)), O102)</f>
        <v>#N/A</v>
      </c>
      <c r="AJ102" s="189"/>
      <c r="AK102" s="185"/>
      <c r="AL102" s="227"/>
      <c r="AM102" s="183"/>
      <c r="AN102" s="227"/>
      <c r="AO102" s="227"/>
      <c r="AP102" s="184"/>
      <c r="AQ102" s="227"/>
      <c r="AR102" s="227"/>
      <c r="AS102" s="227"/>
      <c r="AT102" s="234"/>
      <c r="AU102" s="234"/>
      <c r="AV102" s="184"/>
      <c r="AW102" s="227"/>
      <c r="AX102" s="227"/>
      <c r="AY102" s="227"/>
      <c r="AZ102" s="184"/>
      <c r="BA102" s="23"/>
    </row>
    <row r="103" spans="1:53" ht="56.15" hidden="1" customHeight="1" x14ac:dyDescent="0.3">
      <c r="A103" s="130"/>
      <c r="B103" s="184"/>
      <c r="C103" s="184"/>
      <c r="D103" s="184"/>
      <c r="E103" s="185"/>
      <c r="F103" s="185"/>
      <c r="G103" s="185"/>
      <c r="H103" s="184"/>
      <c r="I103" s="184"/>
      <c r="J103" s="185"/>
      <c r="K103" s="184"/>
      <c r="L103" s="185"/>
      <c r="M103" s="186" t="e">
        <v>#N/A</v>
      </c>
      <c r="N103" s="187"/>
      <c r="O103" s="188" t="e">
        <v>#N/A</v>
      </c>
      <c r="P103" s="258" t="s">
        <v>79</v>
      </c>
      <c r="Q103" s="190"/>
      <c r="R103" s="210"/>
      <c r="S103" s="272"/>
      <c r="T103" s="120"/>
      <c r="U103" s="120"/>
      <c r="V103" s="272"/>
      <c r="W103" s="272"/>
      <c r="X103" s="192" t="e">
        <v>#N/A</v>
      </c>
      <c r="Y103" s="120"/>
      <c r="Z103" s="192" t="e">
        <v>#N/A</v>
      </c>
      <c r="AA103" s="272"/>
      <c r="AB103" s="273"/>
      <c r="AC103" s="120"/>
      <c r="AD103" s="120"/>
      <c r="AE103" s="194" t="e">
        <f t="shared" si="13"/>
        <v>#N/A</v>
      </c>
      <c r="AF103" s="195" t="e">
        <f t="shared" si="14"/>
        <v>#N/A</v>
      </c>
      <c r="AG103" s="195" t="e">
        <f t="shared" si="18"/>
        <v>#N/A</v>
      </c>
      <c r="AH103" s="195" t="e">
        <f t="shared" si="15"/>
        <v>#N/A</v>
      </c>
      <c r="AI103" s="195" t="e">
        <f t="shared" si="19"/>
        <v>#N/A</v>
      </c>
      <c r="AJ103" s="189"/>
      <c r="AK103" s="185"/>
      <c r="AL103" s="227"/>
      <c r="AM103" s="183"/>
      <c r="AN103" s="227"/>
      <c r="AO103" s="227"/>
      <c r="AP103" s="184"/>
      <c r="AQ103" s="227"/>
      <c r="AR103" s="227"/>
      <c r="AS103" s="227"/>
      <c r="AT103" s="234"/>
      <c r="AU103" s="234"/>
      <c r="AV103" s="184"/>
      <c r="AW103" s="227"/>
      <c r="AX103" s="227"/>
      <c r="AY103" s="227"/>
      <c r="AZ103" s="184"/>
      <c r="BA103" s="23"/>
    </row>
    <row r="104" spans="1:53" ht="56.15" hidden="1" customHeight="1" x14ac:dyDescent="0.3">
      <c r="A104" s="130"/>
      <c r="B104" s="184"/>
      <c r="C104" s="184"/>
      <c r="D104" s="184"/>
      <c r="E104" s="185"/>
      <c r="F104" s="185"/>
      <c r="G104" s="185"/>
      <c r="H104" s="184"/>
      <c r="I104" s="184"/>
      <c r="J104" s="185"/>
      <c r="K104" s="184"/>
      <c r="L104" s="185"/>
      <c r="M104" s="186" t="e">
        <v>#N/A</v>
      </c>
      <c r="N104" s="187"/>
      <c r="O104" s="188" t="e">
        <v>#N/A</v>
      </c>
      <c r="P104" s="258" t="s">
        <v>79</v>
      </c>
      <c r="Q104" s="190"/>
      <c r="R104" s="210"/>
      <c r="S104" s="272"/>
      <c r="T104" s="120"/>
      <c r="U104" s="120"/>
      <c r="V104" s="272"/>
      <c r="W104" s="272"/>
      <c r="X104" s="192" t="e">
        <v>#N/A</v>
      </c>
      <c r="Y104" s="120"/>
      <c r="Z104" s="192" t="e">
        <v>#N/A</v>
      </c>
      <c r="AA104" s="272"/>
      <c r="AB104" s="273"/>
      <c r="AC104" s="120"/>
      <c r="AD104" s="120"/>
      <c r="AE104" s="194" t="e">
        <f t="shared" si="13"/>
        <v>#N/A</v>
      </c>
      <c r="AF104" s="195" t="e">
        <f t="shared" si="14"/>
        <v>#N/A</v>
      </c>
      <c r="AG104" s="195" t="e">
        <f t="shared" si="18"/>
        <v>#N/A</v>
      </c>
      <c r="AH104" s="195" t="e">
        <f t="shared" si="15"/>
        <v>#N/A</v>
      </c>
      <c r="AI104" s="195" t="e">
        <f t="shared" si="19"/>
        <v>#N/A</v>
      </c>
      <c r="AJ104" s="189"/>
      <c r="AK104" s="185"/>
      <c r="AL104" s="227"/>
      <c r="AM104" s="183"/>
      <c r="AN104" s="227"/>
      <c r="AO104" s="227"/>
      <c r="AP104" s="184"/>
      <c r="AQ104" s="227"/>
      <c r="AR104" s="227"/>
      <c r="AS104" s="227"/>
      <c r="AT104" s="234"/>
      <c r="AU104" s="234"/>
      <c r="AV104" s="184"/>
      <c r="AW104" s="227"/>
      <c r="AX104" s="227"/>
      <c r="AY104" s="227"/>
      <c r="AZ104" s="184"/>
      <c r="BA104" s="23"/>
    </row>
    <row r="105" spans="1:53" s="116" customFormat="1" ht="56.15" hidden="1" customHeight="1" x14ac:dyDescent="0.3">
      <c r="A105" s="130"/>
      <c r="B105" s="184"/>
      <c r="C105" s="184"/>
      <c r="D105" s="184"/>
      <c r="E105" s="185"/>
      <c r="F105" s="185"/>
      <c r="G105" s="185"/>
      <c r="H105" s="184"/>
      <c r="I105" s="184"/>
      <c r="J105" s="185"/>
      <c r="K105" s="184"/>
      <c r="L105" s="185"/>
      <c r="M105" s="186" t="e">
        <v>#N/A</v>
      </c>
      <c r="N105" s="187"/>
      <c r="O105" s="188" t="e">
        <v>#N/A</v>
      </c>
      <c r="P105" s="258" t="s">
        <v>79</v>
      </c>
      <c r="Q105" s="190"/>
      <c r="R105" s="210"/>
      <c r="S105" s="272"/>
      <c r="T105" s="120"/>
      <c r="U105" s="120"/>
      <c r="V105" s="272"/>
      <c r="W105" s="272"/>
      <c r="X105" s="192" t="e">
        <v>#N/A</v>
      </c>
      <c r="Y105" s="120"/>
      <c r="Z105" s="192" t="e">
        <v>#N/A</v>
      </c>
      <c r="AA105" s="272"/>
      <c r="AB105" s="273"/>
      <c r="AC105" s="120"/>
      <c r="AD105" s="120"/>
      <c r="AE105" s="194" t="e">
        <f t="shared" si="13"/>
        <v>#N/A</v>
      </c>
      <c r="AF105" s="195" t="e">
        <f t="shared" si="14"/>
        <v>#N/A</v>
      </c>
      <c r="AG105" s="195" t="e">
        <f t="shared" si="18"/>
        <v>#N/A</v>
      </c>
      <c r="AH105" s="195" t="e">
        <f t="shared" si="15"/>
        <v>#N/A</v>
      </c>
      <c r="AI105" s="195" t="e">
        <f t="shared" si="19"/>
        <v>#N/A</v>
      </c>
      <c r="AJ105" s="189"/>
      <c r="AK105" s="185"/>
      <c r="AL105" s="227"/>
      <c r="AM105" s="183"/>
      <c r="AN105" s="227"/>
      <c r="AO105" s="227"/>
      <c r="AP105" s="184"/>
      <c r="AQ105" s="227"/>
      <c r="AR105" s="227"/>
      <c r="AS105" s="227"/>
      <c r="AT105" s="234"/>
      <c r="AU105" s="234"/>
      <c r="AV105" s="184"/>
      <c r="AW105" s="227"/>
      <c r="AX105" s="227"/>
      <c r="AY105" s="227"/>
      <c r="AZ105" s="184"/>
      <c r="BA105" s="119"/>
    </row>
    <row r="106" spans="1:53" ht="56.15" hidden="1" customHeight="1" x14ac:dyDescent="0.3">
      <c r="A106" s="130"/>
      <c r="B106" s="219"/>
      <c r="C106" s="200"/>
      <c r="D106" s="200"/>
      <c r="E106" s="222"/>
      <c r="F106" s="185"/>
      <c r="G106" s="185"/>
      <c r="H106" s="200"/>
      <c r="I106" s="200"/>
      <c r="J106" s="185"/>
      <c r="K106" s="184"/>
      <c r="L106" s="185"/>
      <c r="M106" s="186" t="e">
        <v>#N/A</v>
      </c>
      <c r="N106" s="187"/>
      <c r="O106" s="188" t="e">
        <v>#N/A</v>
      </c>
      <c r="P106" s="258" t="s">
        <v>79</v>
      </c>
      <c r="Q106" s="190"/>
      <c r="R106" s="210"/>
      <c r="S106" s="272"/>
      <c r="T106" s="222"/>
      <c r="U106" s="222"/>
      <c r="V106" s="272"/>
      <c r="W106" s="272"/>
      <c r="X106" s="192" t="e">
        <v>#N/A</v>
      </c>
      <c r="Y106" s="120"/>
      <c r="Z106" s="192" t="e">
        <v>#N/A</v>
      </c>
      <c r="AA106" s="272"/>
      <c r="AB106" s="273"/>
      <c r="AC106" s="120"/>
      <c r="AD106" s="120"/>
      <c r="AE106" s="194" t="e">
        <f t="shared" si="13"/>
        <v>#N/A</v>
      </c>
      <c r="AF106" s="195" t="e">
        <f t="shared" si="14"/>
        <v>#N/A</v>
      </c>
      <c r="AG106" s="195" t="e">
        <f t="shared" si="18"/>
        <v>#N/A</v>
      </c>
      <c r="AH106" s="195" t="e">
        <f t="shared" si="15"/>
        <v>#N/A</v>
      </c>
      <c r="AI106" s="195" t="e">
        <f t="shared" si="19"/>
        <v>#N/A</v>
      </c>
      <c r="AJ106" s="189"/>
      <c r="AK106" s="185"/>
      <c r="AL106" s="275"/>
      <c r="AM106" s="241"/>
      <c r="AN106" s="241"/>
      <c r="AO106" s="241"/>
      <c r="AP106" s="241"/>
      <c r="AQ106" s="241"/>
      <c r="AR106" s="241"/>
      <c r="AS106" s="241"/>
      <c r="AT106" s="372"/>
      <c r="AU106" s="372"/>
      <c r="AV106" s="241"/>
      <c r="AW106" s="241"/>
      <c r="AX106" s="241"/>
      <c r="AY106" s="241"/>
      <c r="AZ106" s="241"/>
      <c r="BA106" s="23"/>
    </row>
    <row r="107" spans="1:53" ht="56.15" hidden="1" customHeight="1" x14ac:dyDescent="0.3">
      <c r="A107" s="130"/>
      <c r="B107" s="219"/>
      <c r="C107" s="200"/>
      <c r="D107" s="200"/>
      <c r="E107" s="222"/>
      <c r="F107" s="185"/>
      <c r="G107" s="185"/>
      <c r="H107" s="200"/>
      <c r="I107" s="200"/>
      <c r="J107" s="185"/>
      <c r="K107" s="184"/>
      <c r="L107" s="185"/>
      <c r="M107" s="186" t="e">
        <v>#N/A</v>
      </c>
      <c r="N107" s="187"/>
      <c r="O107" s="188" t="e">
        <v>#N/A</v>
      </c>
      <c r="P107" s="258" t="s">
        <v>79</v>
      </c>
      <c r="Q107" s="190"/>
      <c r="R107" s="210"/>
      <c r="S107" s="272"/>
      <c r="T107" s="222"/>
      <c r="U107" s="222"/>
      <c r="V107" s="272"/>
      <c r="W107" s="272"/>
      <c r="X107" s="192" t="e">
        <v>#N/A</v>
      </c>
      <c r="Y107" s="120"/>
      <c r="Z107" s="192" t="e">
        <v>#N/A</v>
      </c>
      <c r="AA107" s="272"/>
      <c r="AB107" s="273"/>
      <c r="AC107" s="120"/>
      <c r="AD107" s="120"/>
      <c r="AE107" s="194" t="e">
        <f t="shared" ref="AE107:AE170" si="20">+X107+Z107</f>
        <v>#N/A</v>
      </c>
      <c r="AF107" s="195" t="e">
        <f t="shared" ref="AF107:AF170" si="21">IF(AG107&lt;=20%,"MUY BAJA",IF(AG107&lt;=40%,"BAJA",IF(AG107&lt;=60%,"MEDIA",IF(AG107&lt;=80%,"ALTA","MUY ALTA"))))</f>
        <v>#N/A</v>
      </c>
      <c r="AG107" s="195" t="e">
        <f t="shared" si="18"/>
        <v>#N/A</v>
      </c>
      <c r="AH107" s="195" t="e">
        <f t="shared" ref="AH107:AH170" si="22">IF(AI107&lt;=20%,"LEVE",IF(AI107&lt;=40%,"MENOR",IF(AI107&lt;=60%,"MODERADO",IF(AI107&lt;=80%,"MAYOR","CATASTROFICO"))))</f>
        <v>#N/A</v>
      </c>
      <c r="AI107" s="195" t="e">
        <f t="shared" si="19"/>
        <v>#N/A</v>
      </c>
      <c r="AJ107" s="189"/>
      <c r="AK107" s="185"/>
      <c r="AL107" s="275"/>
      <c r="AM107" s="241"/>
      <c r="AN107" s="241"/>
      <c r="AO107" s="241"/>
      <c r="AP107" s="241"/>
      <c r="AQ107" s="241"/>
      <c r="AR107" s="241"/>
      <c r="AS107" s="241"/>
      <c r="AT107" s="372"/>
      <c r="AU107" s="372"/>
      <c r="AV107" s="241"/>
      <c r="AW107" s="241"/>
      <c r="AX107" s="241"/>
      <c r="AY107" s="241"/>
      <c r="AZ107" s="241"/>
      <c r="BA107" s="23"/>
    </row>
    <row r="108" spans="1:53" ht="56.15" hidden="1" customHeight="1" x14ac:dyDescent="0.3">
      <c r="A108" s="130"/>
      <c r="B108" s="219"/>
      <c r="C108" s="200"/>
      <c r="D108" s="200"/>
      <c r="E108" s="222"/>
      <c r="F108" s="185"/>
      <c r="G108" s="185"/>
      <c r="H108" s="200"/>
      <c r="I108" s="200"/>
      <c r="J108" s="185"/>
      <c r="K108" s="184"/>
      <c r="L108" s="185"/>
      <c r="M108" s="186" t="e">
        <v>#N/A</v>
      </c>
      <c r="N108" s="187"/>
      <c r="O108" s="188" t="e">
        <v>#N/A</v>
      </c>
      <c r="P108" s="258" t="s">
        <v>79</v>
      </c>
      <c r="Q108" s="190"/>
      <c r="R108" s="210"/>
      <c r="S108" s="272"/>
      <c r="T108" s="222"/>
      <c r="U108" s="222"/>
      <c r="V108" s="272"/>
      <c r="W108" s="272"/>
      <c r="X108" s="192" t="e">
        <v>#N/A</v>
      </c>
      <c r="Y108" s="120"/>
      <c r="Z108" s="192" t="e">
        <v>#N/A</v>
      </c>
      <c r="AA108" s="272"/>
      <c r="AB108" s="273"/>
      <c r="AC108" s="120"/>
      <c r="AD108" s="120"/>
      <c r="AE108" s="194" t="e">
        <f t="shared" si="20"/>
        <v>#N/A</v>
      </c>
      <c r="AF108" s="195" t="e">
        <f t="shared" si="21"/>
        <v>#N/A</v>
      </c>
      <c r="AG108" s="195" t="e">
        <f t="shared" si="18"/>
        <v>#N/A</v>
      </c>
      <c r="AH108" s="195" t="e">
        <f t="shared" si="22"/>
        <v>#N/A</v>
      </c>
      <c r="AI108" s="195" t="e">
        <f t="shared" si="19"/>
        <v>#N/A</v>
      </c>
      <c r="AJ108" s="189"/>
      <c r="AK108" s="185"/>
      <c r="AL108" s="275"/>
      <c r="AM108" s="241"/>
      <c r="AN108" s="241"/>
      <c r="AO108" s="241"/>
      <c r="AP108" s="241"/>
      <c r="AQ108" s="241"/>
      <c r="AR108" s="241"/>
      <c r="AS108" s="241"/>
      <c r="AT108" s="372"/>
      <c r="AU108" s="372"/>
      <c r="AV108" s="241"/>
      <c r="AW108" s="241"/>
      <c r="AX108" s="241"/>
      <c r="AY108" s="241"/>
      <c r="AZ108" s="241"/>
      <c r="BA108" s="23"/>
    </row>
    <row r="109" spans="1:53" ht="56.15" hidden="1" customHeight="1" x14ac:dyDescent="0.3">
      <c r="A109" s="130"/>
      <c r="B109" s="219"/>
      <c r="C109" s="200"/>
      <c r="D109" s="200"/>
      <c r="E109" s="222"/>
      <c r="F109" s="185"/>
      <c r="G109" s="185"/>
      <c r="H109" s="200"/>
      <c r="I109" s="200"/>
      <c r="J109" s="185"/>
      <c r="K109" s="184"/>
      <c r="L109" s="185"/>
      <c r="M109" s="186" t="e">
        <v>#N/A</v>
      </c>
      <c r="N109" s="187"/>
      <c r="O109" s="188" t="e">
        <v>#N/A</v>
      </c>
      <c r="P109" s="258" t="s">
        <v>79</v>
      </c>
      <c r="Q109" s="190"/>
      <c r="R109" s="210"/>
      <c r="S109" s="272"/>
      <c r="T109" s="222"/>
      <c r="U109" s="222"/>
      <c r="V109" s="272"/>
      <c r="W109" s="272"/>
      <c r="X109" s="192" t="e">
        <v>#N/A</v>
      </c>
      <c r="Y109" s="120"/>
      <c r="Z109" s="192" t="e">
        <v>#N/A</v>
      </c>
      <c r="AA109" s="272"/>
      <c r="AB109" s="273"/>
      <c r="AC109" s="120"/>
      <c r="AD109" s="120"/>
      <c r="AE109" s="194" t="e">
        <f t="shared" si="20"/>
        <v>#N/A</v>
      </c>
      <c r="AF109" s="195" t="e">
        <f t="shared" si="21"/>
        <v>#N/A</v>
      </c>
      <c r="AG109" s="195" t="e">
        <f t="shared" si="18"/>
        <v>#N/A</v>
      </c>
      <c r="AH109" s="195" t="e">
        <f t="shared" si="22"/>
        <v>#N/A</v>
      </c>
      <c r="AI109" s="195" t="e">
        <f t="shared" si="19"/>
        <v>#N/A</v>
      </c>
      <c r="AJ109" s="189"/>
      <c r="AK109" s="185"/>
      <c r="AL109" s="275"/>
      <c r="AM109" s="241"/>
      <c r="AN109" s="241"/>
      <c r="AO109" s="241"/>
      <c r="AP109" s="241"/>
      <c r="AQ109" s="241"/>
      <c r="AR109" s="241"/>
      <c r="AS109" s="241"/>
      <c r="AT109" s="372"/>
      <c r="AU109" s="372"/>
      <c r="AV109" s="241"/>
      <c r="AW109" s="241"/>
      <c r="AX109" s="241"/>
      <c r="AY109" s="241"/>
      <c r="AZ109" s="241"/>
      <c r="BA109" s="23"/>
    </row>
    <row r="110" spans="1:53" ht="56.15" hidden="1" customHeight="1" x14ac:dyDescent="0.3">
      <c r="A110" s="130"/>
      <c r="B110" s="219"/>
      <c r="C110" s="200"/>
      <c r="D110" s="200"/>
      <c r="E110" s="222"/>
      <c r="F110" s="185"/>
      <c r="G110" s="185"/>
      <c r="H110" s="200"/>
      <c r="I110" s="200"/>
      <c r="J110" s="185"/>
      <c r="K110" s="184"/>
      <c r="L110" s="185"/>
      <c r="M110" s="186" t="e">
        <v>#N/A</v>
      </c>
      <c r="N110" s="187"/>
      <c r="O110" s="188" t="e">
        <v>#N/A</v>
      </c>
      <c r="P110" s="258" t="s">
        <v>79</v>
      </c>
      <c r="Q110" s="190"/>
      <c r="R110" s="210"/>
      <c r="S110" s="272"/>
      <c r="T110" s="222"/>
      <c r="U110" s="222"/>
      <c r="V110" s="272"/>
      <c r="W110" s="272"/>
      <c r="X110" s="192" t="e">
        <v>#N/A</v>
      </c>
      <c r="Y110" s="120"/>
      <c r="Z110" s="192" t="e">
        <v>#N/A</v>
      </c>
      <c r="AA110" s="272"/>
      <c r="AB110" s="273"/>
      <c r="AC110" s="120"/>
      <c r="AD110" s="120"/>
      <c r="AE110" s="194" t="e">
        <f t="shared" si="20"/>
        <v>#N/A</v>
      </c>
      <c r="AF110" s="195" t="e">
        <f t="shared" si="21"/>
        <v>#N/A</v>
      </c>
      <c r="AG110" s="195" t="e">
        <f t="shared" si="18"/>
        <v>#N/A</v>
      </c>
      <c r="AH110" s="195" t="e">
        <f t="shared" si="22"/>
        <v>#N/A</v>
      </c>
      <c r="AI110" s="195" t="e">
        <f t="shared" si="19"/>
        <v>#N/A</v>
      </c>
      <c r="AJ110" s="189"/>
      <c r="AK110" s="185"/>
      <c r="AL110" s="275"/>
      <c r="AM110" s="241"/>
      <c r="AN110" s="241"/>
      <c r="AO110" s="241"/>
      <c r="AP110" s="241"/>
      <c r="AQ110" s="241"/>
      <c r="AR110" s="241"/>
      <c r="AS110" s="241"/>
      <c r="AT110" s="372"/>
      <c r="AU110" s="372"/>
      <c r="AV110" s="241"/>
      <c r="AW110" s="241"/>
      <c r="AX110" s="241"/>
      <c r="AY110" s="241"/>
      <c r="AZ110" s="241"/>
      <c r="BA110" s="23"/>
    </row>
    <row r="111" spans="1:53" ht="56.15" hidden="1" customHeight="1" x14ac:dyDescent="0.3">
      <c r="A111" s="130"/>
      <c r="B111" s="184"/>
      <c r="C111" s="184"/>
      <c r="D111" s="184"/>
      <c r="E111" s="185"/>
      <c r="F111" s="185"/>
      <c r="G111" s="185"/>
      <c r="H111" s="184"/>
      <c r="I111" s="184"/>
      <c r="J111" s="185"/>
      <c r="K111" s="184"/>
      <c r="L111" s="185"/>
      <c r="M111" s="186" t="e">
        <v>#N/A</v>
      </c>
      <c r="N111" s="187"/>
      <c r="O111" s="188" t="e">
        <v>#N/A</v>
      </c>
      <c r="P111" s="258" t="s">
        <v>79</v>
      </c>
      <c r="Q111" s="190"/>
      <c r="R111" s="210"/>
      <c r="S111" s="272"/>
      <c r="T111" s="222"/>
      <c r="U111" s="222"/>
      <c r="V111" s="272"/>
      <c r="W111" s="272"/>
      <c r="X111" s="192" t="e">
        <v>#N/A</v>
      </c>
      <c r="Y111" s="120"/>
      <c r="Z111" s="192" t="e">
        <v>#N/A</v>
      </c>
      <c r="AA111" s="272"/>
      <c r="AB111" s="273"/>
      <c r="AC111" s="120"/>
      <c r="AD111" s="120"/>
      <c r="AE111" s="194" t="e">
        <f t="shared" si="20"/>
        <v>#N/A</v>
      </c>
      <c r="AF111" s="195" t="e">
        <f t="shared" si="21"/>
        <v>#N/A</v>
      </c>
      <c r="AG111" s="195" t="e">
        <f t="shared" si="18"/>
        <v>#N/A</v>
      </c>
      <c r="AH111" s="195" t="e">
        <f t="shared" si="22"/>
        <v>#N/A</v>
      </c>
      <c r="AI111" s="195" t="e">
        <f t="shared" si="19"/>
        <v>#N/A</v>
      </c>
      <c r="AJ111" s="189"/>
      <c r="AK111" s="185"/>
      <c r="AL111" s="274"/>
      <c r="AM111" s="184"/>
      <c r="AN111" s="227"/>
      <c r="AO111" s="227"/>
      <c r="AP111" s="184"/>
      <c r="AQ111" s="227"/>
      <c r="AR111" s="227"/>
      <c r="AS111" s="227"/>
      <c r="AT111" s="234"/>
      <c r="AU111" s="234"/>
      <c r="AV111" s="184"/>
      <c r="AW111" s="227"/>
      <c r="AX111" s="227"/>
      <c r="AY111" s="227"/>
      <c r="AZ111" s="184"/>
      <c r="BA111" s="23"/>
    </row>
    <row r="112" spans="1:53" ht="56.15" hidden="1" customHeight="1" x14ac:dyDescent="0.3">
      <c r="A112" s="130"/>
      <c r="B112" s="184"/>
      <c r="C112" s="184"/>
      <c r="D112" s="184"/>
      <c r="E112" s="185"/>
      <c r="F112" s="185"/>
      <c r="G112" s="185"/>
      <c r="H112" s="184"/>
      <c r="I112" s="184"/>
      <c r="J112" s="185"/>
      <c r="K112" s="184"/>
      <c r="L112" s="185"/>
      <c r="M112" s="186" t="e">
        <v>#N/A</v>
      </c>
      <c r="N112" s="187"/>
      <c r="O112" s="188" t="e">
        <v>#N/A</v>
      </c>
      <c r="P112" s="258" t="s">
        <v>79</v>
      </c>
      <c r="Q112" s="190"/>
      <c r="R112" s="210"/>
      <c r="S112" s="272"/>
      <c r="T112" s="222"/>
      <c r="U112" s="222"/>
      <c r="V112" s="272"/>
      <c r="W112" s="272"/>
      <c r="X112" s="192" t="e">
        <v>#N/A</v>
      </c>
      <c r="Y112" s="120"/>
      <c r="Z112" s="192" t="e">
        <v>#N/A</v>
      </c>
      <c r="AA112" s="272"/>
      <c r="AB112" s="224"/>
      <c r="AC112" s="120"/>
      <c r="AD112" s="120"/>
      <c r="AE112" s="194" t="e">
        <f t="shared" si="20"/>
        <v>#N/A</v>
      </c>
      <c r="AF112" s="195" t="e">
        <f t="shared" si="21"/>
        <v>#N/A</v>
      </c>
      <c r="AG112" s="195" t="e">
        <f t="shared" si="18"/>
        <v>#N/A</v>
      </c>
      <c r="AH112" s="195" t="e">
        <f t="shared" si="22"/>
        <v>#N/A</v>
      </c>
      <c r="AI112" s="195" t="e">
        <f t="shared" si="19"/>
        <v>#N/A</v>
      </c>
      <c r="AJ112" s="189"/>
      <c r="AK112" s="185"/>
      <c r="AL112" s="274"/>
      <c r="AM112" s="184"/>
      <c r="AN112" s="227"/>
      <c r="AO112" s="227"/>
      <c r="AP112" s="184"/>
      <c r="AQ112" s="227"/>
      <c r="AR112" s="227"/>
      <c r="AS112" s="227"/>
      <c r="AT112" s="234"/>
      <c r="AU112" s="234"/>
      <c r="AV112" s="184"/>
      <c r="AW112" s="227"/>
      <c r="AX112" s="227"/>
      <c r="AY112" s="227"/>
      <c r="AZ112" s="184"/>
      <c r="BA112" s="23"/>
    </row>
    <row r="113" spans="1:53" ht="56.15" hidden="1" customHeight="1" x14ac:dyDescent="0.3">
      <c r="A113" s="130"/>
      <c r="B113" s="219"/>
      <c r="C113" s="219"/>
      <c r="D113" s="219"/>
      <c r="E113" s="120"/>
      <c r="F113" s="185"/>
      <c r="G113" s="185"/>
      <c r="H113" s="219"/>
      <c r="I113" s="219"/>
      <c r="J113" s="185"/>
      <c r="K113" s="184"/>
      <c r="L113" s="185"/>
      <c r="M113" s="186" t="e">
        <v>#N/A</v>
      </c>
      <c r="N113" s="187"/>
      <c r="O113" s="188" t="e">
        <v>#N/A</v>
      </c>
      <c r="P113" s="258" t="s">
        <v>79</v>
      </c>
      <c r="Q113" s="190"/>
      <c r="R113" s="210"/>
      <c r="S113" s="272"/>
      <c r="T113" s="222"/>
      <c r="U113" s="222"/>
      <c r="V113" s="272"/>
      <c r="W113" s="272"/>
      <c r="X113" s="192" t="e">
        <v>#N/A</v>
      </c>
      <c r="Y113" s="120"/>
      <c r="Z113" s="192" t="e">
        <v>#N/A</v>
      </c>
      <c r="AA113" s="272"/>
      <c r="AB113" s="273"/>
      <c r="AC113" s="120"/>
      <c r="AD113" s="120"/>
      <c r="AE113" s="194" t="e">
        <f t="shared" si="20"/>
        <v>#N/A</v>
      </c>
      <c r="AF113" s="195" t="e">
        <f t="shared" si="21"/>
        <v>#N/A</v>
      </c>
      <c r="AG113" s="195" t="e">
        <f t="shared" si="18"/>
        <v>#N/A</v>
      </c>
      <c r="AH113" s="195" t="e">
        <f t="shared" si="22"/>
        <v>#N/A</v>
      </c>
      <c r="AI113" s="195" t="e">
        <f t="shared" si="19"/>
        <v>#N/A</v>
      </c>
      <c r="AJ113" s="189"/>
      <c r="AK113" s="185"/>
      <c r="AL113" s="218"/>
      <c r="AM113" s="197"/>
      <c r="AN113" s="227"/>
      <c r="AO113" s="227"/>
      <c r="AP113" s="184"/>
      <c r="AQ113" s="227"/>
      <c r="AR113" s="227"/>
      <c r="AS113" s="184"/>
      <c r="AT113" s="234"/>
      <c r="AU113" s="234"/>
      <c r="AV113" s="184"/>
      <c r="AW113" s="227"/>
      <c r="AX113" s="227"/>
      <c r="AY113" s="227"/>
      <c r="AZ113" s="227"/>
      <c r="BA113" s="23"/>
    </row>
    <row r="114" spans="1:53" ht="56.15" hidden="1" customHeight="1" x14ac:dyDescent="0.3">
      <c r="A114" s="130"/>
      <c r="B114" s="219"/>
      <c r="C114" s="219"/>
      <c r="D114" s="219"/>
      <c r="E114" s="120"/>
      <c r="F114" s="185"/>
      <c r="G114" s="185"/>
      <c r="H114" s="219"/>
      <c r="I114" s="219"/>
      <c r="J114" s="185"/>
      <c r="K114" s="184"/>
      <c r="L114" s="185"/>
      <c r="M114" s="186" t="e">
        <v>#N/A</v>
      </c>
      <c r="N114" s="187"/>
      <c r="O114" s="188" t="e">
        <v>#N/A</v>
      </c>
      <c r="P114" s="258" t="s">
        <v>79</v>
      </c>
      <c r="Q114" s="190"/>
      <c r="R114" s="210"/>
      <c r="S114" s="272"/>
      <c r="T114" s="222"/>
      <c r="U114" s="222"/>
      <c r="V114" s="272"/>
      <c r="W114" s="272"/>
      <c r="X114" s="192" t="e">
        <v>#N/A</v>
      </c>
      <c r="Y114" s="120"/>
      <c r="Z114" s="192" t="e">
        <v>#N/A</v>
      </c>
      <c r="AA114" s="272"/>
      <c r="AB114" s="273"/>
      <c r="AC114" s="120"/>
      <c r="AD114" s="120"/>
      <c r="AE114" s="194" t="e">
        <f t="shared" si="20"/>
        <v>#N/A</v>
      </c>
      <c r="AF114" s="195" t="e">
        <f t="shared" si="21"/>
        <v>#N/A</v>
      </c>
      <c r="AG114" s="195" t="e">
        <f t="shared" si="18"/>
        <v>#N/A</v>
      </c>
      <c r="AH114" s="195" t="e">
        <f t="shared" si="22"/>
        <v>#N/A</v>
      </c>
      <c r="AI114" s="195" t="e">
        <f t="shared" si="19"/>
        <v>#N/A</v>
      </c>
      <c r="AJ114" s="189"/>
      <c r="AK114" s="185"/>
      <c r="AL114" s="218"/>
      <c r="AM114" s="197"/>
      <c r="AN114" s="227"/>
      <c r="AO114" s="227"/>
      <c r="AP114" s="184"/>
      <c r="AQ114" s="227"/>
      <c r="AR114" s="227"/>
      <c r="AS114" s="184"/>
      <c r="AT114" s="234"/>
      <c r="AU114" s="234"/>
      <c r="AV114" s="184"/>
      <c r="AW114" s="227"/>
      <c r="AX114" s="227"/>
      <c r="AY114" s="227"/>
      <c r="AZ114" s="227"/>
      <c r="BA114" s="23"/>
    </row>
    <row r="115" spans="1:53" ht="56.15" hidden="1" customHeight="1" x14ac:dyDescent="0.3">
      <c r="A115" s="130"/>
      <c r="B115" s="219"/>
      <c r="C115" s="219"/>
      <c r="D115" s="219"/>
      <c r="E115" s="120"/>
      <c r="F115" s="185"/>
      <c r="G115" s="185"/>
      <c r="H115" s="219"/>
      <c r="I115" s="219"/>
      <c r="J115" s="185"/>
      <c r="K115" s="184"/>
      <c r="L115" s="185"/>
      <c r="M115" s="186" t="e">
        <v>#N/A</v>
      </c>
      <c r="N115" s="187"/>
      <c r="O115" s="188" t="e">
        <v>#N/A</v>
      </c>
      <c r="P115" s="258" t="s">
        <v>79</v>
      </c>
      <c r="Q115" s="190"/>
      <c r="R115" s="210"/>
      <c r="S115" s="272"/>
      <c r="T115" s="222"/>
      <c r="U115" s="222"/>
      <c r="V115" s="272"/>
      <c r="W115" s="272"/>
      <c r="X115" s="192" t="e">
        <v>#N/A</v>
      </c>
      <c r="Y115" s="120"/>
      <c r="Z115" s="192" t="e">
        <v>#N/A</v>
      </c>
      <c r="AA115" s="272"/>
      <c r="AB115" s="273"/>
      <c r="AC115" s="120"/>
      <c r="AD115" s="120"/>
      <c r="AE115" s="194" t="e">
        <f t="shared" si="20"/>
        <v>#N/A</v>
      </c>
      <c r="AF115" s="195" t="e">
        <f t="shared" si="21"/>
        <v>#N/A</v>
      </c>
      <c r="AG115" s="195" t="e">
        <f t="shared" si="18"/>
        <v>#N/A</v>
      </c>
      <c r="AH115" s="195" t="e">
        <f t="shared" si="22"/>
        <v>#N/A</v>
      </c>
      <c r="AI115" s="195" t="e">
        <f t="shared" si="19"/>
        <v>#N/A</v>
      </c>
      <c r="AJ115" s="189"/>
      <c r="AK115" s="185"/>
      <c r="AL115" s="218"/>
      <c r="AM115" s="197"/>
      <c r="AN115" s="227"/>
      <c r="AO115" s="227"/>
      <c r="AP115" s="184"/>
      <c r="AQ115" s="227"/>
      <c r="AR115" s="227"/>
      <c r="AS115" s="184"/>
      <c r="AT115" s="234"/>
      <c r="AU115" s="234"/>
      <c r="AV115" s="184"/>
      <c r="AW115" s="227"/>
      <c r="AX115" s="227"/>
      <c r="AY115" s="227"/>
      <c r="AZ115" s="227"/>
      <c r="BA115" s="23"/>
    </row>
    <row r="116" spans="1:53" ht="56.15" hidden="1" customHeight="1" x14ac:dyDescent="0.3">
      <c r="A116" s="130"/>
      <c r="B116" s="219"/>
      <c r="C116" s="197"/>
      <c r="D116" s="197"/>
      <c r="E116" s="229"/>
      <c r="F116" s="185"/>
      <c r="G116" s="185"/>
      <c r="H116" s="197"/>
      <c r="I116" s="197"/>
      <c r="J116" s="185"/>
      <c r="K116" s="184"/>
      <c r="L116" s="185"/>
      <c r="M116" s="186" t="e">
        <v>#N/A</v>
      </c>
      <c r="N116" s="187"/>
      <c r="O116" s="188" t="e">
        <v>#N/A</v>
      </c>
      <c r="P116" s="258" t="s">
        <v>79</v>
      </c>
      <c r="Q116" s="190"/>
      <c r="R116" s="276"/>
      <c r="S116" s="130"/>
      <c r="T116" s="193"/>
      <c r="U116" s="193"/>
      <c r="V116" s="130"/>
      <c r="W116" s="130"/>
      <c r="X116" s="192" t="e">
        <v>#N/A</v>
      </c>
      <c r="Y116" s="193"/>
      <c r="Z116" s="192" t="e">
        <v>#N/A</v>
      </c>
      <c r="AA116" s="130"/>
      <c r="AB116" s="224"/>
      <c r="AC116" s="193"/>
      <c r="AD116" s="120"/>
      <c r="AE116" s="194" t="e">
        <f t="shared" si="20"/>
        <v>#N/A</v>
      </c>
      <c r="AF116" s="195" t="e">
        <f t="shared" si="21"/>
        <v>#N/A</v>
      </c>
      <c r="AG116" s="195" t="e">
        <f t="shared" si="18"/>
        <v>#N/A</v>
      </c>
      <c r="AH116" s="195" t="e">
        <f t="shared" si="22"/>
        <v>#N/A</v>
      </c>
      <c r="AI116" s="195" t="e">
        <f t="shared" si="19"/>
        <v>#N/A</v>
      </c>
      <c r="AJ116" s="189"/>
      <c r="AK116" s="185"/>
      <c r="AL116" s="245"/>
      <c r="AM116" s="184"/>
      <c r="AN116" s="227"/>
      <c r="AO116" s="184"/>
      <c r="AP116" s="184"/>
      <c r="AQ116" s="184"/>
      <c r="AR116" s="227"/>
      <c r="AS116" s="184"/>
      <c r="AT116" s="185"/>
      <c r="AU116" s="185"/>
      <c r="AV116" s="184"/>
      <c r="AW116" s="227"/>
      <c r="AX116" s="184"/>
      <c r="AY116" s="184"/>
      <c r="AZ116" s="184"/>
      <c r="BA116" s="23"/>
    </row>
    <row r="117" spans="1:53" ht="56.15" hidden="1" customHeight="1" x14ac:dyDescent="0.3">
      <c r="A117" s="130"/>
      <c r="B117" s="219"/>
      <c r="C117" s="197"/>
      <c r="D117" s="197"/>
      <c r="E117" s="229"/>
      <c r="F117" s="185"/>
      <c r="G117" s="185"/>
      <c r="H117" s="197"/>
      <c r="I117" s="197"/>
      <c r="J117" s="185"/>
      <c r="K117" s="184"/>
      <c r="L117" s="185"/>
      <c r="M117" s="186" t="e">
        <v>#N/A</v>
      </c>
      <c r="N117" s="187"/>
      <c r="O117" s="188" t="e">
        <v>#N/A</v>
      </c>
      <c r="P117" s="258" t="s">
        <v>79</v>
      </c>
      <c r="Q117" s="190"/>
      <c r="R117" s="276"/>
      <c r="S117" s="130"/>
      <c r="T117" s="193"/>
      <c r="U117" s="193"/>
      <c r="V117" s="130"/>
      <c r="W117" s="130"/>
      <c r="X117" s="192" t="e">
        <v>#N/A</v>
      </c>
      <c r="Y117" s="193"/>
      <c r="Z117" s="192" t="e">
        <v>#N/A</v>
      </c>
      <c r="AA117" s="130"/>
      <c r="AB117" s="273"/>
      <c r="AC117" s="193"/>
      <c r="AD117" s="120"/>
      <c r="AE117" s="194" t="e">
        <f t="shared" si="20"/>
        <v>#N/A</v>
      </c>
      <c r="AF117" s="195" t="e">
        <f t="shared" si="21"/>
        <v>#N/A</v>
      </c>
      <c r="AG117" s="195" t="e">
        <f t="shared" si="18"/>
        <v>#N/A</v>
      </c>
      <c r="AH117" s="195" t="e">
        <f t="shared" si="22"/>
        <v>#N/A</v>
      </c>
      <c r="AI117" s="195" t="e">
        <f t="shared" si="19"/>
        <v>#N/A</v>
      </c>
      <c r="AJ117" s="189"/>
      <c r="AK117" s="185"/>
      <c r="AL117" s="245"/>
      <c r="AM117" s="184"/>
      <c r="AN117" s="227"/>
      <c r="AO117" s="184"/>
      <c r="AP117" s="184"/>
      <c r="AQ117" s="184"/>
      <c r="AR117" s="227"/>
      <c r="AS117" s="184"/>
      <c r="AT117" s="185"/>
      <c r="AU117" s="185"/>
      <c r="AV117" s="184"/>
      <c r="AW117" s="227"/>
      <c r="AX117" s="184"/>
      <c r="AY117" s="184"/>
      <c r="AZ117" s="184"/>
      <c r="BA117" s="23"/>
    </row>
    <row r="118" spans="1:53" ht="56.15" hidden="1" customHeight="1" x14ac:dyDescent="0.3">
      <c r="A118" s="130"/>
      <c r="B118" s="219"/>
      <c r="C118" s="197"/>
      <c r="D118" s="197"/>
      <c r="E118" s="229"/>
      <c r="F118" s="185"/>
      <c r="G118" s="185"/>
      <c r="H118" s="197"/>
      <c r="I118" s="197"/>
      <c r="J118" s="185"/>
      <c r="K118" s="184"/>
      <c r="L118" s="185"/>
      <c r="M118" s="186" t="e">
        <v>#N/A</v>
      </c>
      <c r="N118" s="187"/>
      <c r="O118" s="188" t="e">
        <v>#N/A</v>
      </c>
      <c r="P118" s="258" t="s">
        <v>79</v>
      </c>
      <c r="Q118" s="190"/>
      <c r="R118" s="276"/>
      <c r="S118" s="272"/>
      <c r="T118" s="120"/>
      <c r="U118" s="120"/>
      <c r="V118" s="272"/>
      <c r="W118" s="272"/>
      <c r="X118" s="192" t="e">
        <v>#N/A</v>
      </c>
      <c r="Y118" s="120"/>
      <c r="Z118" s="192" t="e">
        <v>#N/A</v>
      </c>
      <c r="AA118" s="272"/>
      <c r="AB118" s="273"/>
      <c r="AC118" s="193"/>
      <c r="AD118" s="120"/>
      <c r="AE118" s="194" t="e">
        <f t="shared" si="20"/>
        <v>#N/A</v>
      </c>
      <c r="AF118" s="195" t="e">
        <f t="shared" si="21"/>
        <v>#N/A</v>
      </c>
      <c r="AG118" s="195" t="e">
        <f t="shared" si="18"/>
        <v>#N/A</v>
      </c>
      <c r="AH118" s="195" t="e">
        <f t="shared" si="22"/>
        <v>#N/A</v>
      </c>
      <c r="AI118" s="195" t="e">
        <f t="shared" si="19"/>
        <v>#N/A</v>
      </c>
      <c r="AJ118" s="189"/>
      <c r="AK118" s="185"/>
      <c r="AL118" s="245"/>
      <c r="AM118" s="184"/>
      <c r="AN118" s="227"/>
      <c r="AO118" s="184"/>
      <c r="AP118" s="184"/>
      <c r="AQ118" s="184"/>
      <c r="AR118" s="227"/>
      <c r="AS118" s="184"/>
      <c r="AT118" s="185"/>
      <c r="AU118" s="185"/>
      <c r="AV118" s="184"/>
      <c r="AW118" s="227"/>
      <c r="AX118" s="184"/>
      <c r="AY118" s="184"/>
      <c r="AZ118" s="184"/>
      <c r="BA118" s="23"/>
    </row>
    <row r="119" spans="1:53" ht="56.15" hidden="1" customHeight="1" x14ac:dyDescent="0.3">
      <c r="A119" s="130"/>
      <c r="B119" s="219"/>
      <c r="C119" s="197"/>
      <c r="D119" s="197"/>
      <c r="E119" s="229"/>
      <c r="F119" s="185"/>
      <c r="G119" s="185"/>
      <c r="H119" s="197"/>
      <c r="I119" s="197"/>
      <c r="J119" s="185"/>
      <c r="K119" s="184"/>
      <c r="L119" s="185"/>
      <c r="M119" s="186" t="e">
        <v>#N/A</v>
      </c>
      <c r="N119" s="187"/>
      <c r="O119" s="188" t="e">
        <v>#N/A</v>
      </c>
      <c r="P119" s="258" t="s">
        <v>79</v>
      </c>
      <c r="Q119" s="190"/>
      <c r="R119" s="276"/>
      <c r="S119" s="130"/>
      <c r="T119" s="193"/>
      <c r="U119" s="193"/>
      <c r="V119" s="130"/>
      <c r="W119" s="130"/>
      <c r="X119" s="192" t="e">
        <v>#N/A</v>
      </c>
      <c r="Y119" s="193"/>
      <c r="Z119" s="192" t="e">
        <v>#N/A</v>
      </c>
      <c r="AA119" s="130"/>
      <c r="AB119" s="273"/>
      <c r="AC119" s="193"/>
      <c r="AD119" s="120"/>
      <c r="AE119" s="194" t="e">
        <f t="shared" si="20"/>
        <v>#N/A</v>
      </c>
      <c r="AF119" s="195" t="e">
        <f t="shared" si="21"/>
        <v>#N/A</v>
      </c>
      <c r="AG119" s="195" t="e">
        <f t="shared" si="18"/>
        <v>#N/A</v>
      </c>
      <c r="AH119" s="195" t="e">
        <f t="shared" si="22"/>
        <v>#N/A</v>
      </c>
      <c r="AI119" s="195" t="e">
        <f t="shared" si="19"/>
        <v>#N/A</v>
      </c>
      <c r="AJ119" s="189"/>
      <c r="AK119" s="185"/>
      <c r="AL119" s="245"/>
      <c r="AM119" s="184"/>
      <c r="AN119" s="227"/>
      <c r="AO119" s="184"/>
      <c r="AP119" s="184"/>
      <c r="AQ119" s="184"/>
      <c r="AR119" s="227"/>
      <c r="AS119" s="184"/>
      <c r="AT119" s="185"/>
      <c r="AU119" s="185"/>
      <c r="AV119" s="184"/>
      <c r="AW119" s="227"/>
      <c r="AX119" s="184"/>
      <c r="AY119" s="184"/>
      <c r="AZ119" s="184"/>
      <c r="BA119" s="23"/>
    </row>
    <row r="120" spans="1:53" ht="56.15" hidden="1" customHeight="1" x14ac:dyDescent="0.3">
      <c r="A120" s="130"/>
      <c r="B120" s="219"/>
      <c r="C120" s="197"/>
      <c r="D120" s="197"/>
      <c r="E120" s="229"/>
      <c r="F120" s="185"/>
      <c r="G120" s="185"/>
      <c r="H120" s="197"/>
      <c r="I120" s="197"/>
      <c r="J120" s="185"/>
      <c r="K120" s="184"/>
      <c r="L120" s="185"/>
      <c r="M120" s="186" t="e">
        <v>#N/A</v>
      </c>
      <c r="N120" s="187"/>
      <c r="O120" s="188" t="e">
        <v>#N/A</v>
      </c>
      <c r="P120" s="258" t="s">
        <v>79</v>
      </c>
      <c r="Q120" s="190"/>
      <c r="R120" s="276"/>
      <c r="S120" s="130"/>
      <c r="T120" s="193"/>
      <c r="U120" s="193"/>
      <c r="V120" s="130"/>
      <c r="W120" s="130"/>
      <c r="X120" s="192" t="e">
        <v>#N/A</v>
      </c>
      <c r="Y120" s="193"/>
      <c r="Z120" s="192" t="e">
        <v>#N/A</v>
      </c>
      <c r="AA120" s="130"/>
      <c r="AB120" s="273"/>
      <c r="AC120" s="193"/>
      <c r="AD120" s="120"/>
      <c r="AE120" s="194" t="e">
        <f t="shared" si="20"/>
        <v>#N/A</v>
      </c>
      <c r="AF120" s="195" t="e">
        <f t="shared" si="21"/>
        <v>#N/A</v>
      </c>
      <c r="AG120" s="195" t="e">
        <f t="shared" si="18"/>
        <v>#N/A</v>
      </c>
      <c r="AH120" s="195" t="e">
        <f t="shared" si="22"/>
        <v>#N/A</v>
      </c>
      <c r="AI120" s="195" t="e">
        <f t="shared" si="19"/>
        <v>#N/A</v>
      </c>
      <c r="AJ120" s="189"/>
      <c r="AK120" s="185"/>
      <c r="AL120" s="245"/>
      <c r="AM120" s="184"/>
      <c r="AN120" s="227"/>
      <c r="AO120" s="184"/>
      <c r="AP120" s="184"/>
      <c r="AQ120" s="184"/>
      <c r="AR120" s="227"/>
      <c r="AS120" s="184"/>
      <c r="AT120" s="185"/>
      <c r="AU120" s="185"/>
      <c r="AV120" s="184"/>
      <c r="AW120" s="227"/>
      <c r="AX120" s="184"/>
      <c r="AY120" s="184"/>
      <c r="AZ120" s="184"/>
      <c r="BA120" s="23"/>
    </row>
    <row r="121" spans="1:53" ht="56.15" hidden="1" customHeight="1" x14ac:dyDescent="0.3">
      <c r="A121" s="130"/>
      <c r="B121" s="219"/>
      <c r="C121" s="197"/>
      <c r="D121" s="197"/>
      <c r="E121" s="229"/>
      <c r="F121" s="185"/>
      <c r="G121" s="185"/>
      <c r="H121" s="197"/>
      <c r="I121" s="197"/>
      <c r="J121" s="185"/>
      <c r="K121" s="184"/>
      <c r="L121" s="185"/>
      <c r="M121" s="186" t="e">
        <v>#N/A</v>
      </c>
      <c r="N121" s="187"/>
      <c r="O121" s="188" t="e">
        <v>#N/A</v>
      </c>
      <c r="P121" s="258" t="s">
        <v>79</v>
      </c>
      <c r="Q121" s="190"/>
      <c r="R121" s="276"/>
      <c r="S121" s="130"/>
      <c r="T121" s="193"/>
      <c r="U121" s="193"/>
      <c r="V121" s="130"/>
      <c r="W121" s="130"/>
      <c r="X121" s="192" t="e">
        <v>#N/A</v>
      </c>
      <c r="Y121" s="193"/>
      <c r="Z121" s="192" t="e">
        <v>#N/A</v>
      </c>
      <c r="AA121" s="130"/>
      <c r="AB121" s="273"/>
      <c r="AC121" s="193"/>
      <c r="AD121" s="120"/>
      <c r="AE121" s="194" t="e">
        <f t="shared" si="20"/>
        <v>#N/A</v>
      </c>
      <c r="AF121" s="195" t="e">
        <f t="shared" si="21"/>
        <v>#N/A</v>
      </c>
      <c r="AG121" s="195" t="e">
        <f t="shared" si="18"/>
        <v>#N/A</v>
      </c>
      <c r="AH121" s="195" t="e">
        <f t="shared" si="22"/>
        <v>#N/A</v>
      </c>
      <c r="AI121" s="195" t="e">
        <f t="shared" si="19"/>
        <v>#N/A</v>
      </c>
      <c r="AJ121" s="189"/>
      <c r="AK121" s="185"/>
      <c r="AL121" s="245"/>
      <c r="AM121" s="184"/>
      <c r="AN121" s="227"/>
      <c r="AO121" s="184"/>
      <c r="AP121" s="184"/>
      <c r="AQ121" s="184"/>
      <c r="AR121" s="227"/>
      <c r="AS121" s="184"/>
      <c r="AT121" s="185"/>
      <c r="AU121" s="185"/>
      <c r="AV121" s="184"/>
      <c r="AW121" s="227"/>
      <c r="AX121" s="184"/>
      <c r="AY121" s="184"/>
      <c r="AZ121" s="184"/>
      <c r="BA121" s="23"/>
    </row>
    <row r="122" spans="1:53" ht="56.15" hidden="1" customHeight="1" x14ac:dyDescent="0.3">
      <c r="A122" s="130"/>
      <c r="B122" s="219"/>
      <c r="C122" s="197"/>
      <c r="D122" s="197"/>
      <c r="E122" s="229"/>
      <c r="F122" s="185"/>
      <c r="G122" s="185"/>
      <c r="H122" s="197"/>
      <c r="I122" s="197"/>
      <c r="J122" s="185"/>
      <c r="K122" s="184"/>
      <c r="L122" s="185"/>
      <c r="M122" s="186" t="e">
        <v>#N/A</v>
      </c>
      <c r="N122" s="187"/>
      <c r="O122" s="188" t="e">
        <v>#N/A</v>
      </c>
      <c r="P122" s="258" t="s">
        <v>79</v>
      </c>
      <c r="Q122" s="190"/>
      <c r="R122" s="276"/>
      <c r="S122" s="130"/>
      <c r="T122" s="193"/>
      <c r="U122" s="193"/>
      <c r="V122" s="130"/>
      <c r="W122" s="130"/>
      <c r="X122" s="192" t="e">
        <v>#N/A</v>
      </c>
      <c r="Y122" s="193"/>
      <c r="Z122" s="192" t="e">
        <v>#N/A</v>
      </c>
      <c r="AA122" s="130"/>
      <c r="AB122" s="273"/>
      <c r="AC122" s="193"/>
      <c r="AD122" s="120"/>
      <c r="AE122" s="194" t="e">
        <f t="shared" si="20"/>
        <v>#N/A</v>
      </c>
      <c r="AF122" s="195" t="e">
        <f t="shared" si="21"/>
        <v>#N/A</v>
      </c>
      <c r="AG122" s="195" t="e">
        <f t="shared" si="18"/>
        <v>#N/A</v>
      </c>
      <c r="AH122" s="195" t="e">
        <f t="shared" si="22"/>
        <v>#N/A</v>
      </c>
      <c r="AI122" s="195" t="e">
        <f t="shared" si="19"/>
        <v>#N/A</v>
      </c>
      <c r="AJ122" s="189"/>
      <c r="AK122" s="185"/>
      <c r="AL122" s="245"/>
      <c r="AM122" s="184"/>
      <c r="AN122" s="227"/>
      <c r="AO122" s="184"/>
      <c r="AP122" s="184"/>
      <c r="AQ122" s="184"/>
      <c r="AR122" s="227"/>
      <c r="AS122" s="184"/>
      <c r="AT122" s="185"/>
      <c r="AU122" s="185"/>
      <c r="AV122" s="184"/>
      <c r="AW122" s="227"/>
      <c r="AX122" s="184"/>
      <c r="AY122" s="184"/>
      <c r="AZ122" s="184"/>
      <c r="BA122" s="23"/>
    </row>
    <row r="123" spans="1:53" ht="56.15" hidden="1" customHeight="1" x14ac:dyDescent="0.3">
      <c r="A123" s="130"/>
      <c r="B123" s="219"/>
      <c r="C123" s="197"/>
      <c r="D123" s="197"/>
      <c r="E123" s="229"/>
      <c r="F123" s="185"/>
      <c r="G123" s="185"/>
      <c r="H123" s="197"/>
      <c r="I123" s="197"/>
      <c r="J123" s="185"/>
      <c r="K123" s="184"/>
      <c r="L123" s="185"/>
      <c r="M123" s="186" t="e">
        <v>#N/A</v>
      </c>
      <c r="N123" s="187"/>
      <c r="O123" s="188" t="e">
        <v>#N/A</v>
      </c>
      <c r="P123" s="258" t="s">
        <v>79</v>
      </c>
      <c r="Q123" s="190"/>
      <c r="R123" s="276"/>
      <c r="S123" s="130"/>
      <c r="T123" s="193"/>
      <c r="U123" s="193"/>
      <c r="V123" s="130"/>
      <c r="W123" s="130"/>
      <c r="X123" s="192" t="e">
        <v>#N/A</v>
      </c>
      <c r="Y123" s="193"/>
      <c r="Z123" s="192" t="e">
        <v>#N/A</v>
      </c>
      <c r="AA123" s="130"/>
      <c r="AB123" s="273"/>
      <c r="AC123" s="193"/>
      <c r="AD123" s="120"/>
      <c r="AE123" s="194" t="e">
        <f t="shared" si="20"/>
        <v>#N/A</v>
      </c>
      <c r="AF123" s="195" t="e">
        <f t="shared" si="21"/>
        <v>#N/A</v>
      </c>
      <c r="AG123" s="195" t="e">
        <f t="shared" si="18"/>
        <v>#N/A</v>
      </c>
      <c r="AH123" s="195" t="e">
        <f t="shared" si="22"/>
        <v>#N/A</v>
      </c>
      <c r="AI123" s="195" t="e">
        <f t="shared" si="19"/>
        <v>#N/A</v>
      </c>
      <c r="AJ123" s="189"/>
      <c r="AK123" s="185"/>
      <c r="AL123" s="245"/>
      <c r="AM123" s="184"/>
      <c r="AN123" s="227"/>
      <c r="AO123" s="184"/>
      <c r="AP123" s="184"/>
      <c r="AQ123" s="184"/>
      <c r="AR123" s="227"/>
      <c r="AS123" s="184"/>
      <c r="AT123" s="185"/>
      <c r="AU123" s="185"/>
      <c r="AV123" s="184"/>
      <c r="AW123" s="227"/>
      <c r="AX123" s="184"/>
      <c r="AY123" s="184"/>
      <c r="AZ123" s="184"/>
      <c r="BA123" s="23"/>
    </row>
    <row r="124" spans="1:53" ht="56.15" hidden="1" customHeight="1" x14ac:dyDescent="0.3">
      <c r="A124" s="130"/>
      <c r="B124" s="219"/>
      <c r="C124" s="197"/>
      <c r="D124" s="197"/>
      <c r="E124" s="229"/>
      <c r="F124" s="185"/>
      <c r="G124" s="185"/>
      <c r="H124" s="197"/>
      <c r="I124" s="197"/>
      <c r="J124" s="185"/>
      <c r="K124" s="184"/>
      <c r="L124" s="185"/>
      <c r="M124" s="186" t="e">
        <v>#N/A</v>
      </c>
      <c r="N124" s="187"/>
      <c r="O124" s="188" t="e">
        <v>#N/A</v>
      </c>
      <c r="P124" s="258" t="s">
        <v>79</v>
      </c>
      <c r="Q124" s="190"/>
      <c r="R124" s="276"/>
      <c r="S124" s="130"/>
      <c r="T124" s="193"/>
      <c r="U124" s="193"/>
      <c r="V124" s="130"/>
      <c r="W124" s="130"/>
      <c r="X124" s="192" t="e">
        <v>#N/A</v>
      </c>
      <c r="Y124" s="193"/>
      <c r="Z124" s="192" t="e">
        <v>#N/A</v>
      </c>
      <c r="AA124" s="130"/>
      <c r="AB124" s="273"/>
      <c r="AC124" s="193"/>
      <c r="AD124" s="120"/>
      <c r="AE124" s="194" t="e">
        <f t="shared" si="20"/>
        <v>#N/A</v>
      </c>
      <c r="AF124" s="195" t="e">
        <f t="shared" si="21"/>
        <v>#N/A</v>
      </c>
      <c r="AG124" s="195" t="e">
        <f t="shared" si="18"/>
        <v>#N/A</v>
      </c>
      <c r="AH124" s="195" t="e">
        <f t="shared" si="22"/>
        <v>#N/A</v>
      </c>
      <c r="AI124" s="195" t="e">
        <f t="shared" si="19"/>
        <v>#N/A</v>
      </c>
      <c r="AJ124" s="189"/>
      <c r="AK124" s="185"/>
      <c r="AL124" s="245"/>
      <c r="AM124" s="184"/>
      <c r="AN124" s="227"/>
      <c r="AO124" s="184"/>
      <c r="AP124" s="184"/>
      <c r="AQ124" s="184"/>
      <c r="AR124" s="227"/>
      <c r="AS124" s="184"/>
      <c r="AT124" s="185"/>
      <c r="AU124" s="185"/>
      <c r="AV124" s="184"/>
      <c r="AW124" s="227"/>
      <c r="AX124" s="184"/>
      <c r="AY124" s="184"/>
      <c r="AZ124" s="184"/>
      <c r="BA124" s="23"/>
    </row>
    <row r="125" spans="1:53" ht="56.15" hidden="1" customHeight="1" x14ac:dyDescent="0.3">
      <c r="A125" s="130"/>
      <c r="B125" s="219"/>
      <c r="C125" s="219"/>
      <c r="D125" s="219"/>
      <c r="E125" s="120"/>
      <c r="F125" s="185"/>
      <c r="G125" s="185"/>
      <c r="H125" s="219"/>
      <c r="I125" s="219"/>
      <c r="J125" s="185"/>
      <c r="K125" s="184"/>
      <c r="L125" s="185"/>
      <c r="M125" s="186" t="e">
        <v>#N/A</v>
      </c>
      <c r="N125" s="187"/>
      <c r="O125" s="188" t="e">
        <v>#N/A</v>
      </c>
      <c r="P125" s="258" t="s">
        <v>79</v>
      </c>
      <c r="Q125" s="190"/>
      <c r="R125" s="276"/>
      <c r="S125" s="272"/>
      <c r="T125" s="120"/>
      <c r="U125" s="120"/>
      <c r="V125" s="272"/>
      <c r="W125" s="272"/>
      <c r="X125" s="192" t="e">
        <v>#N/A</v>
      </c>
      <c r="Y125" s="120"/>
      <c r="Z125" s="192" t="e">
        <v>#N/A</v>
      </c>
      <c r="AA125" s="272"/>
      <c r="AB125" s="273"/>
      <c r="AC125" s="183"/>
      <c r="AD125" s="130"/>
      <c r="AE125" s="194" t="e">
        <f t="shared" si="20"/>
        <v>#N/A</v>
      </c>
      <c r="AF125" s="195" t="e">
        <f t="shared" si="21"/>
        <v>#N/A</v>
      </c>
      <c r="AG125" s="195" t="e">
        <f t="shared" si="18"/>
        <v>#N/A</v>
      </c>
      <c r="AH125" s="195" t="e">
        <f t="shared" si="22"/>
        <v>#N/A</v>
      </c>
      <c r="AI125" s="195" t="e">
        <f t="shared" si="19"/>
        <v>#N/A</v>
      </c>
      <c r="AJ125" s="189"/>
      <c r="AK125" s="185"/>
      <c r="AL125" s="250"/>
      <c r="AM125" s="197"/>
      <c r="AN125" s="198"/>
      <c r="AO125" s="198"/>
      <c r="AP125" s="197"/>
      <c r="AQ125" s="198"/>
      <c r="AR125" s="198"/>
      <c r="AS125" s="197"/>
      <c r="AT125" s="201"/>
      <c r="AU125" s="201"/>
      <c r="AV125" s="197"/>
      <c r="AW125" s="198"/>
      <c r="AX125" s="198"/>
      <c r="AY125" s="197"/>
      <c r="AZ125" s="197"/>
      <c r="BA125" s="23"/>
    </row>
    <row r="126" spans="1:53" ht="56.15" hidden="1" customHeight="1" x14ac:dyDescent="0.3">
      <c r="A126" s="130"/>
      <c r="B126" s="219"/>
      <c r="C126" s="219"/>
      <c r="D126" s="219"/>
      <c r="E126" s="120"/>
      <c r="F126" s="185"/>
      <c r="G126" s="185"/>
      <c r="H126" s="219"/>
      <c r="I126" s="219"/>
      <c r="J126" s="185"/>
      <c r="K126" s="184"/>
      <c r="L126" s="185"/>
      <c r="M126" s="186" t="e">
        <v>#N/A</v>
      </c>
      <c r="N126" s="187"/>
      <c r="O126" s="188" t="e">
        <v>#N/A</v>
      </c>
      <c r="P126" s="258" t="s">
        <v>79</v>
      </c>
      <c r="Q126" s="190"/>
      <c r="R126" s="210"/>
      <c r="S126" s="272"/>
      <c r="T126" s="120"/>
      <c r="U126" s="120"/>
      <c r="V126" s="272"/>
      <c r="W126" s="272"/>
      <c r="X126" s="192" t="e">
        <v>#N/A</v>
      </c>
      <c r="Y126" s="120"/>
      <c r="Z126" s="192" t="e">
        <v>#N/A</v>
      </c>
      <c r="AA126" s="272"/>
      <c r="AB126" s="273"/>
      <c r="AC126" s="193"/>
      <c r="AD126" s="130"/>
      <c r="AE126" s="194" t="e">
        <f t="shared" si="20"/>
        <v>#N/A</v>
      </c>
      <c r="AF126" s="195" t="e">
        <f t="shared" si="21"/>
        <v>#N/A</v>
      </c>
      <c r="AG126" s="195" t="e">
        <f t="shared" si="18"/>
        <v>#N/A</v>
      </c>
      <c r="AH126" s="195" t="e">
        <f t="shared" si="22"/>
        <v>#N/A</v>
      </c>
      <c r="AI126" s="195" t="e">
        <f t="shared" si="19"/>
        <v>#N/A</v>
      </c>
      <c r="AJ126" s="189"/>
      <c r="AK126" s="185"/>
      <c r="AL126" s="196"/>
      <c r="AM126" s="197"/>
      <c r="AN126" s="198"/>
      <c r="AO126" s="198"/>
      <c r="AP126" s="197"/>
      <c r="AQ126" s="198"/>
      <c r="AR126" s="198"/>
      <c r="AS126" s="197"/>
      <c r="AT126" s="201"/>
      <c r="AU126" s="201"/>
      <c r="AV126" s="197"/>
      <c r="AW126" s="198"/>
      <c r="AX126" s="198"/>
      <c r="AY126" s="197"/>
      <c r="AZ126" s="197"/>
      <c r="BA126" s="23"/>
    </row>
    <row r="127" spans="1:53" ht="56.15" hidden="1" customHeight="1" x14ac:dyDescent="0.3">
      <c r="A127" s="130"/>
      <c r="B127" s="219"/>
      <c r="C127" s="219"/>
      <c r="D127" s="219"/>
      <c r="E127" s="120"/>
      <c r="F127" s="185"/>
      <c r="G127" s="185"/>
      <c r="H127" s="219"/>
      <c r="I127" s="219"/>
      <c r="J127" s="185"/>
      <c r="K127" s="184"/>
      <c r="L127" s="185"/>
      <c r="M127" s="186" t="e">
        <v>#N/A</v>
      </c>
      <c r="N127" s="187"/>
      <c r="O127" s="188" t="e">
        <v>#N/A</v>
      </c>
      <c r="P127" s="258" t="s">
        <v>79</v>
      </c>
      <c r="Q127" s="190"/>
      <c r="R127" s="210"/>
      <c r="S127" s="272"/>
      <c r="T127" s="120"/>
      <c r="U127" s="120"/>
      <c r="V127" s="272"/>
      <c r="W127" s="272"/>
      <c r="X127" s="192" t="e">
        <v>#N/A</v>
      </c>
      <c r="Y127" s="120"/>
      <c r="Z127" s="192" t="e">
        <v>#N/A</v>
      </c>
      <c r="AA127" s="272"/>
      <c r="AB127" s="273"/>
      <c r="AC127" s="193"/>
      <c r="AD127" s="130"/>
      <c r="AE127" s="194" t="e">
        <f t="shared" si="20"/>
        <v>#N/A</v>
      </c>
      <c r="AF127" s="195" t="e">
        <f t="shared" si="21"/>
        <v>#N/A</v>
      </c>
      <c r="AG127" s="195" t="e">
        <f t="shared" si="18"/>
        <v>#N/A</v>
      </c>
      <c r="AH127" s="195" t="e">
        <f t="shared" si="22"/>
        <v>#N/A</v>
      </c>
      <c r="AI127" s="195" t="e">
        <f t="shared" si="19"/>
        <v>#N/A</v>
      </c>
      <c r="AJ127" s="189"/>
      <c r="AK127" s="185"/>
      <c r="AL127" s="196"/>
      <c r="AM127" s="197"/>
      <c r="AN127" s="198"/>
      <c r="AO127" s="198"/>
      <c r="AP127" s="197"/>
      <c r="AQ127" s="198"/>
      <c r="AR127" s="198"/>
      <c r="AS127" s="197"/>
      <c r="AT127" s="201"/>
      <c r="AU127" s="201"/>
      <c r="AV127" s="197"/>
      <c r="AW127" s="198"/>
      <c r="AX127" s="198"/>
      <c r="AY127" s="197"/>
      <c r="AZ127" s="197"/>
      <c r="BA127" s="23"/>
    </row>
    <row r="128" spans="1:53" ht="56.15" hidden="1" customHeight="1" x14ac:dyDescent="0.3">
      <c r="A128" s="130"/>
      <c r="B128" s="219"/>
      <c r="C128" s="219"/>
      <c r="D128" s="219"/>
      <c r="E128" s="120"/>
      <c r="F128" s="185"/>
      <c r="G128" s="185"/>
      <c r="H128" s="219"/>
      <c r="I128" s="219"/>
      <c r="J128" s="185"/>
      <c r="K128" s="184"/>
      <c r="L128" s="185"/>
      <c r="M128" s="186" t="e">
        <v>#N/A</v>
      </c>
      <c r="N128" s="187"/>
      <c r="O128" s="188" t="e">
        <v>#N/A</v>
      </c>
      <c r="P128" s="258" t="s">
        <v>79</v>
      </c>
      <c r="Q128" s="190"/>
      <c r="R128" s="210"/>
      <c r="S128" s="272"/>
      <c r="T128" s="120"/>
      <c r="U128" s="120"/>
      <c r="V128" s="272"/>
      <c r="W128" s="272"/>
      <c r="X128" s="192" t="e">
        <v>#N/A</v>
      </c>
      <c r="Y128" s="120"/>
      <c r="Z128" s="192" t="e">
        <v>#N/A</v>
      </c>
      <c r="AA128" s="272"/>
      <c r="AB128" s="273"/>
      <c r="AC128" s="193"/>
      <c r="AD128" s="193"/>
      <c r="AE128" s="194" t="e">
        <f t="shared" si="20"/>
        <v>#N/A</v>
      </c>
      <c r="AF128" s="195" t="e">
        <f t="shared" si="21"/>
        <v>#N/A</v>
      </c>
      <c r="AG128" s="195" t="e">
        <f t="shared" si="18"/>
        <v>#N/A</v>
      </c>
      <c r="AH128" s="195" t="e">
        <f t="shared" si="22"/>
        <v>#N/A</v>
      </c>
      <c r="AI128" s="195" t="e">
        <f t="shared" si="19"/>
        <v>#N/A</v>
      </c>
      <c r="AJ128" s="189"/>
      <c r="AK128" s="185"/>
      <c r="AL128" s="196"/>
      <c r="AM128" s="197"/>
      <c r="AN128" s="198"/>
      <c r="AO128" s="198"/>
      <c r="AP128" s="197"/>
      <c r="AQ128" s="198"/>
      <c r="AR128" s="198"/>
      <c r="AS128" s="197"/>
      <c r="AT128" s="201"/>
      <c r="AU128" s="201"/>
      <c r="AV128" s="197"/>
      <c r="AW128" s="198"/>
      <c r="AX128" s="198"/>
      <c r="AY128" s="197"/>
      <c r="AZ128" s="197"/>
      <c r="BA128" s="23"/>
    </row>
    <row r="129" spans="1:53" ht="56.15" hidden="1" customHeight="1" x14ac:dyDescent="0.3">
      <c r="A129" s="130"/>
      <c r="B129" s="219"/>
      <c r="C129" s="219"/>
      <c r="D129" s="219"/>
      <c r="E129" s="120"/>
      <c r="F129" s="185"/>
      <c r="G129" s="185"/>
      <c r="H129" s="219"/>
      <c r="I129" s="219"/>
      <c r="J129" s="185"/>
      <c r="K129" s="184"/>
      <c r="L129" s="185"/>
      <c r="M129" s="186" t="e">
        <v>#N/A</v>
      </c>
      <c r="N129" s="187"/>
      <c r="O129" s="188" t="e">
        <v>#N/A</v>
      </c>
      <c r="P129" s="258" t="s">
        <v>79</v>
      </c>
      <c r="Q129" s="190"/>
      <c r="R129" s="210"/>
      <c r="S129" s="272"/>
      <c r="T129" s="120"/>
      <c r="U129" s="120"/>
      <c r="V129" s="272"/>
      <c r="W129" s="272"/>
      <c r="X129" s="192" t="e">
        <v>#N/A</v>
      </c>
      <c r="Y129" s="120"/>
      <c r="Z129" s="192" t="e">
        <v>#N/A</v>
      </c>
      <c r="AA129" s="272"/>
      <c r="AB129" s="273"/>
      <c r="AC129" s="193"/>
      <c r="AD129" s="130"/>
      <c r="AE129" s="194" t="e">
        <f t="shared" si="20"/>
        <v>#N/A</v>
      </c>
      <c r="AF129" s="195" t="e">
        <f t="shared" si="21"/>
        <v>#N/A</v>
      </c>
      <c r="AG129" s="195" t="e">
        <f t="shared" si="18"/>
        <v>#N/A</v>
      </c>
      <c r="AH129" s="195" t="e">
        <f t="shared" si="22"/>
        <v>#N/A</v>
      </c>
      <c r="AI129" s="195" t="e">
        <f t="shared" si="19"/>
        <v>#N/A</v>
      </c>
      <c r="AJ129" s="189"/>
      <c r="AK129" s="185"/>
      <c r="AL129" s="196"/>
      <c r="AM129" s="197"/>
      <c r="AN129" s="198"/>
      <c r="AO129" s="198"/>
      <c r="AP129" s="197"/>
      <c r="AQ129" s="198"/>
      <c r="AR129" s="198"/>
      <c r="AS129" s="197"/>
      <c r="AT129" s="201"/>
      <c r="AU129" s="201"/>
      <c r="AV129" s="197"/>
      <c r="AW129" s="198"/>
      <c r="AX129" s="198"/>
      <c r="AY129" s="197"/>
      <c r="AZ129" s="197"/>
      <c r="BA129" s="23"/>
    </row>
    <row r="130" spans="1:53" ht="56.15" hidden="1" customHeight="1" x14ac:dyDescent="0.3">
      <c r="A130" s="130"/>
      <c r="B130" s="219"/>
      <c r="C130" s="197"/>
      <c r="D130" s="197"/>
      <c r="E130" s="229"/>
      <c r="F130" s="185"/>
      <c r="G130" s="185"/>
      <c r="H130" s="197"/>
      <c r="I130" s="197"/>
      <c r="J130" s="185"/>
      <c r="K130" s="184"/>
      <c r="L130" s="185"/>
      <c r="M130" s="186" t="e">
        <v>#N/A</v>
      </c>
      <c r="N130" s="187"/>
      <c r="O130" s="188" t="e">
        <v>#N/A</v>
      </c>
      <c r="P130" s="258" t="s">
        <v>79</v>
      </c>
      <c r="Q130" s="190"/>
      <c r="R130" s="210"/>
      <c r="S130" s="130"/>
      <c r="T130" s="193"/>
      <c r="U130" s="193"/>
      <c r="V130" s="130"/>
      <c r="W130" s="130"/>
      <c r="X130" s="192" t="e">
        <v>#N/A</v>
      </c>
      <c r="Y130" s="193"/>
      <c r="Z130" s="192" t="e">
        <v>#N/A</v>
      </c>
      <c r="AA130" s="130"/>
      <c r="AB130" s="273"/>
      <c r="AC130" s="193"/>
      <c r="AD130" s="193"/>
      <c r="AE130" s="194" t="e">
        <f t="shared" si="20"/>
        <v>#N/A</v>
      </c>
      <c r="AF130" s="195" t="e">
        <f t="shared" si="21"/>
        <v>#N/A</v>
      </c>
      <c r="AG130" s="195" t="e">
        <f t="shared" si="18"/>
        <v>#N/A</v>
      </c>
      <c r="AH130" s="195" t="e">
        <f t="shared" si="22"/>
        <v>#N/A</v>
      </c>
      <c r="AI130" s="195" t="e">
        <f t="shared" si="19"/>
        <v>#N/A</v>
      </c>
      <c r="AJ130" s="189"/>
      <c r="AK130" s="185"/>
      <c r="AL130" s="245"/>
      <c r="AM130" s="184"/>
      <c r="AN130" s="227"/>
      <c r="AO130" s="184"/>
      <c r="AP130" s="184"/>
      <c r="AQ130" s="184"/>
      <c r="AR130" s="227"/>
      <c r="AS130" s="184"/>
      <c r="AT130" s="185"/>
      <c r="AU130" s="185"/>
      <c r="AV130" s="184"/>
      <c r="AW130" s="227"/>
      <c r="AX130" s="184"/>
      <c r="AY130" s="184"/>
      <c r="AZ130" s="184"/>
      <c r="BA130" s="23"/>
    </row>
    <row r="131" spans="1:53" ht="56.15" hidden="1" customHeight="1" x14ac:dyDescent="0.3">
      <c r="A131" s="130"/>
      <c r="B131" s="219"/>
      <c r="C131" s="197"/>
      <c r="D131" s="197"/>
      <c r="E131" s="229"/>
      <c r="F131" s="185"/>
      <c r="G131" s="185"/>
      <c r="H131" s="197"/>
      <c r="I131" s="197"/>
      <c r="J131" s="185"/>
      <c r="K131" s="184"/>
      <c r="L131" s="185"/>
      <c r="M131" s="186" t="e">
        <v>#N/A</v>
      </c>
      <c r="N131" s="187"/>
      <c r="O131" s="188" t="e">
        <v>#N/A</v>
      </c>
      <c r="P131" s="258" t="s">
        <v>79</v>
      </c>
      <c r="Q131" s="190"/>
      <c r="R131" s="210"/>
      <c r="S131" s="130"/>
      <c r="T131" s="193"/>
      <c r="U131" s="193"/>
      <c r="V131" s="130"/>
      <c r="W131" s="130"/>
      <c r="X131" s="192" t="e">
        <v>#N/A</v>
      </c>
      <c r="Y131" s="193"/>
      <c r="Z131" s="192" t="e">
        <v>#N/A</v>
      </c>
      <c r="AA131" s="130"/>
      <c r="AB131" s="273"/>
      <c r="AC131" s="193"/>
      <c r="AD131" s="193"/>
      <c r="AE131" s="194" t="e">
        <f t="shared" si="20"/>
        <v>#N/A</v>
      </c>
      <c r="AF131" s="195" t="e">
        <f t="shared" si="21"/>
        <v>#N/A</v>
      </c>
      <c r="AG131" s="195" t="e">
        <f t="shared" si="18"/>
        <v>#N/A</v>
      </c>
      <c r="AH131" s="195" t="e">
        <f t="shared" si="22"/>
        <v>#N/A</v>
      </c>
      <c r="AI131" s="195" t="e">
        <f t="shared" si="19"/>
        <v>#N/A</v>
      </c>
      <c r="AJ131" s="189"/>
      <c r="AK131" s="185"/>
      <c r="AL131" s="226"/>
      <c r="AM131" s="184"/>
      <c r="AN131" s="227"/>
      <c r="AO131" s="227"/>
      <c r="AP131" s="184"/>
      <c r="AQ131" s="227"/>
      <c r="AR131" s="227"/>
      <c r="AS131" s="184"/>
      <c r="AT131" s="234"/>
      <c r="AU131" s="234"/>
      <c r="AV131" s="184"/>
      <c r="AW131" s="227"/>
      <c r="AX131" s="227"/>
      <c r="AY131" s="184"/>
      <c r="AZ131" s="227"/>
      <c r="BA131" s="23"/>
    </row>
    <row r="132" spans="1:53" ht="56.15" hidden="1" customHeight="1" x14ac:dyDescent="0.3">
      <c r="A132" s="130"/>
      <c r="B132" s="219"/>
      <c r="C132" s="197"/>
      <c r="D132" s="197"/>
      <c r="E132" s="229"/>
      <c r="F132" s="185"/>
      <c r="G132" s="185"/>
      <c r="H132" s="197"/>
      <c r="I132" s="197"/>
      <c r="J132" s="185"/>
      <c r="K132" s="184"/>
      <c r="L132" s="185"/>
      <c r="M132" s="186" t="e">
        <v>#N/A</v>
      </c>
      <c r="N132" s="187"/>
      <c r="O132" s="188" t="e">
        <v>#N/A</v>
      </c>
      <c r="P132" s="258" t="s">
        <v>79</v>
      </c>
      <c r="Q132" s="190"/>
      <c r="R132" s="210"/>
      <c r="S132" s="130"/>
      <c r="T132" s="193"/>
      <c r="U132" s="193"/>
      <c r="V132" s="130"/>
      <c r="W132" s="130"/>
      <c r="X132" s="192" t="e">
        <v>#N/A</v>
      </c>
      <c r="Y132" s="193"/>
      <c r="Z132" s="192" t="e">
        <v>#N/A</v>
      </c>
      <c r="AA132" s="130"/>
      <c r="AB132" s="273"/>
      <c r="AC132" s="193"/>
      <c r="AD132" s="193"/>
      <c r="AE132" s="194" t="e">
        <f t="shared" si="20"/>
        <v>#N/A</v>
      </c>
      <c r="AF132" s="195" t="e">
        <f t="shared" si="21"/>
        <v>#N/A</v>
      </c>
      <c r="AG132" s="195" t="e">
        <f t="shared" si="18"/>
        <v>#N/A</v>
      </c>
      <c r="AH132" s="195" t="e">
        <f t="shared" si="22"/>
        <v>#N/A</v>
      </c>
      <c r="AI132" s="195" t="e">
        <f t="shared" si="19"/>
        <v>#N/A</v>
      </c>
      <c r="AJ132" s="189"/>
      <c r="AK132" s="185"/>
      <c r="AL132" s="226"/>
      <c r="AM132" s="184"/>
      <c r="AN132" s="227"/>
      <c r="AO132" s="227"/>
      <c r="AP132" s="184"/>
      <c r="AQ132" s="227"/>
      <c r="AR132" s="227"/>
      <c r="AS132" s="184"/>
      <c r="AT132" s="234"/>
      <c r="AU132" s="234"/>
      <c r="AV132" s="184"/>
      <c r="AW132" s="227"/>
      <c r="AX132" s="227"/>
      <c r="AY132" s="184"/>
      <c r="AZ132" s="227"/>
      <c r="BA132" s="23"/>
    </row>
    <row r="133" spans="1:53" ht="56.15" hidden="1" customHeight="1" x14ac:dyDescent="0.3">
      <c r="A133" s="130"/>
      <c r="B133" s="219"/>
      <c r="C133" s="197"/>
      <c r="D133" s="197"/>
      <c r="E133" s="229"/>
      <c r="F133" s="185"/>
      <c r="G133" s="185"/>
      <c r="H133" s="197"/>
      <c r="I133" s="197"/>
      <c r="J133" s="185"/>
      <c r="K133" s="184"/>
      <c r="L133" s="185"/>
      <c r="M133" s="186" t="e">
        <v>#N/A</v>
      </c>
      <c r="N133" s="187"/>
      <c r="O133" s="188" t="e">
        <v>#N/A</v>
      </c>
      <c r="P133" s="258" t="s">
        <v>79</v>
      </c>
      <c r="Q133" s="190"/>
      <c r="R133" s="210"/>
      <c r="S133" s="130"/>
      <c r="T133" s="193"/>
      <c r="U133" s="193"/>
      <c r="V133" s="130"/>
      <c r="W133" s="130"/>
      <c r="X133" s="192" t="e">
        <v>#N/A</v>
      </c>
      <c r="Y133" s="193"/>
      <c r="Z133" s="192" t="e">
        <v>#N/A</v>
      </c>
      <c r="AA133" s="130"/>
      <c r="AB133" s="273"/>
      <c r="AC133" s="193"/>
      <c r="AD133" s="164"/>
      <c r="AE133" s="194" t="e">
        <f t="shared" si="20"/>
        <v>#N/A</v>
      </c>
      <c r="AF133" s="195" t="e">
        <f t="shared" si="21"/>
        <v>#N/A</v>
      </c>
      <c r="AG133" s="195" t="e">
        <f t="shared" si="18"/>
        <v>#N/A</v>
      </c>
      <c r="AH133" s="195" t="e">
        <f t="shared" si="22"/>
        <v>#N/A</v>
      </c>
      <c r="AI133" s="195" t="e">
        <f t="shared" si="19"/>
        <v>#N/A</v>
      </c>
      <c r="AJ133" s="189"/>
      <c r="AK133" s="185"/>
      <c r="AL133" s="226"/>
      <c r="AM133" s="184"/>
      <c r="AN133" s="227"/>
      <c r="AO133" s="227"/>
      <c r="AP133" s="184"/>
      <c r="AQ133" s="227"/>
      <c r="AR133" s="227"/>
      <c r="AS133" s="184"/>
      <c r="AT133" s="234"/>
      <c r="AU133" s="234"/>
      <c r="AV133" s="184"/>
      <c r="AW133" s="227"/>
      <c r="AX133" s="227"/>
      <c r="AY133" s="184"/>
      <c r="AZ133" s="227"/>
      <c r="BA133" s="23"/>
    </row>
    <row r="134" spans="1:53" ht="56.15" hidden="1" customHeight="1" x14ac:dyDescent="0.3">
      <c r="A134" s="130"/>
      <c r="B134" s="219"/>
      <c r="C134" s="197"/>
      <c r="D134" s="197"/>
      <c r="E134" s="229"/>
      <c r="F134" s="185"/>
      <c r="G134" s="185"/>
      <c r="H134" s="197"/>
      <c r="I134" s="197"/>
      <c r="J134" s="185"/>
      <c r="K134" s="184"/>
      <c r="L134" s="185"/>
      <c r="M134" s="186" t="e">
        <v>#N/A</v>
      </c>
      <c r="N134" s="187"/>
      <c r="O134" s="188" t="e">
        <v>#N/A</v>
      </c>
      <c r="P134" s="258" t="s">
        <v>79</v>
      </c>
      <c r="Q134" s="190"/>
      <c r="R134" s="210"/>
      <c r="S134" s="130"/>
      <c r="T134" s="193"/>
      <c r="U134" s="193"/>
      <c r="V134" s="130"/>
      <c r="W134" s="130"/>
      <c r="X134" s="192" t="e">
        <v>#N/A</v>
      </c>
      <c r="Y134" s="193"/>
      <c r="Z134" s="192" t="e">
        <v>#N/A</v>
      </c>
      <c r="AA134" s="130"/>
      <c r="AB134" s="273"/>
      <c r="AC134" s="193"/>
      <c r="AD134" s="193"/>
      <c r="AE134" s="194" t="e">
        <f t="shared" si="20"/>
        <v>#N/A</v>
      </c>
      <c r="AF134" s="195" t="e">
        <f t="shared" si="21"/>
        <v>#N/A</v>
      </c>
      <c r="AG134" s="195" t="e">
        <f t="shared" ref="AG134:AG165" si="23">IF(OR(W134="prevenir",W134="detectar"),(M134-(M134*AE134)), M134)</f>
        <v>#N/A</v>
      </c>
      <c r="AH134" s="195" t="e">
        <f t="shared" si="22"/>
        <v>#N/A</v>
      </c>
      <c r="AI134" s="195" t="e">
        <f t="shared" ref="AI134:AI165" si="24">IF(W134="corregir",(O134-(O134*AE134)), O134)</f>
        <v>#N/A</v>
      </c>
      <c r="AJ134" s="189"/>
      <c r="AK134" s="185"/>
      <c r="AL134" s="226"/>
      <c r="AM134" s="184"/>
      <c r="AN134" s="227"/>
      <c r="AO134" s="227"/>
      <c r="AP134" s="184"/>
      <c r="AQ134" s="227"/>
      <c r="AR134" s="227"/>
      <c r="AS134" s="184"/>
      <c r="AT134" s="234"/>
      <c r="AU134" s="234"/>
      <c r="AV134" s="184"/>
      <c r="AW134" s="227"/>
      <c r="AX134" s="227"/>
      <c r="AY134" s="184"/>
      <c r="AZ134" s="227"/>
      <c r="BA134" s="23"/>
    </row>
    <row r="135" spans="1:53" ht="56.15" hidden="1" customHeight="1" x14ac:dyDescent="0.3">
      <c r="A135" s="130"/>
      <c r="B135" s="219"/>
      <c r="C135" s="197"/>
      <c r="D135" s="197"/>
      <c r="E135" s="229"/>
      <c r="F135" s="185"/>
      <c r="G135" s="185"/>
      <c r="H135" s="197"/>
      <c r="I135" s="197"/>
      <c r="J135" s="185"/>
      <c r="K135" s="184"/>
      <c r="L135" s="185"/>
      <c r="M135" s="186" t="e">
        <v>#N/A</v>
      </c>
      <c r="N135" s="187"/>
      <c r="O135" s="188" t="e">
        <v>#N/A</v>
      </c>
      <c r="P135" s="258" t="s">
        <v>79</v>
      </c>
      <c r="Q135" s="190"/>
      <c r="R135" s="210"/>
      <c r="S135" s="130"/>
      <c r="T135" s="193"/>
      <c r="U135" s="193"/>
      <c r="V135" s="130"/>
      <c r="W135" s="130"/>
      <c r="X135" s="192" t="e">
        <v>#N/A</v>
      </c>
      <c r="Y135" s="193"/>
      <c r="Z135" s="192" t="e">
        <v>#N/A</v>
      </c>
      <c r="AA135" s="130"/>
      <c r="AB135" s="224"/>
      <c r="AC135" s="193"/>
      <c r="AD135" s="130"/>
      <c r="AE135" s="194" t="e">
        <f t="shared" si="20"/>
        <v>#N/A</v>
      </c>
      <c r="AF135" s="195" t="e">
        <f t="shared" si="21"/>
        <v>#N/A</v>
      </c>
      <c r="AG135" s="195" t="e">
        <f t="shared" si="23"/>
        <v>#N/A</v>
      </c>
      <c r="AH135" s="195" t="e">
        <f t="shared" si="22"/>
        <v>#N/A</v>
      </c>
      <c r="AI135" s="195" t="e">
        <f t="shared" si="24"/>
        <v>#N/A</v>
      </c>
      <c r="AJ135" s="189"/>
      <c r="AK135" s="185"/>
      <c r="AL135" s="226"/>
      <c r="AM135" s="184"/>
      <c r="AN135" s="227"/>
      <c r="AO135" s="227"/>
      <c r="AP135" s="184"/>
      <c r="AQ135" s="227"/>
      <c r="AR135" s="227"/>
      <c r="AS135" s="184"/>
      <c r="AT135" s="234"/>
      <c r="AU135" s="234"/>
      <c r="AV135" s="184"/>
      <c r="AW135" s="227"/>
      <c r="AX135" s="227"/>
      <c r="AY135" s="184"/>
      <c r="AZ135" s="227"/>
      <c r="BA135" s="23"/>
    </row>
    <row r="136" spans="1:53" ht="56.15" hidden="1" customHeight="1" x14ac:dyDescent="0.3">
      <c r="A136" s="130"/>
      <c r="B136" s="219"/>
      <c r="C136" s="197"/>
      <c r="D136" s="197"/>
      <c r="E136" s="229"/>
      <c r="F136" s="185"/>
      <c r="G136" s="185"/>
      <c r="H136" s="197"/>
      <c r="I136" s="197"/>
      <c r="J136" s="185"/>
      <c r="K136" s="184"/>
      <c r="L136" s="185"/>
      <c r="M136" s="186" t="e">
        <v>#N/A</v>
      </c>
      <c r="N136" s="187"/>
      <c r="O136" s="188" t="e">
        <v>#N/A</v>
      </c>
      <c r="P136" s="258" t="s">
        <v>79</v>
      </c>
      <c r="Q136" s="190"/>
      <c r="R136" s="210"/>
      <c r="S136" s="130"/>
      <c r="T136" s="130"/>
      <c r="U136" s="130"/>
      <c r="V136" s="130"/>
      <c r="W136" s="130"/>
      <c r="X136" s="192" t="e">
        <v>#N/A</v>
      </c>
      <c r="Y136" s="130"/>
      <c r="Z136" s="192" t="e">
        <v>#N/A</v>
      </c>
      <c r="AA136" s="130"/>
      <c r="AB136" s="224"/>
      <c r="AC136" s="193"/>
      <c r="AD136" s="193"/>
      <c r="AE136" s="194" t="e">
        <f t="shared" si="20"/>
        <v>#N/A</v>
      </c>
      <c r="AF136" s="195" t="e">
        <f t="shared" si="21"/>
        <v>#N/A</v>
      </c>
      <c r="AG136" s="195" t="e">
        <f t="shared" si="23"/>
        <v>#N/A</v>
      </c>
      <c r="AH136" s="195" t="e">
        <f t="shared" si="22"/>
        <v>#N/A</v>
      </c>
      <c r="AI136" s="195" t="e">
        <f t="shared" si="24"/>
        <v>#N/A</v>
      </c>
      <c r="AJ136" s="189"/>
      <c r="AK136" s="185"/>
      <c r="AL136" s="226"/>
      <c r="AM136" s="184"/>
      <c r="AN136" s="227"/>
      <c r="AO136" s="227"/>
      <c r="AP136" s="184"/>
      <c r="AQ136" s="227"/>
      <c r="AR136" s="227"/>
      <c r="AS136" s="184"/>
      <c r="AT136" s="234"/>
      <c r="AU136" s="234"/>
      <c r="AV136" s="184"/>
      <c r="AW136" s="227"/>
      <c r="AX136" s="227"/>
      <c r="AY136" s="184"/>
      <c r="AZ136" s="227"/>
      <c r="BA136" s="23"/>
    </row>
    <row r="137" spans="1:53" ht="56.15" hidden="1" customHeight="1" x14ac:dyDescent="0.3">
      <c r="A137" s="130"/>
      <c r="B137" s="219"/>
      <c r="C137" s="197"/>
      <c r="D137" s="197"/>
      <c r="E137" s="229"/>
      <c r="F137" s="185"/>
      <c r="G137" s="185"/>
      <c r="H137" s="197"/>
      <c r="I137" s="197"/>
      <c r="J137" s="185"/>
      <c r="K137" s="184"/>
      <c r="L137" s="185"/>
      <c r="M137" s="186" t="e">
        <v>#N/A</v>
      </c>
      <c r="N137" s="187"/>
      <c r="O137" s="188" t="e">
        <v>#N/A</v>
      </c>
      <c r="P137" s="258" t="s">
        <v>79</v>
      </c>
      <c r="Q137" s="190"/>
      <c r="R137" s="210"/>
      <c r="S137" s="130"/>
      <c r="T137" s="193"/>
      <c r="U137" s="193"/>
      <c r="V137" s="130"/>
      <c r="W137" s="130"/>
      <c r="X137" s="192" t="e">
        <v>#N/A</v>
      </c>
      <c r="Y137" s="193"/>
      <c r="Z137" s="192" t="e">
        <v>#N/A</v>
      </c>
      <c r="AA137" s="130"/>
      <c r="AB137" s="224"/>
      <c r="AC137" s="183"/>
      <c r="AD137" s="130"/>
      <c r="AE137" s="194" t="e">
        <f t="shared" si="20"/>
        <v>#N/A</v>
      </c>
      <c r="AF137" s="195" t="e">
        <f t="shared" si="21"/>
        <v>#N/A</v>
      </c>
      <c r="AG137" s="195" t="e">
        <f t="shared" si="23"/>
        <v>#N/A</v>
      </c>
      <c r="AH137" s="195" t="e">
        <f t="shared" si="22"/>
        <v>#N/A</v>
      </c>
      <c r="AI137" s="195" t="e">
        <f t="shared" si="24"/>
        <v>#N/A</v>
      </c>
      <c r="AJ137" s="189"/>
      <c r="AK137" s="185"/>
      <c r="AL137" s="226"/>
      <c r="AM137" s="184"/>
      <c r="AN137" s="227"/>
      <c r="AO137" s="227"/>
      <c r="AP137" s="184"/>
      <c r="AQ137" s="227"/>
      <c r="AR137" s="227"/>
      <c r="AS137" s="184"/>
      <c r="AT137" s="234"/>
      <c r="AU137" s="234"/>
      <c r="AV137" s="184"/>
      <c r="AW137" s="227"/>
      <c r="AX137" s="227"/>
      <c r="AY137" s="184"/>
      <c r="AZ137" s="227"/>
      <c r="BA137" s="23"/>
    </row>
    <row r="138" spans="1:53" ht="56.15" hidden="1" customHeight="1" x14ac:dyDescent="0.3">
      <c r="A138" s="130"/>
      <c r="B138" s="219"/>
      <c r="C138" s="197"/>
      <c r="D138" s="197"/>
      <c r="E138" s="229"/>
      <c r="F138" s="185"/>
      <c r="G138" s="185"/>
      <c r="H138" s="197"/>
      <c r="I138" s="197"/>
      <c r="J138" s="185"/>
      <c r="K138" s="184"/>
      <c r="L138" s="185"/>
      <c r="M138" s="186" t="e">
        <v>#N/A</v>
      </c>
      <c r="N138" s="187"/>
      <c r="O138" s="188" t="e">
        <v>#N/A</v>
      </c>
      <c r="P138" s="258" t="s">
        <v>79</v>
      </c>
      <c r="Q138" s="190"/>
      <c r="R138" s="210"/>
      <c r="S138" s="272"/>
      <c r="T138" s="120"/>
      <c r="U138" s="120"/>
      <c r="V138" s="272"/>
      <c r="W138" s="272"/>
      <c r="X138" s="192" t="e">
        <v>#N/A</v>
      </c>
      <c r="Y138" s="193"/>
      <c r="Z138" s="192" t="e">
        <v>#N/A</v>
      </c>
      <c r="AA138" s="130"/>
      <c r="AB138" s="224"/>
      <c r="AC138" s="193"/>
      <c r="AD138" s="130"/>
      <c r="AE138" s="194" t="e">
        <f t="shared" si="20"/>
        <v>#N/A</v>
      </c>
      <c r="AF138" s="195" t="e">
        <f t="shared" si="21"/>
        <v>#N/A</v>
      </c>
      <c r="AG138" s="195" t="e">
        <f t="shared" si="23"/>
        <v>#N/A</v>
      </c>
      <c r="AH138" s="195" t="e">
        <f t="shared" si="22"/>
        <v>#N/A</v>
      </c>
      <c r="AI138" s="195" t="e">
        <f t="shared" si="24"/>
        <v>#N/A</v>
      </c>
      <c r="AJ138" s="189"/>
      <c r="AK138" s="185"/>
      <c r="AL138" s="226"/>
      <c r="AM138" s="184"/>
      <c r="AN138" s="227"/>
      <c r="AO138" s="227"/>
      <c r="AP138" s="184"/>
      <c r="AQ138" s="227"/>
      <c r="AR138" s="227"/>
      <c r="AS138" s="184"/>
      <c r="AT138" s="234"/>
      <c r="AU138" s="234"/>
      <c r="AV138" s="184"/>
      <c r="AW138" s="227"/>
      <c r="AX138" s="227"/>
      <c r="AY138" s="184"/>
      <c r="AZ138" s="227"/>
      <c r="BA138" s="23"/>
    </row>
    <row r="139" spans="1:53" ht="56.15" hidden="1" customHeight="1" x14ac:dyDescent="0.3">
      <c r="A139" s="130"/>
      <c r="B139" s="219"/>
      <c r="C139" s="197"/>
      <c r="D139" s="197"/>
      <c r="E139" s="229"/>
      <c r="F139" s="185"/>
      <c r="G139" s="185"/>
      <c r="H139" s="197"/>
      <c r="I139" s="197"/>
      <c r="J139" s="185"/>
      <c r="K139" s="184"/>
      <c r="L139" s="185"/>
      <c r="M139" s="186" t="e">
        <v>#N/A</v>
      </c>
      <c r="N139" s="187"/>
      <c r="O139" s="188" t="e">
        <v>#N/A</v>
      </c>
      <c r="P139" s="258" t="s">
        <v>79</v>
      </c>
      <c r="Q139" s="190"/>
      <c r="R139" s="210"/>
      <c r="S139" s="272"/>
      <c r="T139" s="193"/>
      <c r="U139" s="193"/>
      <c r="V139" s="272"/>
      <c r="W139" s="272"/>
      <c r="X139" s="192" t="e">
        <v>#N/A</v>
      </c>
      <c r="Y139" s="193"/>
      <c r="Z139" s="192" t="e">
        <v>#N/A</v>
      </c>
      <c r="AA139" s="130"/>
      <c r="AB139" s="224"/>
      <c r="AC139" s="193"/>
      <c r="AD139" s="266"/>
      <c r="AE139" s="194" t="e">
        <f t="shared" si="20"/>
        <v>#N/A</v>
      </c>
      <c r="AF139" s="195" t="e">
        <f t="shared" si="21"/>
        <v>#N/A</v>
      </c>
      <c r="AG139" s="195" t="e">
        <f t="shared" si="23"/>
        <v>#N/A</v>
      </c>
      <c r="AH139" s="195" t="e">
        <f t="shared" si="22"/>
        <v>#N/A</v>
      </c>
      <c r="AI139" s="195" t="e">
        <f t="shared" si="24"/>
        <v>#N/A</v>
      </c>
      <c r="AJ139" s="189"/>
      <c r="AK139" s="185"/>
      <c r="AL139" s="226"/>
      <c r="AM139" s="184"/>
      <c r="AN139" s="227"/>
      <c r="AO139" s="227"/>
      <c r="AP139" s="184"/>
      <c r="AQ139" s="227"/>
      <c r="AR139" s="227"/>
      <c r="AS139" s="184"/>
      <c r="AT139" s="234"/>
      <c r="AU139" s="234"/>
      <c r="AV139" s="184"/>
      <c r="AW139" s="227"/>
      <c r="AX139" s="227"/>
      <c r="AY139" s="184"/>
      <c r="AZ139" s="227"/>
      <c r="BA139" s="23"/>
    </row>
    <row r="140" spans="1:53" ht="56.15" hidden="1" customHeight="1" x14ac:dyDescent="0.3">
      <c r="A140" s="130"/>
      <c r="B140" s="219"/>
      <c r="C140" s="197"/>
      <c r="D140" s="197"/>
      <c r="E140" s="229"/>
      <c r="F140" s="185"/>
      <c r="G140" s="185"/>
      <c r="H140" s="197"/>
      <c r="I140" s="197"/>
      <c r="J140" s="185"/>
      <c r="K140" s="184"/>
      <c r="L140" s="185"/>
      <c r="M140" s="186" t="e">
        <v>#N/A</v>
      </c>
      <c r="N140" s="187"/>
      <c r="O140" s="188" t="e">
        <v>#N/A</v>
      </c>
      <c r="P140" s="258" t="s">
        <v>79</v>
      </c>
      <c r="Q140" s="190"/>
      <c r="R140" s="210"/>
      <c r="S140" s="130"/>
      <c r="T140" s="193"/>
      <c r="U140" s="193"/>
      <c r="V140" s="130"/>
      <c r="W140" s="130"/>
      <c r="X140" s="192" t="e">
        <v>#N/A</v>
      </c>
      <c r="Y140" s="193"/>
      <c r="Z140" s="192" t="e">
        <v>#N/A</v>
      </c>
      <c r="AA140" s="130"/>
      <c r="AB140" s="228"/>
      <c r="AC140" s="193"/>
      <c r="AD140" s="193"/>
      <c r="AE140" s="194" t="e">
        <f t="shared" si="20"/>
        <v>#N/A</v>
      </c>
      <c r="AF140" s="195" t="e">
        <f t="shared" si="21"/>
        <v>#N/A</v>
      </c>
      <c r="AG140" s="195" t="e">
        <f t="shared" si="23"/>
        <v>#N/A</v>
      </c>
      <c r="AH140" s="195" t="e">
        <f t="shared" si="22"/>
        <v>#N/A</v>
      </c>
      <c r="AI140" s="195" t="e">
        <f t="shared" si="24"/>
        <v>#N/A</v>
      </c>
      <c r="AJ140" s="189"/>
      <c r="AK140" s="185"/>
      <c r="AL140" s="245"/>
      <c r="AM140" s="184"/>
      <c r="AN140" s="227"/>
      <c r="AO140" s="184"/>
      <c r="AP140" s="184"/>
      <c r="AQ140" s="184"/>
      <c r="AR140" s="277"/>
      <c r="AS140" s="184"/>
      <c r="AT140" s="234"/>
      <c r="AU140" s="185"/>
      <c r="AV140" s="184"/>
      <c r="AW140" s="227"/>
      <c r="AX140" s="184"/>
      <c r="AY140" s="184"/>
      <c r="AZ140" s="184"/>
      <c r="BA140" s="23"/>
    </row>
    <row r="141" spans="1:53" ht="56.15" hidden="1" customHeight="1" x14ac:dyDescent="0.3">
      <c r="A141" s="130"/>
      <c r="B141" s="219"/>
      <c r="C141" s="197"/>
      <c r="D141" s="197"/>
      <c r="E141" s="229"/>
      <c r="F141" s="185"/>
      <c r="G141" s="185"/>
      <c r="H141" s="197"/>
      <c r="I141" s="197"/>
      <c r="J141" s="185"/>
      <c r="K141" s="184"/>
      <c r="L141" s="185"/>
      <c r="M141" s="186" t="e">
        <v>#N/A</v>
      </c>
      <c r="N141" s="187"/>
      <c r="O141" s="188" t="e">
        <v>#N/A</v>
      </c>
      <c r="P141" s="258" t="s">
        <v>79</v>
      </c>
      <c r="Q141" s="190"/>
      <c r="R141" s="210"/>
      <c r="S141" s="130"/>
      <c r="T141" s="193"/>
      <c r="U141" s="193"/>
      <c r="V141" s="130"/>
      <c r="W141" s="130"/>
      <c r="X141" s="192" t="e">
        <v>#N/A</v>
      </c>
      <c r="Y141" s="193"/>
      <c r="Z141" s="192" t="e">
        <v>#N/A</v>
      </c>
      <c r="AA141" s="130"/>
      <c r="AB141" s="228"/>
      <c r="AC141" s="193"/>
      <c r="AD141" s="193"/>
      <c r="AE141" s="194" t="e">
        <f t="shared" si="20"/>
        <v>#N/A</v>
      </c>
      <c r="AF141" s="195" t="e">
        <f t="shared" si="21"/>
        <v>#N/A</v>
      </c>
      <c r="AG141" s="195" t="e">
        <f t="shared" si="23"/>
        <v>#N/A</v>
      </c>
      <c r="AH141" s="195" t="e">
        <f t="shared" si="22"/>
        <v>#N/A</v>
      </c>
      <c r="AI141" s="195" t="e">
        <f t="shared" si="24"/>
        <v>#N/A</v>
      </c>
      <c r="AJ141" s="189"/>
      <c r="AK141" s="185"/>
      <c r="AL141" s="226"/>
      <c r="AM141" s="184"/>
      <c r="AN141" s="227"/>
      <c r="AO141" s="227"/>
      <c r="AP141" s="227"/>
      <c r="AQ141" s="227"/>
      <c r="AR141" s="277"/>
      <c r="AS141" s="227"/>
      <c r="AT141" s="234"/>
      <c r="AU141" s="234"/>
      <c r="AV141" s="227"/>
      <c r="AW141" s="227"/>
      <c r="AX141" s="227"/>
      <c r="AY141" s="227"/>
      <c r="AZ141" s="184"/>
      <c r="BA141" s="23"/>
    </row>
    <row r="142" spans="1:53" ht="56.15" hidden="1" customHeight="1" x14ac:dyDescent="0.3">
      <c r="A142" s="130"/>
      <c r="B142" s="219"/>
      <c r="C142" s="197"/>
      <c r="D142" s="197"/>
      <c r="E142" s="229"/>
      <c r="F142" s="185"/>
      <c r="G142" s="185"/>
      <c r="H142" s="197"/>
      <c r="I142" s="197"/>
      <c r="J142" s="185"/>
      <c r="K142" s="184"/>
      <c r="L142" s="185"/>
      <c r="M142" s="186" t="e">
        <v>#N/A</v>
      </c>
      <c r="N142" s="187"/>
      <c r="O142" s="188" t="e">
        <v>#N/A</v>
      </c>
      <c r="P142" s="258" t="s">
        <v>79</v>
      </c>
      <c r="Q142" s="190"/>
      <c r="R142" s="210"/>
      <c r="S142" s="130"/>
      <c r="T142" s="193"/>
      <c r="U142" s="193"/>
      <c r="V142" s="130"/>
      <c r="W142" s="130"/>
      <c r="X142" s="192" t="e">
        <v>#N/A</v>
      </c>
      <c r="Y142" s="193"/>
      <c r="Z142" s="192" t="e">
        <v>#N/A</v>
      </c>
      <c r="AA142" s="130"/>
      <c r="AB142" s="228"/>
      <c r="AC142" s="193"/>
      <c r="AD142" s="193"/>
      <c r="AE142" s="194" t="e">
        <f t="shared" si="20"/>
        <v>#N/A</v>
      </c>
      <c r="AF142" s="195" t="e">
        <f t="shared" si="21"/>
        <v>#N/A</v>
      </c>
      <c r="AG142" s="195" t="e">
        <f t="shared" si="23"/>
        <v>#N/A</v>
      </c>
      <c r="AH142" s="195" t="e">
        <f t="shared" si="22"/>
        <v>#N/A</v>
      </c>
      <c r="AI142" s="195" t="e">
        <f t="shared" si="24"/>
        <v>#N/A</v>
      </c>
      <c r="AJ142" s="189"/>
      <c r="AK142" s="185"/>
      <c r="AL142" s="226"/>
      <c r="AM142" s="184"/>
      <c r="AN142" s="227"/>
      <c r="AO142" s="227"/>
      <c r="AP142" s="227"/>
      <c r="AQ142" s="227"/>
      <c r="AR142" s="277"/>
      <c r="AS142" s="227"/>
      <c r="AT142" s="234"/>
      <c r="AU142" s="234"/>
      <c r="AV142" s="227"/>
      <c r="AW142" s="227"/>
      <c r="AX142" s="227"/>
      <c r="AY142" s="227"/>
      <c r="AZ142" s="184"/>
      <c r="BA142" s="23"/>
    </row>
    <row r="143" spans="1:53" ht="56.15" hidden="1" customHeight="1" x14ac:dyDescent="0.3">
      <c r="A143" s="130"/>
      <c r="B143" s="219"/>
      <c r="C143" s="197"/>
      <c r="D143" s="197"/>
      <c r="E143" s="229"/>
      <c r="F143" s="185"/>
      <c r="G143" s="185"/>
      <c r="H143" s="197"/>
      <c r="I143" s="197"/>
      <c r="J143" s="185"/>
      <c r="K143" s="184"/>
      <c r="L143" s="185"/>
      <c r="M143" s="186" t="e">
        <v>#N/A</v>
      </c>
      <c r="N143" s="187"/>
      <c r="O143" s="188" t="e">
        <v>#N/A</v>
      </c>
      <c r="P143" s="258" t="s">
        <v>79</v>
      </c>
      <c r="Q143" s="190"/>
      <c r="R143" s="210"/>
      <c r="S143" s="130"/>
      <c r="T143" s="193"/>
      <c r="U143" s="193"/>
      <c r="V143" s="130"/>
      <c r="W143" s="130"/>
      <c r="X143" s="192" t="e">
        <v>#N/A</v>
      </c>
      <c r="Y143" s="193"/>
      <c r="Z143" s="192" t="e">
        <v>#N/A</v>
      </c>
      <c r="AA143" s="130"/>
      <c r="AB143" s="228"/>
      <c r="AC143" s="193"/>
      <c r="AD143" s="193"/>
      <c r="AE143" s="194" t="e">
        <f t="shared" si="20"/>
        <v>#N/A</v>
      </c>
      <c r="AF143" s="195" t="e">
        <f t="shared" si="21"/>
        <v>#N/A</v>
      </c>
      <c r="AG143" s="195" t="e">
        <f t="shared" si="23"/>
        <v>#N/A</v>
      </c>
      <c r="AH143" s="195" t="e">
        <f t="shared" si="22"/>
        <v>#N/A</v>
      </c>
      <c r="AI143" s="195" t="e">
        <f t="shared" si="24"/>
        <v>#N/A</v>
      </c>
      <c r="AJ143" s="189"/>
      <c r="AK143" s="185"/>
      <c r="AL143" s="226"/>
      <c r="AM143" s="184"/>
      <c r="AN143" s="227"/>
      <c r="AO143" s="227"/>
      <c r="AP143" s="227"/>
      <c r="AQ143" s="227"/>
      <c r="AR143" s="277"/>
      <c r="AS143" s="227"/>
      <c r="AT143" s="234"/>
      <c r="AU143" s="234"/>
      <c r="AV143" s="227"/>
      <c r="AW143" s="227"/>
      <c r="AX143" s="227"/>
      <c r="AY143" s="227"/>
      <c r="AZ143" s="184"/>
      <c r="BA143" s="23"/>
    </row>
    <row r="144" spans="1:53" ht="56.15" hidden="1" customHeight="1" x14ac:dyDescent="0.3">
      <c r="A144" s="130"/>
      <c r="B144" s="219"/>
      <c r="C144" s="197"/>
      <c r="D144" s="197"/>
      <c r="E144" s="229"/>
      <c r="F144" s="185"/>
      <c r="G144" s="185"/>
      <c r="H144" s="197"/>
      <c r="I144" s="197"/>
      <c r="J144" s="185"/>
      <c r="K144" s="184"/>
      <c r="L144" s="185"/>
      <c r="M144" s="186" t="e">
        <v>#N/A</v>
      </c>
      <c r="N144" s="187"/>
      <c r="O144" s="188" t="e">
        <v>#N/A</v>
      </c>
      <c r="P144" s="258" t="s">
        <v>79</v>
      </c>
      <c r="Q144" s="190"/>
      <c r="R144" s="210"/>
      <c r="S144" s="130"/>
      <c r="T144" s="193"/>
      <c r="U144" s="193"/>
      <c r="V144" s="130"/>
      <c r="W144" s="130"/>
      <c r="X144" s="192" t="e">
        <v>#N/A</v>
      </c>
      <c r="Y144" s="193"/>
      <c r="Z144" s="192" t="e">
        <v>#N/A</v>
      </c>
      <c r="AA144" s="130"/>
      <c r="AB144" s="228"/>
      <c r="AC144" s="193"/>
      <c r="AD144" s="193"/>
      <c r="AE144" s="194" t="e">
        <f t="shared" si="20"/>
        <v>#N/A</v>
      </c>
      <c r="AF144" s="195" t="e">
        <f t="shared" si="21"/>
        <v>#N/A</v>
      </c>
      <c r="AG144" s="195" t="e">
        <f t="shared" si="23"/>
        <v>#N/A</v>
      </c>
      <c r="AH144" s="195" t="e">
        <f t="shared" si="22"/>
        <v>#N/A</v>
      </c>
      <c r="AI144" s="195" t="e">
        <f t="shared" si="24"/>
        <v>#N/A</v>
      </c>
      <c r="AJ144" s="189"/>
      <c r="AK144" s="185"/>
      <c r="AL144" s="226"/>
      <c r="AM144" s="184"/>
      <c r="AN144" s="227"/>
      <c r="AO144" s="227"/>
      <c r="AP144" s="227"/>
      <c r="AQ144" s="227"/>
      <c r="AR144" s="277"/>
      <c r="AS144" s="227"/>
      <c r="AT144" s="234"/>
      <c r="AU144" s="234"/>
      <c r="AV144" s="227"/>
      <c r="AW144" s="227"/>
      <c r="AX144" s="227"/>
      <c r="AY144" s="227"/>
      <c r="AZ144" s="184"/>
      <c r="BA144" s="23"/>
    </row>
    <row r="145" spans="1:53" s="220" customFormat="1" ht="56.15" hidden="1" customHeight="1" x14ac:dyDescent="0.35">
      <c r="A145" s="130"/>
      <c r="B145" s="183"/>
      <c r="C145" s="184"/>
      <c r="D145" s="184"/>
      <c r="E145" s="185"/>
      <c r="F145" s="185"/>
      <c r="G145" s="185"/>
      <c r="H145" s="184"/>
      <c r="I145" s="184"/>
      <c r="J145" s="185"/>
      <c r="K145" s="184"/>
      <c r="L145" s="185"/>
      <c r="M145" s="186" t="e">
        <v>#N/A</v>
      </c>
      <c r="N145" s="187"/>
      <c r="O145" s="188" t="e">
        <v>#N/A</v>
      </c>
      <c r="P145" s="258" t="s">
        <v>79</v>
      </c>
      <c r="Q145" s="190"/>
      <c r="R145" s="184"/>
      <c r="S145" s="191"/>
      <c r="T145" s="183"/>
      <c r="U145" s="183"/>
      <c r="V145" s="193"/>
      <c r="W145" s="130"/>
      <c r="X145" s="192" t="e">
        <v>#N/A</v>
      </c>
      <c r="Y145" s="193"/>
      <c r="Z145" s="192" t="e">
        <v>#N/A</v>
      </c>
      <c r="AA145" s="191"/>
      <c r="AB145" s="121"/>
      <c r="AC145" s="183"/>
      <c r="AD145" s="183"/>
      <c r="AE145" s="194" t="e">
        <f t="shared" si="20"/>
        <v>#N/A</v>
      </c>
      <c r="AF145" s="195" t="e">
        <f t="shared" si="21"/>
        <v>#N/A</v>
      </c>
      <c r="AG145" s="195" t="e">
        <f t="shared" si="23"/>
        <v>#N/A</v>
      </c>
      <c r="AH145" s="195" t="e">
        <f t="shared" si="22"/>
        <v>#N/A</v>
      </c>
      <c r="AI145" s="195" t="e">
        <f t="shared" si="24"/>
        <v>#N/A</v>
      </c>
      <c r="AJ145" s="189"/>
      <c r="AK145" s="185"/>
      <c r="AL145" s="226"/>
      <c r="AM145" s="184"/>
      <c r="AN145" s="227"/>
      <c r="AO145" s="227"/>
      <c r="AP145" s="184"/>
      <c r="AQ145" s="227"/>
      <c r="AR145" s="227"/>
      <c r="AS145" s="184"/>
      <c r="AT145" s="234"/>
      <c r="AU145" s="234"/>
      <c r="AV145" s="184"/>
      <c r="AW145" s="227"/>
      <c r="AX145" s="227"/>
      <c r="AY145" s="184"/>
      <c r="AZ145" s="184"/>
      <c r="BA145" s="191"/>
    </row>
    <row r="146" spans="1:53" s="220" customFormat="1" ht="56.15" hidden="1" customHeight="1" x14ac:dyDescent="0.35">
      <c r="A146" s="130"/>
      <c r="B146" s="183"/>
      <c r="C146" s="184"/>
      <c r="D146" s="184"/>
      <c r="E146" s="185"/>
      <c r="F146" s="185"/>
      <c r="G146" s="185"/>
      <c r="H146" s="184"/>
      <c r="I146" s="184"/>
      <c r="J146" s="185"/>
      <c r="K146" s="184"/>
      <c r="L146" s="185"/>
      <c r="M146" s="186" t="e">
        <v>#N/A</v>
      </c>
      <c r="N146" s="187"/>
      <c r="O146" s="188" t="e">
        <v>#N/A</v>
      </c>
      <c r="P146" s="258" t="s">
        <v>79</v>
      </c>
      <c r="Q146" s="190"/>
      <c r="R146" s="184"/>
      <c r="S146" s="191"/>
      <c r="T146" s="183"/>
      <c r="U146" s="183"/>
      <c r="V146" s="193"/>
      <c r="W146" s="130"/>
      <c r="X146" s="192" t="e">
        <v>#N/A</v>
      </c>
      <c r="Y146" s="193"/>
      <c r="Z146" s="192" t="e">
        <v>#N/A</v>
      </c>
      <c r="AA146" s="191"/>
      <c r="AB146" s="121"/>
      <c r="AC146" s="183"/>
      <c r="AD146" s="183"/>
      <c r="AE146" s="194" t="e">
        <f t="shared" si="20"/>
        <v>#N/A</v>
      </c>
      <c r="AF146" s="195" t="e">
        <f t="shared" si="21"/>
        <v>#N/A</v>
      </c>
      <c r="AG146" s="195" t="e">
        <f t="shared" si="23"/>
        <v>#N/A</v>
      </c>
      <c r="AH146" s="195" t="e">
        <f t="shared" si="22"/>
        <v>#N/A</v>
      </c>
      <c r="AI146" s="195" t="e">
        <f t="shared" si="24"/>
        <v>#N/A</v>
      </c>
      <c r="AJ146" s="189"/>
      <c r="AK146" s="185"/>
      <c r="AL146" s="226"/>
      <c r="AM146" s="184"/>
      <c r="AN146" s="227"/>
      <c r="AO146" s="227"/>
      <c r="AP146" s="184"/>
      <c r="AQ146" s="227"/>
      <c r="AR146" s="227"/>
      <c r="AS146" s="184"/>
      <c r="AT146" s="234"/>
      <c r="AU146" s="234"/>
      <c r="AV146" s="184"/>
      <c r="AW146" s="227"/>
      <c r="AX146" s="227"/>
      <c r="AY146" s="184"/>
      <c r="AZ146" s="184"/>
      <c r="BA146" s="191"/>
    </row>
    <row r="147" spans="1:53" ht="56.15" hidden="1" customHeight="1" x14ac:dyDescent="0.3">
      <c r="A147" s="130"/>
      <c r="B147" s="191"/>
      <c r="C147" s="183"/>
      <c r="D147" s="183"/>
      <c r="E147" s="193"/>
      <c r="F147" s="185"/>
      <c r="G147" s="185"/>
      <c r="H147" s="183"/>
      <c r="I147" s="183"/>
      <c r="J147" s="185"/>
      <c r="K147" s="184"/>
      <c r="L147" s="185"/>
      <c r="M147" s="186" t="e">
        <v>#N/A</v>
      </c>
      <c r="N147" s="187"/>
      <c r="O147" s="188" t="e">
        <v>#N/A</v>
      </c>
      <c r="P147" s="258" t="s">
        <v>79</v>
      </c>
      <c r="Q147" s="190"/>
      <c r="R147" s="184"/>
      <c r="S147" s="263"/>
      <c r="T147" s="121"/>
      <c r="U147" s="121"/>
      <c r="V147" s="216"/>
      <c r="W147" s="216"/>
      <c r="X147" s="192" t="e">
        <v>#N/A</v>
      </c>
      <c r="Y147" s="164"/>
      <c r="Z147" s="192" t="e">
        <v>#N/A</v>
      </c>
      <c r="AA147" s="263"/>
      <c r="AB147" s="121"/>
      <c r="AC147" s="121"/>
      <c r="AD147" s="184"/>
      <c r="AE147" s="194" t="e">
        <f t="shared" si="20"/>
        <v>#N/A</v>
      </c>
      <c r="AF147" s="195" t="e">
        <f t="shared" si="21"/>
        <v>#N/A</v>
      </c>
      <c r="AG147" s="195" t="e">
        <f t="shared" si="23"/>
        <v>#N/A</v>
      </c>
      <c r="AH147" s="195" t="e">
        <f t="shared" si="22"/>
        <v>#N/A</v>
      </c>
      <c r="AI147" s="195" t="e">
        <f t="shared" si="24"/>
        <v>#N/A</v>
      </c>
      <c r="AJ147" s="189"/>
      <c r="AK147" s="185"/>
      <c r="AL147" s="275"/>
      <c r="AM147" s="121"/>
      <c r="AN147" s="121"/>
      <c r="AO147" s="121"/>
      <c r="AP147" s="121"/>
      <c r="AQ147" s="121"/>
      <c r="AR147" s="121"/>
      <c r="AS147" s="121"/>
      <c r="AT147" s="164"/>
      <c r="AU147" s="164"/>
      <c r="AV147" s="121"/>
      <c r="AW147" s="121"/>
      <c r="AX147" s="121"/>
      <c r="AY147" s="121"/>
      <c r="AZ147" s="121"/>
      <c r="BA147" s="23"/>
    </row>
    <row r="148" spans="1:53" ht="56.15" hidden="1" customHeight="1" x14ac:dyDescent="0.3">
      <c r="A148" s="130"/>
      <c r="B148" s="191"/>
      <c r="C148" s="183"/>
      <c r="D148" s="183"/>
      <c r="E148" s="193"/>
      <c r="F148" s="185"/>
      <c r="G148" s="185"/>
      <c r="H148" s="183"/>
      <c r="I148" s="183"/>
      <c r="J148" s="185"/>
      <c r="K148" s="184"/>
      <c r="L148" s="185"/>
      <c r="M148" s="186" t="e">
        <v>#N/A</v>
      </c>
      <c r="N148" s="187"/>
      <c r="O148" s="188" t="e">
        <v>#N/A</v>
      </c>
      <c r="P148" s="258" t="s">
        <v>79</v>
      </c>
      <c r="Q148" s="190"/>
      <c r="R148" s="184"/>
      <c r="S148" s="263"/>
      <c r="T148" s="121"/>
      <c r="U148" s="121"/>
      <c r="V148" s="216"/>
      <c r="W148" s="216"/>
      <c r="X148" s="192" t="e">
        <v>#N/A</v>
      </c>
      <c r="Y148" s="164"/>
      <c r="Z148" s="192" t="e">
        <v>#N/A</v>
      </c>
      <c r="AA148" s="263"/>
      <c r="AB148" s="121"/>
      <c r="AC148" s="121"/>
      <c r="AD148" s="184"/>
      <c r="AE148" s="194" t="e">
        <f t="shared" si="20"/>
        <v>#N/A</v>
      </c>
      <c r="AF148" s="195" t="e">
        <f t="shared" si="21"/>
        <v>#N/A</v>
      </c>
      <c r="AG148" s="195" t="e">
        <f t="shared" si="23"/>
        <v>#N/A</v>
      </c>
      <c r="AH148" s="195" t="e">
        <f t="shared" si="22"/>
        <v>#N/A</v>
      </c>
      <c r="AI148" s="195" t="e">
        <f t="shared" si="24"/>
        <v>#N/A</v>
      </c>
      <c r="AJ148" s="189"/>
      <c r="AK148" s="185"/>
      <c r="AL148" s="275"/>
      <c r="AM148" s="121"/>
      <c r="AN148" s="121"/>
      <c r="AO148" s="121"/>
      <c r="AP148" s="121"/>
      <c r="AQ148" s="121"/>
      <c r="AR148" s="121"/>
      <c r="AS148" s="121"/>
      <c r="AT148" s="164"/>
      <c r="AU148" s="164"/>
      <c r="AV148" s="121"/>
      <c r="AW148" s="121"/>
      <c r="AX148" s="121"/>
      <c r="AY148" s="121"/>
      <c r="AZ148" s="121"/>
      <c r="BA148" s="23"/>
    </row>
    <row r="149" spans="1:53" ht="56.15" hidden="1" customHeight="1" x14ac:dyDescent="0.3">
      <c r="A149" s="130"/>
      <c r="B149" s="200"/>
      <c r="C149" s="197"/>
      <c r="D149" s="197"/>
      <c r="E149" s="229"/>
      <c r="F149" s="185"/>
      <c r="G149" s="185"/>
      <c r="H149" s="197"/>
      <c r="I149" s="197"/>
      <c r="J149" s="185"/>
      <c r="K149" s="184"/>
      <c r="L149" s="185"/>
      <c r="M149" s="186" t="e">
        <v>#N/A</v>
      </c>
      <c r="N149" s="187"/>
      <c r="O149" s="188" t="e">
        <v>#N/A</v>
      </c>
      <c r="P149" s="258" t="s">
        <v>79</v>
      </c>
      <c r="Q149" s="190"/>
      <c r="R149" s="268"/>
      <c r="S149" s="130"/>
      <c r="T149" s="193"/>
      <c r="U149" s="193"/>
      <c r="V149" s="130"/>
      <c r="W149" s="130"/>
      <c r="X149" s="192" t="e">
        <v>#N/A</v>
      </c>
      <c r="Y149" s="193"/>
      <c r="Z149" s="192" t="e">
        <v>#N/A</v>
      </c>
      <c r="AA149" s="130"/>
      <c r="AB149" s="278"/>
      <c r="AC149" s="193"/>
      <c r="AD149" s="193"/>
      <c r="AE149" s="194" t="e">
        <f t="shared" si="20"/>
        <v>#N/A</v>
      </c>
      <c r="AF149" s="195" t="e">
        <f t="shared" si="21"/>
        <v>#N/A</v>
      </c>
      <c r="AG149" s="195" t="e">
        <f t="shared" si="23"/>
        <v>#N/A</v>
      </c>
      <c r="AH149" s="195" t="e">
        <f t="shared" si="22"/>
        <v>#N/A</v>
      </c>
      <c r="AI149" s="195" t="e">
        <f t="shared" si="24"/>
        <v>#N/A</v>
      </c>
      <c r="AJ149" s="189"/>
      <c r="AK149" s="185"/>
      <c r="AL149" s="196"/>
      <c r="AM149" s="198"/>
      <c r="AN149" s="227"/>
      <c r="AO149" s="227"/>
      <c r="AP149" s="184"/>
      <c r="AQ149" s="227"/>
      <c r="AR149" s="227"/>
      <c r="AS149" s="184"/>
      <c r="AT149" s="234"/>
      <c r="AU149" s="234"/>
      <c r="AV149" s="184"/>
      <c r="AW149" s="227"/>
      <c r="AX149" s="227"/>
      <c r="AY149" s="184"/>
      <c r="AZ149" s="184"/>
      <c r="BA149" s="23"/>
    </row>
    <row r="150" spans="1:53" ht="56.15" hidden="1" customHeight="1" x14ac:dyDescent="0.3">
      <c r="A150" s="130"/>
      <c r="B150" s="200"/>
      <c r="C150" s="197"/>
      <c r="D150" s="197"/>
      <c r="E150" s="229"/>
      <c r="F150" s="185"/>
      <c r="G150" s="185"/>
      <c r="H150" s="197"/>
      <c r="I150" s="197"/>
      <c r="J150" s="185"/>
      <c r="K150" s="184"/>
      <c r="L150" s="185"/>
      <c r="M150" s="186" t="e">
        <v>#N/A</v>
      </c>
      <c r="N150" s="187"/>
      <c r="O150" s="188" t="e">
        <v>#N/A</v>
      </c>
      <c r="P150" s="258" t="s">
        <v>79</v>
      </c>
      <c r="Q150" s="190"/>
      <c r="R150" s="268"/>
      <c r="S150" s="191"/>
      <c r="T150" s="183"/>
      <c r="U150" s="183"/>
      <c r="V150" s="130"/>
      <c r="W150" s="130"/>
      <c r="X150" s="192" t="e">
        <v>#N/A</v>
      </c>
      <c r="Y150" s="193"/>
      <c r="Z150" s="192" t="e">
        <v>#N/A</v>
      </c>
      <c r="AA150" s="191"/>
      <c r="AB150" s="191"/>
      <c r="AC150" s="183"/>
      <c r="AD150" s="183"/>
      <c r="AE150" s="194" t="e">
        <f t="shared" si="20"/>
        <v>#N/A</v>
      </c>
      <c r="AF150" s="195" t="e">
        <f t="shared" si="21"/>
        <v>#N/A</v>
      </c>
      <c r="AG150" s="195" t="e">
        <f t="shared" si="23"/>
        <v>#N/A</v>
      </c>
      <c r="AH150" s="195" t="e">
        <f t="shared" si="22"/>
        <v>#N/A</v>
      </c>
      <c r="AI150" s="195" t="e">
        <f t="shared" si="24"/>
        <v>#N/A</v>
      </c>
      <c r="AJ150" s="189"/>
      <c r="AK150" s="185"/>
      <c r="AL150" s="196"/>
      <c r="AM150" s="198"/>
      <c r="AN150" s="227"/>
      <c r="AO150" s="227"/>
      <c r="AP150" s="184"/>
      <c r="AQ150" s="227"/>
      <c r="AR150" s="227"/>
      <c r="AS150" s="184"/>
      <c r="AT150" s="234"/>
      <c r="AU150" s="234"/>
      <c r="AV150" s="184"/>
      <c r="AW150" s="227"/>
      <c r="AX150" s="227"/>
      <c r="AY150" s="184"/>
      <c r="AZ150" s="184"/>
      <c r="BA150" s="23"/>
    </row>
    <row r="151" spans="1:53" ht="56.15" hidden="1" customHeight="1" x14ac:dyDescent="0.3">
      <c r="A151" s="130"/>
      <c r="B151" s="200"/>
      <c r="C151" s="197"/>
      <c r="D151" s="197"/>
      <c r="E151" s="229"/>
      <c r="F151" s="185"/>
      <c r="G151" s="185"/>
      <c r="H151" s="197"/>
      <c r="I151" s="197"/>
      <c r="J151" s="185"/>
      <c r="K151" s="184"/>
      <c r="L151" s="185"/>
      <c r="M151" s="186" t="e">
        <v>#N/A</v>
      </c>
      <c r="N151" s="187"/>
      <c r="O151" s="188" t="e">
        <v>#N/A</v>
      </c>
      <c r="P151" s="258" t="s">
        <v>79</v>
      </c>
      <c r="Q151" s="190"/>
      <c r="R151" s="268"/>
      <c r="S151" s="191"/>
      <c r="T151" s="183"/>
      <c r="U151" s="183"/>
      <c r="V151" s="130"/>
      <c r="W151" s="130"/>
      <c r="X151" s="192" t="e">
        <v>#N/A</v>
      </c>
      <c r="Y151" s="193"/>
      <c r="Z151" s="192" t="e">
        <v>#N/A</v>
      </c>
      <c r="AA151" s="191"/>
      <c r="AB151" s="191"/>
      <c r="AC151" s="183"/>
      <c r="AD151" s="183"/>
      <c r="AE151" s="194" t="e">
        <f t="shared" si="20"/>
        <v>#N/A</v>
      </c>
      <c r="AF151" s="195" t="e">
        <f t="shared" si="21"/>
        <v>#N/A</v>
      </c>
      <c r="AG151" s="195" t="e">
        <f t="shared" si="23"/>
        <v>#N/A</v>
      </c>
      <c r="AH151" s="195" t="e">
        <f t="shared" si="22"/>
        <v>#N/A</v>
      </c>
      <c r="AI151" s="195" t="e">
        <f t="shared" si="24"/>
        <v>#N/A</v>
      </c>
      <c r="AJ151" s="189"/>
      <c r="AK151" s="185"/>
      <c r="AL151" s="196"/>
      <c r="AM151" s="198"/>
      <c r="AN151" s="227"/>
      <c r="AO151" s="227"/>
      <c r="AP151" s="184"/>
      <c r="AQ151" s="227"/>
      <c r="AR151" s="227"/>
      <c r="AS151" s="184"/>
      <c r="AT151" s="234"/>
      <c r="AU151" s="234"/>
      <c r="AV151" s="184"/>
      <c r="AW151" s="227"/>
      <c r="AX151" s="227"/>
      <c r="AY151" s="184"/>
      <c r="AZ151" s="184"/>
      <c r="BA151" s="23"/>
    </row>
    <row r="152" spans="1:53" ht="56.15" hidden="1" customHeight="1" x14ac:dyDescent="0.3">
      <c r="A152" s="130"/>
      <c r="B152" s="200"/>
      <c r="C152" s="197"/>
      <c r="D152" s="197"/>
      <c r="E152" s="229"/>
      <c r="F152" s="185"/>
      <c r="G152" s="185"/>
      <c r="H152" s="197"/>
      <c r="I152" s="197"/>
      <c r="J152" s="185"/>
      <c r="K152" s="184"/>
      <c r="L152" s="185"/>
      <c r="M152" s="186" t="e">
        <v>#N/A</v>
      </c>
      <c r="N152" s="187"/>
      <c r="O152" s="188" t="e">
        <v>#N/A</v>
      </c>
      <c r="P152" s="258" t="s">
        <v>79</v>
      </c>
      <c r="Q152" s="190"/>
      <c r="R152" s="268"/>
      <c r="S152" s="191"/>
      <c r="T152" s="183"/>
      <c r="U152" s="183"/>
      <c r="V152" s="130"/>
      <c r="W152" s="130"/>
      <c r="X152" s="192" t="e">
        <v>#N/A</v>
      </c>
      <c r="Y152" s="193"/>
      <c r="Z152" s="192" t="e">
        <v>#N/A</v>
      </c>
      <c r="AA152" s="191"/>
      <c r="AB152" s="191"/>
      <c r="AC152" s="183"/>
      <c r="AD152" s="183"/>
      <c r="AE152" s="194" t="e">
        <f t="shared" si="20"/>
        <v>#N/A</v>
      </c>
      <c r="AF152" s="195" t="e">
        <f t="shared" si="21"/>
        <v>#N/A</v>
      </c>
      <c r="AG152" s="195" t="e">
        <f t="shared" si="23"/>
        <v>#N/A</v>
      </c>
      <c r="AH152" s="195" t="e">
        <f t="shared" si="22"/>
        <v>#N/A</v>
      </c>
      <c r="AI152" s="195" t="e">
        <f t="shared" si="24"/>
        <v>#N/A</v>
      </c>
      <c r="AJ152" s="189"/>
      <c r="AK152" s="185"/>
      <c r="AL152" s="196"/>
      <c r="AM152" s="198"/>
      <c r="AN152" s="227"/>
      <c r="AO152" s="227"/>
      <c r="AP152" s="184"/>
      <c r="AQ152" s="227"/>
      <c r="AR152" s="227"/>
      <c r="AS152" s="184"/>
      <c r="AT152" s="234"/>
      <c r="AU152" s="234"/>
      <c r="AV152" s="184"/>
      <c r="AW152" s="227"/>
      <c r="AX152" s="227"/>
      <c r="AY152" s="184"/>
      <c r="AZ152" s="184"/>
      <c r="BA152" s="23"/>
    </row>
    <row r="153" spans="1:53" ht="56.15" hidden="1" customHeight="1" x14ac:dyDescent="0.3">
      <c r="A153" s="130"/>
      <c r="B153" s="200"/>
      <c r="C153" s="197"/>
      <c r="D153" s="197"/>
      <c r="E153" s="229"/>
      <c r="F153" s="185"/>
      <c r="G153" s="185"/>
      <c r="H153" s="197"/>
      <c r="I153" s="197"/>
      <c r="J153" s="185"/>
      <c r="K153" s="184"/>
      <c r="L153" s="185"/>
      <c r="M153" s="186" t="e">
        <v>#N/A</v>
      </c>
      <c r="N153" s="187"/>
      <c r="O153" s="188" t="e">
        <v>#N/A</v>
      </c>
      <c r="P153" s="258" t="s">
        <v>79</v>
      </c>
      <c r="Q153" s="190"/>
      <c r="R153" s="268"/>
      <c r="S153" s="191"/>
      <c r="T153" s="183"/>
      <c r="U153" s="183"/>
      <c r="V153" s="130"/>
      <c r="W153" s="130"/>
      <c r="X153" s="192" t="e">
        <v>#N/A</v>
      </c>
      <c r="Y153" s="193"/>
      <c r="Z153" s="192" t="e">
        <v>#N/A</v>
      </c>
      <c r="AA153" s="191"/>
      <c r="AB153" s="191"/>
      <c r="AC153" s="183"/>
      <c r="AD153" s="183"/>
      <c r="AE153" s="194" t="e">
        <f t="shared" si="20"/>
        <v>#N/A</v>
      </c>
      <c r="AF153" s="195" t="e">
        <f t="shared" si="21"/>
        <v>#N/A</v>
      </c>
      <c r="AG153" s="195" t="e">
        <f t="shared" si="23"/>
        <v>#N/A</v>
      </c>
      <c r="AH153" s="195" t="e">
        <f t="shared" si="22"/>
        <v>#N/A</v>
      </c>
      <c r="AI153" s="195" t="e">
        <f t="shared" si="24"/>
        <v>#N/A</v>
      </c>
      <c r="AJ153" s="189"/>
      <c r="AK153" s="185"/>
      <c r="AL153" s="196"/>
      <c r="AM153" s="198"/>
      <c r="AN153" s="227"/>
      <c r="AO153" s="227"/>
      <c r="AP153" s="184"/>
      <c r="AQ153" s="227"/>
      <c r="AR153" s="227"/>
      <c r="AS153" s="184"/>
      <c r="AT153" s="234"/>
      <c r="AU153" s="234"/>
      <c r="AV153" s="184"/>
      <c r="AW153" s="227"/>
      <c r="AX153" s="227"/>
      <c r="AY153" s="184"/>
      <c r="AZ153" s="184"/>
      <c r="BA153" s="23"/>
    </row>
    <row r="154" spans="1:53" ht="56.15" hidden="1" customHeight="1" x14ac:dyDescent="0.3">
      <c r="A154" s="130"/>
      <c r="B154" s="200"/>
      <c r="C154" s="197"/>
      <c r="D154" s="197"/>
      <c r="E154" s="229"/>
      <c r="F154" s="185"/>
      <c r="G154" s="185"/>
      <c r="H154" s="197"/>
      <c r="I154" s="197"/>
      <c r="J154" s="185"/>
      <c r="K154" s="184"/>
      <c r="L154" s="185"/>
      <c r="M154" s="186" t="e">
        <v>#N/A</v>
      </c>
      <c r="N154" s="187"/>
      <c r="O154" s="188" t="e">
        <v>#N/A</v>
      </c>
      <c r="P154" s="258" t="s">
        <v>79</v>
      </c>
      <c r="Q154" s="190"/>
      <c r="R154" s="268"/>
      <c r="S154" s="191"/>
      <c r="T154" s="183"/>
      <c r="U154" s="183"/>
      <c r="V154" s="130"/>
      <c r="W154" s="130"/>
      <c r="X154" s="192" t="e">
        <v>#N/A</v>
      </c>
      <c r="Y154" s="193"/>
      <c r="Z154" s="192" t="e">
        <v>#N/A</v>
      </c>
      <c r="AA154" s="191"/>
      <c r="AB154" s="191"/>
      <c r="AC154" s="183"/>
      <c r="AD154" s="183"/>
      <c r="AE154" s="194" t="e">
        <f t="shared" si="20"/>
        <v>#N/A</v>
      </c>
      <c r="AF154" s="195" t="e">
        <f t="shared" si="21"/>
        <v>#N/A</v>
      </c>
      <c r="AG154" s="195" t="e">
        <f t="shared" si="23"/>
        <v>#N/A</v>
      </c>
      <c r="AH154" s="195" t="e">
        <f t="shared" si="22"/>
        <v>#N/A</v>
      </c>
      <c r="AI154" s="195" t="e">
        <f t="shared" si="24"/>
        <v>#N/A</v>
      </c>
      <c r="AJ154" s="189"/>
      <c r="AK154" s="185"/>
      <c r="AL154" s="196"/>
      <c r="AM154" s="198"/>
      <c r="AN154" s="227"/>
      <c r="AO154" s="227"/>
      <c r="AP154" s="184"/>
      <c r="AQ154" s="227"/>
      <c r="AR154" s="227"/>
      <c r="AS154" s="184"/>
      <c r="AT154" s="234"/>
      <c r="AU154" s="234"/>
      <c r="AV154" s="184"/>
      <c r="AW154" s="227"/>
      <c r="AX154" s="227"/>
      <c r="AY154" s="184"/>
      <c r="AZ154" s="184"/>
      <c r="BA154" s="23"/>
    </row>
    <row r="155" spans="1:53" ht="56.15" hidden="1" customHeight="1" x14ac:dyDescent="0.3">
      <c r="A155" s="130"/>
      <c r="B155" s="121"/>
      <c r="C155" s="184"/>
      <c r="D155" s="184"/>
      <c r="E155" s="185"/>
      <c r="F155" s="185"/>
      <c r="G155" s="185"/>
      <c r="H155" s="184"/>
      <c r="I155" s="184"/>
      <c r="J155" s="185"/>
      <c r="K155" s="184"/>
      <c r="L155" s="185"/>
      <c r="M155" s="186" t="e">
        <v>#N/A</v>
      </c>
      <c r="N155" s="187"/>
      <c r="O155" s="188" t="e">
        <v>#N/A</v>
      </c>
      <c r="P155" s="258" t="s">
        <v>79</v>
      </c>
      <c r="Q155" s="190"/>
      <c r="R155" s="268"/>
      <c r="S155" s="130"/>
      <c r="T155" s="130"/>
      <c r="U155" s="130"/>
      <c r="V155" s="130"/>
      <c r="W155" s="130"/>
      <c r="X155" s="192" t="e">
        <v>#N/A</v>
      </c>
      <c r="Y155" s="193"/>
      <c r="Z155" s="192" t="e">
        <v>#N/A</v>
      </c>
      <c r="AA155" s="130"/>
      <c r="AB155" s="278"/>
      <c r="AC155" s="193"/>
      <c r="AD155" s="130"/>
      <c r="AE155" s="194" t="e">
        <f t="shared" si="20"/>
        <v>#N/A</v>
      </c>
      <c r="AF155" s="195" t="e">
        <f t="shared" si="21"/>
        <v>#N/A</v>
      </c>
      <c r="AG155" s="195" t="e">
        <f t="shared" si="23"/>
        <v>#N/A</v>
      </c>
      <c r="AH155" s="195" t="e">
        <f t="shared" si="22"/>
        <v>#N/A</v>
      </c>
      <c r="AI155" s="195" t="e">
        <f t="shared" si="24"/>
        <v>#N/A</v>
      </c>
      <c r="AJ155" s="189"/>
      <c r="AK155" s="185"/>
      <c r="AL155" s="245"/>
      <c r="AM155" s="245"/>
      <c r="AN155" s="245"/>
      <c r="AO155" s="245"/>
      <c r="AP155" s="245"/>
      <c r="AQ155" s="245"/>
      <c r="AR155" s="245"/>
      <c r="AS155" s="245"/>
      <c r="AT155" s="373"/>
      <c r="AU155" s="373"/>
      <c r="AV155" s="245"/>
      <c r="AW155" s="245"/>
      <c r="AX155" s="245"/>
      <c r="AY155" s="245"/>
      <c r="AZ155" s="245"/>
      <c r="BA155" s="23"/>
    </row>
    <row r="156" spans="1:53" ht="56.15" hidden="1" customHeight="1" x14ac:dyDescent="0.3">
      <c r="A156" s="130"/>
      <c r="B156" s="121"/>
      <c r="C156" s="184"/>
      <c r="D156" s="184"/>
      <c r="E156" s="185"/>
      <c r="F156" s="185"/>
      <c r="G156" s="185"/>
      <c r="H156" s="184"/>
      <c r="I156" s="184"/>
      <c r="J156" s="185"/>
      <c r="K156" s="184"/>
      <c r="L156" s="185"/>
      <c r="M156" s="186" t="e">
        <v>#N/A</v>
      </c>
      <c r="N156" s="187"/>
      <c r="O156" s="188" t="e">
        <v>#N/A</v>
      </c>
      <c r="P156" s="258" t="s">
        <v>79</v>
      </c>
      <c r="Q156" s="190"/>
      <c r="R156" s="268"/>
      <c r="S156" s="130"/>
      <c r="T156" s="130"/>
      <c r="U156" s="130"/>
      <c r="V156" s="130"/>
      <c r="W156" s="130"/>
      <c r="X156" s="192" t="e">
        <v>#N/A</v>
      </c>
      <c r="Y156" s="193"/>
      <c r="Z156" s="192" t="e">
        <v>#N/A</v>
      </c>
      <c r="AA156" s="130"/>
      <c r="AB156" s="278"/>
      <c r="AC156" s="193"/>
      <c r="AD156" s="193"/>
      <c r="AE156" s="194" t="e">
        <f t="shared" si="20"/>
        <v>#N/A</v>
      </c>
      <c r="AF156" s="195" t="e">
        <f t="shared" si="21"/>
        <v>#N/A</v>
      </c>
      <c r="AG156" s="195" t="e">
        <f t="shared" si="23"/>
        <v>#N/A</v>
      </c>
      <c r="AH156" s="195" t="e">
        <f t="shared" si="22"/>
        <v>#N/A</v>
      </c>
      <c r="AI156" s="195" t="e">
        <f t="shared" si="24"/>
        <v>#N/A</v>
      </c>
      <c r="AJ156" s="189"/>
      <c r="AK156" s="185"/>
      <c r="AL156" s="245"/>
      <c r="AM156" s="245"/>
      <c r="AN156" s="245"/>
      <c r="AO156" s="245"/>
      <c r="AP156" s="245"/>
      <c r="AQ156" s="245"/>
      <c r="AR156" s="245"/>
      <c r="AS156" s="245"/>
      <c r="AT156" s="373"/>
      <c r="AU156" s="373"/>
      <c r="AV156" s="245"/>
      <c r="AW156" s="245"/>
      <c r="AX156" s="245"/>
      <c r="AY156" s="245"/>
      <c r="AZ156" s="245"/>
      <c r="BA156" s="23"/>
    </row>
    <row r="157" spans="1:53" ht="56.15" hidden="1" customHeight="1" x14ac:dyDescent="0.3">
      <c r="A157" s="130"/>
      <c r="B157" s="183"/>
      <c r="C157" s="184"/>
      <c r="D157" s="184"/>
      <c r="E157" s="185"/>
      <c r="F157" s="185"/>
      <c r="G157" s="185"/>
      <c r="H157" s="184"/>
      <c r="I157" s="184"/>
      <c r="J157" s="185"/>
      <c r="K157" s="184"/>
      <c r="L157" s="185"/>
      <c r="M157" s="186" t="e">
        <v>#N/A</v>
      </c>
      <c r="N157" s="187"/>
      <c r="O157" s="188" t="e">
        <v>#N/A</v>
      </c>
      <c r="P157" s="258" t="s">
        <v>79</v>
      </c>
      <c r="Q157" s="190"/>
      <c r="R157" s="121"/>
      <c r="S157" s="130"/>
      <c r="T157" s="130"/>
      <c r="U157" s="130"/>
      <c r="V157" s="130"/>
      <c r="W157" s="130"/>
      <c r="X157" s="192" t="e">
        <v>#N/A</v>
      </c>
      <c r="Y157" s="193"/>
      <c r="Z157" s="192" t="e">
        <v>#N/A</v>
      </c>
      <c r="AA157" s="130"/>
      <c r="AB157" s="278"/>
      <c r="AC157" s="193"/>
      <c r="AD157" s="130"/>
      <c r="AE157" s="194" t="e">
        <f t="shared" si="20"/>
        <v>#N/A</v>
      </c>
      <c r="AF157" s="195" t="e">
        <f t="shared" si="21"/>
        <v>#N/A</v>
      </c>
      <c r="AG157" s="195" t="e">
        <f t="shared" si="23"/>
        <v>#N/A</v>
      </c>
      <c r="AH157" s="195" t="e">
        <f t="shared" si="22"/>
        <v>#N/A</v>
      </c>
      <c r="AI157" s="195" t="e">
        <f t="shared" si="24"/>
        <v>#N/A</v>
      </c>
      <c r="AJ157" s="189"/>
      <c r="AK157" s="185"/>
      <c r="AL157" s="226"/>
      <c r="AM157" s="227"/>
      <c r="AN157" s="227"/>
      <c r="AO157" s="227"/>
      <c r="AP157" s="184"/>
      <c r="AQ157" s="227"/>
      <c r="AR157" s="227"/>
      <c r="AS157" s="184"/>
      <c r="AT157" s="234"/>
      <c r="AU157" s="234"/>
      <c r="AV157" s="184"/>
      <c r="AW157" s="227"/>
      <c r="AX157" s="227"/>
      <c r="AY157" s="184"/>
      <c r="AZ157" s="227"/>
      <c r="BA157" s="23"/>
    </row>
    <row r="158" spans="1:53" s="220" customFormat="1" ht="56.15" hidden="1" customHeight="1" x14ac:dyDescent="0.35">
      <c r="A158" s="130"/>
      <c r="B158" s="183"/>
      <c r="C158" s="184"/>
      <c r="D158" s="184"/>
      <c r="E158" s="185"/>
      <c r="F158" s="185"/>
      <c r="G158" s="185"/>
      <c r="H158" s="184"/>
      <c r="I158" s="184"/>
      <c r="J158" s="185"/>
      <c r="K158" s="184"/>
      <c r="L158" s="185"/>
      <c r="M158" s="186" t="e">
        <v>#N/A</v>
      </c>
      <c r="N158" s="187"/>
      <c r="O158" s="188" t="e">
        <v>#N/A</v>
      </c>
      <c r="P158" s="258" t="s">
        <v>79</v>
      </c>
      <c r="Q158" s="190"/>
      <c r="R158" s="268"/>
      <c r="S158" s="130"/>
      <c r="T158" s="130"/>
      <c r="U158" s="130"/>
      <c r="V158" s="130"/>
      <c r="W158" s="130"/>
      <c r="X158" s="192" t="e">
        <v>#N/A</v>
      </c>
      <c r="Y158" s="193"/>
      <c r="Z158" s="192" t="e">
        <v>#N/A</v>
      </c>
      <c r="AA158" s="130"/>
      <c r="AB158" s="278"/>
      <c r="AC158" s="193"/>
      <c r="AD158" s="130"/>
      <c r="AE158" s="194" t="e">
        <f t="shared" si="20"/>
        <v>#N/A</v>
      </c>
      <c r="AF158" s="195" t="e">
        <f t="shared" si="21"/>
        <v>#N/A</v>
      </c>
      <c r="AG158" s="195" t="e">
        <f t="shared" si="23"/>
        <v>#N/A</v>
      </c>
      <c r="AH158" s="195" t="e">
        <f t="shared" si="22"/>
        <v>#N/A</v>
      </c>
      <c r="AI158" s="195" t="e">
        <f t="shared" si="24"/>
        <v>#N/A</v>
      </c>
      <c r="AJ158" s="189"/>
      <c r="AK158" s="185"/>
      <c r="AL158" s="245"/>
      <c r="AM158" s="245"/>
      <c r="AN158" s="245"/>
      <c r="AO158" s="227"/>
      <c r="AP158" s="227"/>
      <c r="AQ158" s="227"/>
      <c r="AR158" s="227"/>
      <c r="AS158" s="227"/>
      <c r="AT158" s="234"/>
      <c r="AU158" s="234"/>
      <c r="AV158" s="227"/>
      <c r="AW158" s="227"/>
      <c r="AX158" s="227"/>
      <c r="AY158" s="227"/>
      <c r="AZ158" s="227"/>
      <c r="BA158" s="191"/>
    </row>
    <row r="159" spans="1:53" ht="56.15" hidden="1" customHeight="1" x14ac:dyDescent="0.3">
      <c r="A159" s="130"/>
      <c r="B159" s="183"/>
      <c r="C159" s="184"/>
      <c r="D159" s="184"/>
      <c r="E159" s="185"/>
      <c r="F159" s="185"/>
      <c r="G159" s="185"/>
      <c r="H159" s="184"/>
      <c r="I159" s="184"/>
      <c r="J159" s="185"/>
      <c r="K159" s="184"/>
      <c r="L159" s="185"/>
      <c r="M159" s="186" t="e">
        <v>#N/A</v>
      </c>
      <c r="N159" s="187"/>
      <c r="O159" s="188" t="e">
        <v>#N/A</v>
      </c>
      <c r="P159" s="258" t="s">
        <v>79</v>
      </c>
      <c r="Q159" s="190"/>
      <c r="R159" s="268"/>
      <c r="S159" s="130"/>
      <c r="T159" s="130"/>
      <c r="U159" s="130"/>
      <c r="V159" s="130"/>
      <c r="W159" s="130"/>
      <c r="X159" s="192" t="e">
        <v>#N/A</v>
      </c>
      <c r="Y159" s="193"/>
      <c r="Z159" s="192" t="e">
        <v>#N/A</v>
      </c>
      <c r="AA159" s="130"/>
      <c r="AB159" s="278"/>
      <c r="AC159" s="193"/>
      <c r="AD159" s="193"/>
      <c r="AE159" s="194" t="e">
        <f t="shared" si="20"/>
        <v>#N/A</v>
      </c>
      <c r="AF159" s="195" t="e">
        <f t="shared" si="21"/>
        <v>#N/A</v>
      </c>
      <c r="AG159" s="195" t="e">
        <f t="shared" si="23"/>
        <v>#N/A</v>
      </c>
      <c r="AH159" s="195" t="e">
        <f t="shared" si="22"/>
        <v>#N/A</v>
      </c>
      <c r="AI159" s="195" t="e">
        <f t="shared" si="24"/>
        <v>#N/A</v>
      </c>
      <c r="AJ159" s="189"/>
      <c r="AK159" s="185"/>
      <c r="AL159" s="245"/>
      <c r="AM159" s="245"/>
      <c r="AN159" s="245"/>
      <c r="AO159" s="227"/>
      <c r="AP159" s="227"/>
      <c r="AQ159" s="227"/>
      <c r="AR159" s="227"/>
      <c r="AS159" s="227"/>
      <c r="AT159" s="234"/>
      <c r="AU159" s="234"/>
      <c r="AV159" s="227"/>
      <c r="AW159" s="227"/>
      <c r="AX159" s="227"/>
      <c r="AY159" s="227"/>
      <c r="AZ159" s="227"/>
      <c r="BA159" s="23"/>
    </row>
    <row r="160" spans="1:53" ht="56.15" hidden="1" customHeight="1" x14ac:dyDescent="0.3">
      <c r="A160" s="130"/>
      <c r="B160" s="183"/>
      <c r="C160" s="184"/>
      <c r="D160" s="184"/>
      <c r="E160" s="185"/>
      <c r="F160" s="185"/>
      <c r="G160" s="185"/>
      <c r="H160" s="184"/>
      <c r="I160" s="184"/>
      <c r="J160" s="185"/>
      <c r="K160" s="184"/>
      <c r="L160" s="185"/>
      <c r="M160" s="186" t="e">
        <v>#N/A</v>
      </c>
      <c r="N160" s="187"/>
      <c r="O160" s="188" t="e">
        <v>#N/A</v>
      </c>
      <c r="P160" s="258" t="s">
        <v>79</v>
      </c>
      <c r="Q160" s="190"/>
      <c r="R160" s="268"/>
      <c r="S160" s="130"/>
      <c r="T160" s="193"/>
      <c r="U160" s="193"/>
      <c r="V160" s="130"/>
      <c r="W160" s="130"/>
      <c r="X160" s="192" t="e">
        <v>#N/A</v>
      </c>
      <c r="Y160" s="193"/>
      <c r="Z160" s="192" t="e">
        <v>#N/A</v>
      </c>
      <c r="AA160" s="130"/>
      <c r="AB160" s="243"/>
      <c r="AC160" s="193"/>
      <c r="AD160" s="193"/>
      <c r="AE160" s="194" t="e">
        <f t="shared" si="20"/>
        <v>#N/A</v>
      </c>
      <c r="AF160" s="195" t="e">
        <f t="shared" si="21"/>
        <v>#N/A</v>
      </c>
      <c r="AG160" s="195" t="e">
        <f t="shared" si="23"/>
        <v>#N/A</v>
      </c>
      <c r="AH160" s="195" t="e">
        <f t="shared" si="22"/>
        <v>#N/A</v>
      </c>
      <c r="AI160" s="195" t="e">
        <f t="shared" si="24"/>
        <v>#N/A</v>
      </c>
      <c r="AJ160" s="189"/>
      <c r="AK160" s="185"/>
      <c r="AL160" s="196"/>
      <c r="AM160" s="198"/>
      <c r="AN160" s="198"/>
      <c r="AO160" s="198"/>
      <c r="AP160" s="197"/>
      <c r="AQ160" s="197"/>
      <c r="AR160" s="197"/>
      <c r="AS160" s="197"/>
      <c r="AT160" s="229"/>
      <c r="AU160" s="229"/>
      <c r="AV160" s="197"/>
      <c r="AW160" s="197"/>
      <c r="AX160" s="197"/>
      <c r="AY160" s="197"/>
      <c r="AZ160" s="197"/>
      <c r="BA160" s="23"/>
    </row>
    <row r="161" spans="1:53" ht="56.15" hidden="1" customHeight="1" x14ac:dyDescent="0.3">
      <c r="A161" s="130"/>
      <c r="B161" s="183"/>
      <c r="C161" s="184"/>
      <c r="D161" s="184"/>
      <c r="E161" s="185"/>
      <c r="F161" s="185"/>
      <c r="G161" s="185"/>
      <c r="H161" s="184"/>
      <c r="I161" s="184"/>
      <c r="J161" s="185"/>
      <c r="K161" s="184"/>
      <c r="L161" s="185"/>
      <c r="M161" s="186" t="e">
        <v>#N/A</v>
      </c>
      <c r="N161" s="187"/>
      <c r="O161" s="188" t="e">
        <v>#N/A</v>
      </c>
      <c r="P161" s="258" t="s">
        <v>79</v>
      </c>
      <c r="Q161" s="190"/>
      <c r="R161" s="268"/>
      <c r="S161" s="130"/>
      <c r="T161" s="193"/>
      <c r="U161" s="193"/>
      <c r="V161" s="130"/>
      <c r="W161" s="130"/>
      <c r="X161" s="192" t="e">
        <v>#N/A</v>
      </c>
      <c r="Y161" s="193"/>
      <c r="Z161" s="192" t="e">
        <v>#N/A</v>
      </c>
      <c r="AA161" s="130"/>
      <c r="AB161" s="243"/>
      <c r="AC161" s="193"/>
      <c r="AD161" s="193"/>
      <c r="AE161" s="194" t="e">
        <f t="shared" si="20"/>
        <v>#N/A</v>
      </c>
      <c r="AF161" s="195" t="e">
        <f t="shared" si="21"/>
        <v>#N/A</v>
      </c>
      <c r="AG161" s="195" t="e">
        <f t="shared" si="23"/>
        <v>#N/A</v>
      </c>
      <c r="AH161" s="195" t="e">
        <f t="shared" si="22"/>
        <v>#N/A</v>
      </c>
      <c r="AI161" s="195" t="e">
        <f t="shared" si="24"/>
        <v>#N/A</v>
      </c>
      <c r="AJ161" s="189"/>
      <c r="AK161" s="185"/>
      <c r="AL161" s="196"/>
      <c r="AM161" s="198"/>
      <c r="AN161" s="198"/>
      <c r="AO161" s="198"/>
      <c r="AP161" s="197"/>
      <c r="AQ161" s="197"/>
      <c r="AR161" s="197"/>
      <c r="AS161" s="197"/>
      <c r="AT161" s="229"/>
      <c r="AU161" s="229"/>
      <c r="AV161" s="197"/>
      <c r="AW161" s="197"/>
      <c r="AX161" s="197"/>
      <c r="AY161" s="197"/>
      <c r="AZ161" s="197"/>
      <c r="BA161" s="23"/>
    </row>
    <row r="162" spans="1:53" ht="56.15" hidden="1" customHeight="1" x14ac:dyDescent="0.3">
      <c r="A162" s="130"/>
      <c r="B162" s="183"/>
      <c r="C162" s="184"/>
      <c r="D162" s="184"/>
      <c r="E162" s="185"/>
      <c r="F162" s="185"/>
      <c r="G162" s="185"/>
      <c r="H162" s="184"/>
      <c r="I162" s="184"/>
      <c r="J162" s="185"/>
      <c r="K162" s="184"/>
      <c r="L162" s="185"/>
      <c r="M162" s="186" t="e">
        <v>#N/A</v>
      </c>
      <c r="N162" s="187"/>
      <c r="O162" s="188" t="e">
        <v>#N/A</v>
      </c>
      <c r="P162" s="258" t="s">
        <v>79</v>
      </c>
      <c r="Q162" s="190"/>
      <c r="R162" s="268"/>
      <c r="S162" s="130"/>
      <c r="T162" s="193"/>
      <c r="U162" s="193"/>
      <c r="V162" s="130"/>
      <c r="W162" s="130"/>
      <c r="X162" s="192" t="e">
        <v>#N/A</v>
      </c>
      <c r="Y162" s="193"/>
      <c r="Z162" s="192" t="e">
        <v>#N/A</v>
      </c>
      <c r="AA162" s="130"/>
      <c r="AB162" s="278"/>
      <c r="AC162" s="193"/>
      <c r="AD162" s="193"/>
      <c r="AE162" s="194" t="e">
        <f t="shared" si="20"/>
        <v>#N/A</v>
      </c>
      <c r="AF162" s="195" t="e">
        <f t="shared" si="21"/>
        <v>#N/A</v>
      </c>
      <c r="AG162" s="195" t="e">
        <f t="shared" si="23"/>
        <v>#N/A</v>
      </c>
      <c r="AH162" s="195" t="e">
        <f t="shared" si="22"/>
        <v>#N/A</v>
      </c>
      <c r="AI162" s="195" t="e">
        <f t="shared" si="24"/>
        <v>#N/A</v>
      </c>
      <c r="AJ162" s="189"/>
      <c r="AK162" s="185"/>
      <c r="AL162" s="196"/>
      <c r="AM162" s="198"/>
      <c r="AN162" s="198"/>
      <c r="AO162" s="198"/>
      <c r="AP162" s="197"/>
      <c r="AQ162" s="197"/>
      <c r="AR162" s="197"/>
      <c r="AS162" s="197"/>
      <c r="AT162" s="229"/>
      <c r="AU162" s="229"/>
      <c r="AV162" s="197"/>
      <c r="AW162" s="197"/>
      <c r="AX162" s="197"/>
      <c r="AY162" s="197"/>
      <c r="AZ162" s="197"/>
      <c r="BA162" s="23"/>
    </row>
    <row r="163" spans="1:53" ht="56.15" hidden="1" customHeight="1" x14ac:dyDescent="0.3">
      <c r="A163" s="130"/>
      <c r="B163" s="183"/>
      <c r="C163" s="184"/>
      <c r="D163" s="184"/>
      <c r="E163" s="185"/>
      <c r="F163" s="185"/>
      <c r="G163" s="185"/>
      <c r="H163" s="184"/>
      <c r="I163" s="184"/>
      <c r="J163" s="185"/>
      <c r="K163" s="184"/>
      <c r="L163" s="185"/>
      <c r="M163" s="186" t="e">
        <v>#N/A</v>
      </c>
      <c r="N163" s="187"/>
      <c r="O163" s="188" t="e">
        <v>#N/A</v>
      </c>
      <c r="P163" s="258" t="s">
        <v>79</v>
      </c>
      <c r="Q163" s="190"/>
      <c r="R163" s="268"/>
      <c r="S163" s="130"/>
      <c r="T163" s="130"/>
      <c r="U163" s="130"/>
      <c r="V163" s="130"/>
      <c r="W163" s="130"/>
      <c r="X163" s="192" t="e">
        <v>#N/A</v>
      </c>
      <c r="Y163" s="193"/>
      <c r="Z163" s="192" t="e">
        <v>#N/A</v>
      </c>
      <c r="AA163" s="130"/>
      <c r="AB163" s="243"/>
      <c r="AC163" s="193"/>
      <c r="AD163" s="130"/>
      <c r="AE163" s="194" t="e">
        <f t="shared" si="20"/>
        <v>#N/A</v>
      </c>
      <c r="AF163" s="195" t="e">
        <f t="shared" si="21"/>
        <v>#N/A</v>
      </c>
      <c r="AG163" s="195" t="e">
        <f t="shared" si="23"/>
        <v>#N/A</v>
      </c>
      <c r="AH163" s="195" t="e">
        <f t="shared" si="22"/>
        <v>#N/A</v>
      </c>
      <c r="AI163" s="195" t="e">
        <f t="shared" si="24"/>
        <v>#N/A</v>
      </c>
      <c r="AJ163" s="189"/>
      <c r="AK163" s="185"/>
      <c r="AL163" s="245"/>
      <c r="AM163" s="245"/>
      <c r="AN163" s="245"/>
      <c r="AO163" s="245"/>
      <c r="AP163" s="245"/>
      <c r="AQ163" s="245"/>
      <c r="AR163" s="245"/>
      <c r="AS163" s="245"/>
      <c r="AT163" s="373"/>
      <c r="AU163" s="373"/>
      <c r="AV163" s="245"/>
      <c r="AW163" s="245"/>
      <c r="AX163" s="245"/>
      <c r="AY163" s="245"/>
      <c r="AZ163" s="245"/>
      <c r="BA163" s="23"/>
    </row>
    <row r="164" spans="1:53" ht="56.15" hidden="1" customHeight="1" x14ac:dyDescent="0.3">
      <c r="A164" s="130"/>
      <c r="B164" s="183"/>
      <c r="C164" s="184"/>
      <c r="D164" s="184"/>
      <c r="E164" s="185"/>
      <c r="F164" s="185"/>
      <c r="G164" s="185"/>
      <c r="H164" s="184"/>
      <c r="I164" s="184"/>
      <c r="J164" s="185"/>
      <c r="K164" s="184"/>
      <c r="L164" s="185"/>
      <c r="M164" s="186" t="e">
        <v>#N/A</v>
      </c>
      <c r="N164" s="187"/>
      <c r="O164" s="188" t="e">
        <v>#N/A</v>
      </c>
      <c r="P164" s="258" t="s">
        <v>79</v>
      </c>
      <c r="Q164" s="190"/>
      <c r="R164" s="268"/>
      <c r="S164" s="130"/>
      <c r="T164" s="130"/>
      <c r="U164" s="130"/>
      <c r="V164" s="130"/>
      <c r="W164" s="130"/>
      <c r="X164" s="192" t="e">
        <v>#N/A</v>
      </c>
      <c r="Y164" s="193"/>
      <c r="Z164" s="192" t="e">
        <v>#N/A</v>
      </c>
      <c r="AA164" s="130"/>
      <c r="AB164" s="243"/>
      <c r="AC164" s="193"/>
      <c r="AD164" s="193"/>
      <c r="AE164" s="194" t="e">
        <f t="shared" si="20"/>
        <v>#N/A</v>
      </c>
      <c r="AF164" s="195" t="e">
        <f t="shared" si="21"/>
        <v>#N/A</v>
      </c>
      <c r="AG164" s="195" t="e">
        <f t="shared" si="23"/>
        <v>#N/A</v>
      </c>
      <c r="AH164" s="195" t="e">
        <f t="shared" si="22"/>
        <v>#N/A</v>
      </c>
      <c r="AI164" s="195" t="e">
        <f t="shared" si="24"/>
        <v>#N/A</v>
      </c>
      <c r="AJ164" s="189"/>
      <c r="AK164" s="185"/>
      <c r="AL164" s="245"/>
      <c r="AM164" s="245"/>
      <c r="AN164" s="245"/>
      <c r="AO164" s="245"/>
      <c r="AP164" s="245"/>
      <c r="AQ164" s="245"/>
      <c r="AR164" s="245"/>
      <c r="AS164" s="245"/>
      <c r="AT164" s="373"/>
      <c r="AU164" s="373"/>
      <c r="AV164" s="245"/>
      <c r="AW164" s="245"/>
      <c r="AX164" s="245"/>
      <c r="AY164" s="245"/>
      <c r="AZ164" s="245"/>
      <c r="BA164" s="23"/>
    </row>
    <row r="165" spans="1:53" ht="56.15" hidden="1" customHeight="1" x14ac:dyDescent="0.3">
      <c r="A165" s="130"/>
      <c r="B165" s="183"/>
      <c r="C165" s="184"/>
      <c r="D165" s="184"/>
      <c r="E165" s="185"/>
      <c r="F165" s="185"/>
      <c r="G165" s="185"/>
      <c r="H165" s="184"/>
      <c r="I165" s="184"/>
      <c r="J165" s="185"/>
      <c r="K165" s="184"/>
      <c r="L165" s="185"/>
      <c r="M165" s="186" t="e">
        <v>#N/A</v>
      </c>
      <c r="N165" s="187"/>
      <c r="O165" s="188" t="e">
        <v>#N/A</v>
      </c>
      <c r="P165" s="258" t="s">
        <v>79</v>
      </c>
      <c r="Q165" s="190"/>
      <c r="R165" s="268"/>
      <c r="S165" s="130"/>
      <c r="T165" s="130"/>
      <c r="U165" s="130"/>
      <c r="V165" s="130"/>
      <c r="W165" s="130"/>
      <c r="X165" s="192" t="e">
        <v>#N/A</v>
      </c>
      <c r="Y165" s="193"/>
      <c r="Z165" s="192" t="e">
        <v>#N/A</v>
      </c>
      <c r="AA165" s="130"/>
      <c r="AB165" s="278"/>
      <c r="AC165" s="193"/>
      <c r="AD165" s="130"/>
      <c r="AE165" s="194" t="e">
        <f t="shared" si="20"/>
        <v>#N/A</v>
      </c>
      <c r="AF165" s="195" t="e">
        <f t="shared" si="21"/>
        <v>#N/A</v>
      </c>
      <c r="AG165" s="195" t="e">
        <f t="shared" si="23"/>
        <v>#N/A</v>
      </c>
      <c r="AH165" s="195" t="e">
        <f t="shared" si="22"/>
        <v>#N/A</v>
      </c>
      <c r="AI165" s="195" t="e">
        <f t="shared" si="24"/>
        <v>#N/A</v>
      </c>
      <c r="AJ165" s="189"/>
      <c r="AK165" s="185"/>
      <c r="AL165" s="245"/>
      <c r="AM165" s="245"/>
      <c r="AN165" s="245"/>
      <c r="AO165" s="245"/>
      <c r="AP165" s="245"/>
      <c r="AQ165" s="245"/>
      <c r="AR165" s="245"/>
      <c r="AS165" s="245"/>
      <c r="AT165" s="373"/>
      <c r="AU165" s="373"/>
      <c r="AV165" s="245"/>
      <c r="AW165" s="245"/>
      <c r="AX165" s="245"/>
      <c r="AY165" s="245"/>
      <c r="AZ165" s="245"/>
      <c r="BA165" s="23"/>
    </row>
    <row r="166" spans="1:53" ht="56.15" hidden="1" customHeight="1" x14ac:dyDescent="0.3">
      <c r="A166" s="130"/>
      <c r="B166" s="197"/>
      <c r="C166" s="197"/>
      <c r="D166" s="197"/>
      <c r="E166" s="229"/>
      <c r="F166" s="185"/>
      <c r="G166" s="185"/>
      <c r="H166" s="197"/>
      <c r="I166" s="197"/>
      <c r="J166" s="185"/>
      <c r="K166" s="184"/>
      <c r="L166" s="185"/>
      <c r="M166" s="186" t="e">
        <v>#N/A</v>
      </c>
      <c r="N166" s="187"/>
      <c r="O166" s="188" t="e">
        <v>#N/A</v>
      </c>
      <c r="P166" s="258" t="s">
        <v>79</v>
      </c>
      <c r="Q166" s="190"/>
      <c r="R166" s="200"/>
      <c r="S166" s="130"/>
      <c r="T166" s="193"/>
      <c r="U166" s="193"/>
      <c r="V166" s="130"/>
      <c r="W166" s="130"/>
      <c r="X166" s="192" t="e">
        <v>#N/A</v>
      </c>
      <c r="Y166" s="193"/>
      <c r="Z166" s="192" t="e">
        <v>#N/A</v>
      </c>
      <c r="AA166" s="130"/>
      <c r="AB166" s="243"/>
      <c r="AC166" s="193"/>
      <c r="AD166" s="193"/>
      <c r="AE166" s="194" t="e">
        <f t="shared" si="20"/>
        <v>#N/A</v>
      </c>
      <c r="AF166" s="195" t="e">
        <f t="shared" si="21"/>
        <v>#N/A</v>
      </c>
      <c r="AG166" s="195" t="e">
        <f t="shared" ref="AG166:AG178" si="25">IF(OR(W166="prevenir",W166="detectar"),(M166-(M166*AE166)), M166)</f>
        <v>#N/A</v>
      </c>
      <c r="AH166" s="195" t="e">
        <f t="shared" si="22"/>
        <v>#N/A</v>
      </c>
      <c r="AI166" s="195" t="e">
        <f t="shared" ref="AI166:AI178" si="26">IF(W166="corregir",(O166-(O166*AE166)), O166)</f>
        <v>#N/A</v>
      </c>
      <c r="AJ166" s="189"/>
      <c r="AK166" s="185"/>
      <c r="AL166" s="196"/>
      <c r="AM166" s="197"/>
      <c r="AN166" s="227"/>
      <c r="AO166" s="198"/>
      <c r="AP166" s="184"/>
      <c r="AQ166" s="198"/>
      <c r="AR166" s="227"/>
      <c r="AS166" s="184"/>
      <c r="AT166" s="201"/>
      <c r="AU166" s="234"/>
      <c r="AV166" s="184"/>
      <c r="AW166" s="227"/>
      <c r="AX166" s="198"/>
      <c r="AY166" s="184"/>
      <c r="AZ166" s="279"/>
      <c r="BA166" s="23"/>
    </row>
    <row r="167" spans="1:53" ht="56.15" hidden="1" customHeight="1" x14ac:dyDescent="0.3">
      <c r="A167" s="130"/>
      <c r="B167" s="121"/>
      <c r="C167" s="184"/>
      <c r="D167" s="184"/>
      <c r="E167" s="185"/>
      <c r="F167" s="185"/>
      <c r="G167" s="185"/>
      <c r="H167" s="184"/>
      <c r="I167" s="184"/>
      <c r="J167" s="185"/>
      <c r="K167" s="184"/>
      <c r="L167" s="185"/>
      <c r="M167" s="186" t="e">
        <v>#N/A</v>
      </c>
      <c r="N167" s="187"/>
      <c r="O167" s="188" t="e">
        <v>#N/A</v>
      </c>
      <c r="P167" s="258" t="s">
        <v>79</v>
      </c>
      <c r="Q167" s="190"/>
      <c r="R167" s="184"/>
      <c r="S167" s="130"/>
      <c r="T167" s="193"/>
      <c r="U167" s="193"/>
      <c r="V167" s="130"/>
      <c r="W167" s="130"/>
      <c r="X167" s="192" t="e">
        <v>#N/A</v>
      </c>
      <c r="Y167" s="193"/>
      <c r="Z167" s="192" t="e">
        <v>#N/A</v>
      </c>
      <c r="AA167" s="130"/>
      <c r="AB167" s="228"/>
      <c r="AC167" s="193"/>
      <c r="AD167" s="193"/>
      <c r="AE167" s="194" t="e">
        <f t="shared" si="20"/>
        <v>#N/A</v>
      </c>
      <c r="AF167" s="195" t="e">
        <f t="shared" si="21"/>
        <v>#N/A</v>
      </c>
      <c r="AG167" s="195" t="e">
        <f t="shared" si="25"/>
        <v>#N/A</v>
      </c>
      <c r="AH167" s="195" t="e">
        <f t="shared" si="22"/>
        <v>#N/A</v>
      </c>
      <c r="AI167" s="195" t="e">
        <f t="shared" si="26"/>
        <v>#N/A</v>
      </c>
      <c r="AJ167" s="189"/>
      <c r="AK167" s="185"/>
      <c r="AL167" s="245"/>
      <c r="AM167" s="245"/>
      <c r="AN167" s="245"/>
      <c r="AO167" s="245"/>
      <c r="AP167" s="245"/>
      <c r="AQ167" s="245"/>
      <c r="AR167" s="245"/>
      <c r="AS167" s="245"/>
      <c r="AT167" s="373"/>
      <c r="AU167" s="373"/>
      <c r="AV167" s="245"/>
      <c r="AW167" s="245"/>
      <c r="AX167" s="245"/>
      <c r="AY167" s="245"/>
      <c r="AZ167" s="245"/>
      <c r="BA167" s="23"/>
    </row>
    <row r="168" spans="1:53" ht="56.15" hidden="1" customHeight="1" x14ac:dyDescent="0.3">
      <c r="A168" s="130"/>
      <c r="B168" s="121"/>
      <c r="C168" s="184"/>
      <c r="D168" s="184"/>
      <c r="E168" s="185"/>
      <c r="F168" s="185"/>
      <c r="G168" s="185"/>
      <c r="H168" s="184"/>
      <c r="I168" s="184"/>
      <c r="J168" s="185"/>
      <c r="K168" s="184"/>
      <c r="L168" s="185"/>
      <c r="M168" s="186" t="e">
        <v>#N/A</v>
      </c>
      <c r="N168" s="187"/>
      <c r="O168" s="188" t="e">
        <v>#N/A</v>
      </c>
      <c r="P168" s="258" t="s">
        <v>79</v>
      </c>
      <c r="Q168" s="190"/>
      <c r="R168" s="184"/>
      <c r="S168" s="191"/>
      <c r="T168" s="183"/>
      <c r="U168" s="183"/>
      <c r="V168" s="130"/>
      <c r="W168" s="130"/>
      <c r="X168" s="192" t="e">
        <v>#N/A</v>
      </c>
      <c r="Y168" s="193"/>
      <c r="Z168" s="192" t="e">
        <v>#N/A</v>
      </c>
      <c r="AA168" s="191"/>
      <c r="AB168" s="183"/>
      <c r="AC168" s="183"/>
      <c r="AD168" s="183"/>
      <c r="AE168" s="194" t="e">
        <f t="shared" si="20"/>
        <v>#N/A</v>
      </c>
      <c r="AF168" s="195" t="e">
        <f t="shared" si="21"/>
        <v>#N/A</v>
      </c>
      <c r="AG168" s="195" t="e">
        <f t="shared" si="25"/>
        <v>#N/A</v>
      </c>
      <c r="AH168" s="195" t="e">
        <f t="shared" si="22"/>
        <v>#N/A</v>
      </c>
      <c r="AI168" s="195" t="e">
        <f t="shared" si="26"/>
        <v>#N/A</v>
      </c>
      <c r="AJ168" s="189"/>
      <c r="AK168" s="185"/>
      <c r="AL168" s="245"/>
      <c r="AM168" s="245"/>
      <c r="AN168" s="245"/>
      <c r="AO168" s="245"/>
      <c r="AP168" s="245"/>
      <c r="AQ168" s="245"/>
      <c r="AR168" s="245"/>
      <c r="AS168" s="245"/>
      <c r="AT168" s="373"/>
      <c r="AU168" s="373"/>
      <c r="AV168" s="245"/>
      <c r="AW168" s="245"/>
      <c r="AX168" s="245"/>
      <c r="AY168" s="245"/>
      <c r="AZ168" s="245"/>
      <c r="BA168" s="23"/>
    </row>
    <row r="169" spans="1:53" ht="56.15" hidden="1" customHeight="1" x14ac:dyDescent="0.3">
      <c r="A169" s="130"/>
      <c r="B169" s="121"/>
      <c r="C169" s="184"/>
      <c r="D169" s="184"/>
      <c r="E169" s="185"/>
      <c r="F169" s="185"/>
      <c r="G169" s="185"/>
      <c r="H169" s="184"/>
      <c r="I169" s="184"/>
      <c r="J169" s="185"/>
      <c r="K169" s="184"/>
      <c r="L169" s="185"/>
      <c r="M169" s="186" t="e">
        <v>#N/A</v>
      </c>
      <c r="N169" s="187"/>
      <c r="O169" s="188" t="e">
        <v>#N/A</v>
      </c>
      <c r="P169" s="258" t="s">
        <v>79</v>
      </c>
      <c r="Q169" s="190"/>
      <c r="R169" s="184"/>
      <c r="S169" s="191"/>
      <c r="T169" s="183"/>
      <c r="U169" s="183"/>
      <c r="V169" s="130"/>
      <c r="W169" s="130"/>
      <c r="X169" s="192" t="e">
        <v>#N/A</v>
      </c>
      <c r="Y169" s="193"/>
      <c r="Z169" s="192" t="e">
        <v>#N/A</v>
      </c>
      <c r="AA169" s="191"/>
      <c r="AB169" s="191"/>
      <c r="AC169" s="183"/>
      <c r="AD169" s="183"/>
      <c r="AE169" s="194" t="e">
        <f t="shared" si="20"/>
        <v>#N/A</v>
      </c>
      <c r="AF169" s="195" t="e">
        <f t="shared" si="21"/>
        <v>#N/A</v>
      </c>
      <c r="AG169" s="195" t="e">
        <f t="shared" si="25"/>
        <v>#N/A</v>
      </c>
      <c r="AH169" s="195" t="e">
        <f t="shared" si="22"/>
        <v>#N/A</v>
      </c>
      <c r="AI169" s="195" t="e">
        <f t="shared" si="26"/>
        <v>#N/A</v>
      </c>
      <c r="AJ169" s="189"/>
      <c r="AK169" s="185"/>
      <c r="AL169" s="245"/>
      <c r="AM169" s="245"/>
      <c r="AN169" s="245"/>
      <c r="AO169" s="245"/>
      <c r="AP169" s="245"/>
      <c r="AQ169" s="245"/>
      <c r="AR169" s="245"/>
      <c r="AS169" s="245"/>
      <c r="AT169" s="373"/>
      <c r="AU169" s="373"/>
      <c r="AV169" s="245"/>
      <c r="AW169" s="245"/>
      <c r="AX169" s="245"/>
      <c r="AY169" s="245"/>
      <c r="AZ169" s="245"/>
      <c r="BA169" s="23"/>
    </row>
    <row r="170" spans="1:53" ht="56.15" hidden="1" customHeight="1" x14ac:dyDescent="0.3">
      <c r="A170" s="130"/>
      <c r="B170" s="121"/>
      <c r="C170" s="184"/>
      <c r="D170" s="184"/>
      <c r="E170" s="185"/>
      <c r="F170" s="185"/>
      <c r="G170" s="185"/>
      <c r="H170" s="184"/>
      <c r="I170" s="184"/>
      <c r="J170" s="185"/>
      <c r="K170" s="184"/>
      <c r="L170" s="185"/>
      <c r="M170" s="186" t="e">
        <v>#N/A</v>
      </c>
      <c r="N170" s="187"/>
      <c r="O170" s="188" t="e">
        <v>#N/A</v>
      </c>
      <c r="P170" s="258" t="s">
        <v>79</v>
      </c>
      <c r="Q170" s="190"/>
      <c r="R170" s="184"/>
      <c r="S170" s="130"/>
      <c r="T170" s="164"/>
      <c r="U170" s="164"/>
      <c r="V170" s="130"/>
      <c r="W170" s="130"/>
      <c r="X170" s="192" t="e">
        <v>#N/A</v>
      </c>
      <c r="Y170" s="193"/>
      <c r="Z170" s="192" t="e">
        <v>#N/A</v>
      </c>
      <c r="AA170" s="130"/>
      <c r="AB170" s="280"/>
      <c r="AC170" s="193"/>
      <c r="AD170" s="164"/>
      <c r="AE170" s="194" t="e">
        <f t="shared" si="20"/>
        <v>#N/A</v>
      </c>
      <c r="AF170" s="195" t="e">
        <f t="shared" si="21"/>
        <v>#N/A</v>
      </c>
      <c r="AG170" s="195" t="e">
        <f t="shared" si="25"/>
        <v>#N/A</v>
      </c>
      <c r="AH170" s="195" t="e">
        <f t="shared" si="22"/>
        <v>#N/A</v>
      </c>
      <c r="AI170" s="195" t="e">
        <f t="shared" si="26"/>
        <v>#N/A</v>
      </c>
      <c r="AJ170" s="189"/>
      <c r="AK170" s="185"/>
      <c r="AL170" s="245"/>
      <c r="AM170" s="245"/>
      <c r="AN170" s="245"/>
      <c r="AO170" s="245"/>
      <c r="AP170" s="245"/>
      <c r="AQ170" s="245"/>
      <c r="AR170" s="245"/>
      <c r="AS170" s="245"/>
      <c r="AT170" s="373"/>
      <c r="AU170" s="373"/>
      <c r="AV170" s="245"/>
      <c r="AW170" s="245"/>
      <c r="AX170" s="245"/>
      <c r="AY170" s="245"/>
      <c r="AZ170" s="245"/>
      <c r="BA170" s="23"/>
    </row>
    <row r="171" spans="1:53" ht="56.15" hidden="1" customHeight="1" x14ac:dyDescent="0.3">
      <c r="A171" s="130"/>
      <c r="B171" s="121"/>
      <c r="C171" s="184"/>
      <c r="D171" s="184"/>
      <c r="E171" s="185"/>
      <c r="F171" s="185"/>
      <c r="G171" s="185"/>
      <c r="H171" s="184"/>
      <c r="I171" s="184"/>
      <c r="J171" s="185"/>
      <c r="K171" s="184"/>
      <c r="L171" s="185"/>
      <c r="M171" s="186" t="e">
        <v>#N/A</v>
      </c>
      <c r="N171" s="187"/>
      <c r="O171" s="188" t="e">
        <v>#N/A</v>
      </c>
      <c r="P171" s="258" t="s">
        <v>79</v>
      </c>
      <c r="Q171" s="190"/>
      <c r="R171" s="268"/>
      <c r="S171" s="191"/>
      <c r="T171" s="191"/>
      <c r="U171" s="191"/>
      <c r="V171" s="130"/>
      <c r="W171" s="130"/>
      <c r="X171" s="192" t="e">
        <v>#N/A</v>
      </c>
      <c r="Y171" s="193"/>
      <c r="Z171" s="192" t="e">
        <v>#N/A</v>
      </c>
      <c r="AA171" s="191"/>
      <c r="AB171" s="183"/>
      <c r="AC171" s="183"/>
      <c r="AD171" s="183"/>
      <c r="AE171" s="194" t="e">
        <f t="shared" ref="AE171:AE178" si="27">+X171+Z171</f>
        <v>#N/A</v>
      </c>
      <c r="AF171" s="195" t="e">
        <f t="shared" ref="AF171:AF178" si="28">IF(AG171&lt;=20%,"MUY BAJA",IF(AG171&lt;=40%,"BAJA",IF(AG171&lt;=60%,"MEDIA",IF(AG171&lt;=80%,"ALTA","MUY ALTA"))))</f>
        <v>#N/A</v>
      </c>
      <c r="AG171" s="195" t="e">
        <f t="shared" si="25"/>
        <v>#N/A</v>
      </c>
      <c r="AH171" s="195" t="e">
        <f t="shared" ref="AH171:AH178" si="29">IF(AI171&lt;=20%,"LEVE",IF(AI171&lt;=40%,"MENOR",IF(AI171&lt;=60%,"MODERADO",IF(AI171&lt;=80%,"MAYOR","CATASTROFICO"))))</f>
        <v>#N/A</v>
      </c>
      <c r="AI171" s="195" t="e">
        <f t="shared" si="26"/>
        <v>#N/A</v>
      </c>
      <c r="AJ171" s="189"/>
      <c r="AK171" s="185"/>
      <c r="AL171" s="245"/>
      <c r="AM171" s="184"/>
      <c r="AN171" s="227"/>
      <c r="AO171" s="227"/>
      <c r="AP171" s="245"/>
      <c r="AQ171" s="227"/>
      <c r="AR171" s="227"/>
      <c r="AS171" s="184"/>
      <c r="AT171" s="234"/>
      <c r="AU171" s="234"/>
      <c r="AV171" s="184"/>
      <c r="AW171" s="227"/>
      <c r="AX171" s="227"/>
      <c r="AY171" s="184"/>
      <c r="AZ171" s="184"/>
      <c r="BA171" s="23"/>
    </row>
    <row r="172" spans="1:53" ht="56.15" hidden="1" customHeight="1" x14ac:dyDescent="0.3">
      <c r="A172" s="130"/>
      <c r="B172" s="121"/>
      <c r="C172" s="184"/>
      <c r="D172" s="184"/>
      <c r="E172" s="185"/>
      <c r="F172" s="185"/>
      <c r="G172" s="185"/>
      <c r="H172" s="184"/>
      <c r="I172" s="184"/>
      <c r="J172" s="185"/>
      <c r="K172" s="184"/>
      <c r="L172" s="185"/>
      <c r="M172" s="186" t="e">
        <v>#N/A</v>
      </c>
      <c r="N172" s="187"/>
      <c r="O172" s="188" t="e">
        <v>#N/A</v>
      </c>
      <c r="P172" s="258" t="s">
        <v>79</v>
      </c>
      <c r="Q172" s="190"/>
      <c r="R172" s="268"/>
      <c r="S172" s="191"/>
      <c r="T172" s="191"/>
      <c r="U172" s="191"/>
      <c r="V172" s="130"/>
      <c r="W172" s="130"/>
      <c r="X172" s="192" t="e">
        <v>#N/A</v>
      </c>
      <c r="Y172" s="193"/>
      <c r="Z172" s="192" t="e">
        <v>#N/A</v>
      </c>
      <c r="AA172" s="191"/>
      <c r="AB172" s="183"/>
      <c r="AC172" s="183"/>
      <c r="AD172" s="183"/>
      <c r="AE172" s="194" t="e">
        <f t="shared" si="27"/>
        <v>#N/A</v>
      </c>
      <c r="AF172" s="195" t="e">
        <f t="shared" si="28"/>
        <v>#N/A</v>
      </c>
      <c r="AG172" s="195" t="e">
        <f t="shared" si="25"/>
        <v>#N/A</v>
      </c>
      <c r="AH172" s="195" t="e">
        <f t="shared" si="29"/>
        <v>#N/A</v>
      </c>
      <c r="AI172" s="195" t="e">
        <f t="shared" si="26"/>
        <v>#N/A</v>
      </c>
      <c r="AJ172" s="189"/>
      <c r="AK172" s="185"/>
      <c r="AL172" s="245"/>
      <c r="AM172" s="184"/>
      <c r="AN172" s="227"/>
      <c r="AO172" s="227"/>
      <c r="AP172" s="245"/>
      <c r="AQ172" s="227"/>
      <c r="AR172" s="227"/>
      <c r="AS172" s="184"/>
      <c r="AT172" s="234"/>
      <c r="AU172" s="234"/>
      <c r="AV172" s="184"/>
      <c r="AW172" s="227"/>
      <c r="AX172" s="227"/>
      <c r="AY172" s="184"/>
      <c r="AZ172" s="184"/>
      <c r="BA172" s="23"/>
    </row>
    <row r="173" spans="1:53" ht="56.15" hidden="1" customHeight="1" x14ac:dyDescent="0.3">
      <c r="A173" s="130"/>
      <c r="B173" s="121"/>
      <c r="C173" s="184"/>
      <c r="D173" s="184"/>
      <c r="E173" s="185"/>
      <c r="F173" s="185"/>
      <c r="G173" s="185"/>
      <c r="H173" s="184"/>
      <c r="I173" s="184"/>
      <c r="J173" s="185"/>
      <c r="K173" s="184"/>
      <c r="L173" s="185"/>
      <c r="M173" s="186" t="e">
        <v>#N/A</v>
      </c>
      <c r="N173" s="187"/>
      <c r="O173" s="188" t="e">
        <v>#N/A</v>
      </c>
      <c r="P173" s="258" t="s">
        <v>79</v>
      </c>
      <c r="Q173" s="190"/>
      <c r="R173" s="268"/>
      <c r="S173" s="191"/>
      <c r="T173" s="191"/>
      <c r="U173" s="191"/>
      <c r="V173" s="130"/>
      <c r="W173" s="130"/>
      <c r="X173" s="192" t="e">
        <v>#N/A</v>
      </c>
      <c r="Y173" s="193"/>
      <c r="Z173" s="192" t="e">
        <v>#N/A</v>
      </c>
      <c r="AA173" s="191"/>
      <c r="AB173" s="183"/>
      <c r="AC173" s="183"/>
      <c r="AD173" s="183"/>
      <c r="AE173" s="194" t="e">
        <f t="shared" si="27"/>
        <v>#N/A</v>
      </c>
      <c r="AF173" s="195" t="e">
        <f t="shared" si="28"/>
        <v>#N/A</v>
      </c>
      <c r="AG173" s="195" t="e">
        <f t="shared" si="25"/>
        <v>#N/A</v>
      </c>
      <c r="AH173" s="195" t="e">
        <f t="shared" si="29"/>
        <v>#N/A</v>
      </c>
      <c r="AI173" s="195" t="e">
        <f t="shared" si="26"/>
        <v>#N/A</v>
      </c>
      <c r="AJ173" s="189"/>
      <c r="AK173" s="185"/>
      <c r="AL173" s="245"/>
      <c r="AM173" s="184"/>
      <c r="AN173" s="227"/>
      <c r="AO173" s="227"/>
      <c r="AP173" s="245"/>
      <c r="AQ173" s="227"/>
      <c r="AR173" s="227"/>
      <c r="AS173" s="184"/>
      <c r="AT173" s="234"/>
      <c r="AU173" s="234"/>
      <c r="AV173" s="184"/>
      <c r="AW173" s="227"/>
      <c r="AX173" s="227"/>
      <c r="AY173" s="184"/>
      <c r="AZ173" s="184"/>
      <c r="BA173" s="23"/>
    </row>
    <row r="174" spans="1:53" ht="56.15" hidden="1" customHeight="1" x14ac:dyDescent="0.3">
      <c r="A174" s="130"/>
      <c r="B174" s="219"/>
      <c r="C174" s="197"/>
      <c r="D174" s="197"/>
      <c r="E174" s="229"/>
      <c r="F174" s="185"/>
      <c r="G174" s="185"/>
      <c r="H174" s="197"/>
      <c r="I174" s="197"/>
      <c r="J174" s="185"/>
      <c r="K174" s="184"/>
      <c r="L174" s="185"/>
      <c r="M174" s="186" t="e">
        <v>#N/A</v>
      </c>
      <c r="N174" s="187"/>
      <c r="O174" s="188" t="e">
        <v>#N/A</v>
      </c>
      <c r="P174" s="258" t="s">
        <v>79</v>
      </c>
      <c r="Q174" s="190"/>
      <c r="R174" s="268"/>
      <c r="S174" s="191"/>
      <c r="T174" s="191"/>
      <c r="U174" s="191"/>
      <c r="V174" s="130"/>
      <c r="W174" s="130"/>
      <c r="X174" s="192" t="e">
        <v>#N/A</v>
      </c>
      <c r="Y174" s="193"/>
      <c r="Z174" s="192" t="e">
        <v>#N/A</v>
      </c>
      <c r="AA174" s="191"/>
      <c r="AB174" s="183"/>
      <c r="AC174" s="183"/>
      <c r="AD174" s="191"/>
      <c r="AE174" s="194" t="e">
        <f t="shared" si="27"/>
        <v>#N/A</v>
      </c>
      <c r="AF174" s="195" t="e">
        <f t="shared" si="28"/>
        <v>#N/A</v>
      </c>
      <c r="AG174" s="195" t="e">
        <f t="shared" si="25"/>
        <v>#N/A</v>
      </c>
      <c r="AH174" s="195" t="e">
        <f t="shared" si="29"/>
        <v>#N/A</v>
      </c>
      <c r="AI174" s="195" t="e">
        <f t="shared" si="26"/>
        <v>#N/A</v>
      </c>
      <c r="AJ174" s="189"/>
      <c r="AK174" s="185"/>
      <c r="AL174" s="226"/>
      <c r="AM174" s="263"/>
      <c r="AN174" s="263"/>
      <c r="AO174" s="263"/>
      <c r="AP174" s="263"/>
      <c r="AQ174" s="227"/>
      <c r="AR174" s="227"/>
      <c r="AS174" s="121"/>
      <c r="AT174" s="216"/>
      <c r="AU174" s="216"/>
      <c r="AV174" s="263"/>
      <c r="AW174" s="263"/>
      <c r="AX174" s="263"/>
      <c r="AY174" s="121"/>
      <c r="AZ174" s="263"/>
      <c r="BA174" s="23"/>
    </row>
    <row r="175" spans="1:53" ht="56.15" hidden="1" customHeight="1" x14ac:dyDescent="0.3">
      <c r="A175" s="130"/>
      <c r="B175" s="120"/>
      <c r="C175" s="229"/>
      <c r="D175" s="229"/>
      <c r="E175" s="229"/>
      <c r="F175" s="185"/>
      <c r="G175" s="185"/>
      <c r="H175" s="229"/>
      <c r="I175" s="229"/>
      <c r="J175" s="185"/>
      <c r="K175" s="185"/>
      <c r="L175" s="185"/>
      <c r="M175" s="186" t="e">
        <v>#N/A</v>
      </c>
      <c r="N175" s="187"/>
      <c r="O175" s="188" t="e">
        <v>#N/A</v>
      </c>
      <c r="P175" s="258" t="s">
        <v>79</v>
      </c>
      <c r="Q175" s="189"/>
      <c r="R175" s="262"/>
      <c r="S175" s="191"/>
      <c r="T175" s="183"/>
      <c r="U175" s="183"/>
      <c r="V175" s="130"/>
      <c r="W175" s="130"/>
      <c r="X175" s="192" t="e">
        <v>#N/A</v>
      </c>
      <c r="Y175" s="193"/>
      <c r="Z175" s="192" t="e">
        <v>#N/A</v>
      </c>
      <c r="AA175" s="191"/>
      <c r="AB175" s="219"/>
      <c r="AC175" s="183"/>
      <c r="AD175" s="219"/>
      <c r="AE175" s="194" t="e">
        <f t="shared" si="27"/>
        <v>#N/A</v>
      </c>
      <c r="AF175" s="195" t="e">
        <f t="shared" si="28"/>
        <v>#N/A</v>
      </c>
      <c r="AG175" s="195" t="e">
        <f t="shared" si="25"/>
        <v>#N/A</v>
      </c>
      <c r="AH175" s="195" t="e">
        <f t="shared" si="29"/>
        <v>#N/A</v>
      </c>
      <c r="AI175" s="195" t="e">
        <f t="shared" si="26"/>
        <v>#N/A</v>
      </c>
      <c r="AJ175" s="189"/>
      <c r="AK175" s="185"/>
      <c r="AL175" s="249"/>
      <c r="AM175" s="229"/>
      <c r="AN175" s="234"/>
      <c r="AO175" s="201"/>
      <c r="AP175" s="270"/>
      <c r="AQ175" s="201"/>
      <c r="AR175" s="234"/>
      <c r="AS175" s="270"/>
      <c r="AT175" s="201"/>
      <c r="AU175" s="234"/>
      <c r="AV175" s="270"/>
      <c r="AW175" s="234"/>
      <c r="AX175" s="201"/>
      <c r="AY175" s="185"/>
      <c r="AZ175" s="281"/>
      <c r="BA175" s="23"/>
    </row>
    <row r="176" spans="1:53" ht="56.15" hidden="1" customHeight="1" x14ac:dyDescent="0.3">
      <c r="A176" s="130"/>
      <c r="B176" s="120"/>
      <c r="C176" s="229"/>
      <c r="D176" s="229"/>
      <c r="E176" s="229"/>
      <c r="F176" s="185"/>
      <c r="G176" s="185"/>
      <c r="H176" s="229"/>
      <c r="I176" s="229"/>
      <c r="J176" s="185"/>
      <c r="K176" s="184"/>
      <c r="L176" s="185"/>
      <c r="M176" s="186" t="e">
        <v>#N/A</v>
      </c>
      <c r="N176" s="187"/>
      <c r="O176" s="188" t="e">
        <v>#N/A</v>
      </c>
      <c r="P176" s="258" t="s">
        <v>79</v>
      </c>
      <c r="Q176" s="189"/>
      <c r="R176" s="268"/>
      <c r="S176" s="191"/>
      <c r="T176" s="191"/>
      <c r="U176" s="191"/>
      <c r="V176" s="130"/>
      <c r="W176" s="130"/>
      <c r="X176" s="192" t="e">
        <v>#N/A</v>
      </c>
      <c r="Y176" s="193"/>
      <c r="Z176" s="192" t="e">
        <v>#N/A</v>
      </c>
      <c r="AA176" s="191"/>
      <c r="AB176" s="183"/>
      <c r="AC176" s="183"/>
      <c r="AD176" s="191"/>
      <c r="AE176" s="194" t="e">
        <f t="shared" si="27"/>
        <v>#N/A</v>
      </c>
      <c r="AF176" s="195" t="e">
        <f t="shared" si="28"/>
        <v>#N/A</v>
      </c>
      <c r="AG176" s="195" t="e">
        <f t="shared" si="25"/>
        <v>#N/A</v>
      </c>
      <c r="AH176" s="195" t="e">
        <f t="shared" si="29"/>
        <v>#N/A</v>
      </c>
      <c r="AI176" s="195" t="e">
        <f t="shared" si="26"/>
        <v>#N/A</v>
      </c>
      <c r="AJ176" s="189"/>
      <c r="AK176" s="185"/>
      <c r="AL176" s="249"/>
      <c r="AM176" s="201"/>
      <c r="AN176" s="234"/>
      <c r="AO176" s="234"/>
      <c r="AP176" s="282"/>
      <c r="AQ176" s="130"/>
      <c r="AR176" s="130"/>
      <c r="AS176" s="283"/>
      <c r="AT176" s="130"/>
      <c r="AU176" s="130"/>
      <c r="AV176" s="283"/>
      <c r="AW176" s="165"/>
      <c r="AX176" s="165"/>
      <c r="AY176" s="130"/>
      <c r="AZ176" s="193"/>
      <c r="BA176" s="23"/>
    </row>
    <row r="177" spans="1:53" ht="56.15" hidden="1" customHeight="1" x14ac:dyDescent="0.3">
      <c r="A177" s="130"/>
      <c r="B177" s="219"/>
      <c r="C177" s="197"/>
      <c r="D177" s="197"/>
      <c r="E177" s="229"/>
      <c r="F177" s="185"/>
      <c r="G177" s="185"/>
      <c r="H177" s="197"/>
      <c r="I177" s="197"/>
      <c r="J177" s="185"/>
      <c r="K177" s="184"/>
      <c r="L177" s="185"/>
      <c r="M177" s="186" t="e">
        <v>#N/A</v>
      </c>
      <c r="N177" s="187"/>
      <c r="O177" s="188" t="e">
        <v>#N/A</v>
      </c>
      <c r="P177" s="258" t="s">
        <v>79</v>
      </c>
      <c r="Q177" s="190"/>
      <c r="R177" s="268"/>
      <c r="S177" s="130"/>
      <c r="T177" s="130"/>
      <c r="U177" s="130"/>
      <c r="V177" s="130"/>
      <c r="W177" s="130"/>
      <c r="X177" s="192" t="e">
        <v>#N/A</v>
      </c>
      <c r="Y177" s="193"/>
      <c r="Z177" s="192" t="e">
        <v>#N/A</v>
      </c>
      <c r="AA177" s="130"/>
      <c r="AB177" s="243"/>
      <c r="AC177" s="193"/>
      <c r="AD177" s="193"/>
      <c r="AE177" s="194" t="e">
        <f t="shared" si="27"/>
        <v>#N/A</v>
      </c>
      <c r="AF177" s="195" t="e">
        <f t="shared" si="28"/>
        <v>#N/A</v>
      </c>
      <c r="AG177" s="195" t="e">
        <f t="shared" si="25"/>
        <v>#N/A</v>
      </c>
      <c r="AH177" s="195" t="e">
        <f t="shared" si="29"/>
        <v>#N/A</v>
      </c>
      <c r="AI177" s="195" t="e">
        <f t="shared" si="26"/>
        <v>#N/A</v>
      </c>
      <c r="AJ177" s="189"/>
      <c r="AK177" s="185"/>
      <c r="AL177" s="226"/>
      <c r="AM177" s="245"/>
      <c r="AN177" s="226"/>
      <c r="AO177" s="226"/>
      <c r="AP177" s="245"/>
      <c r="AQ177" s="226"/>
      <c r="AR177" s="226"/>
      <c r="AS177" s="245"/>
      <c r="AT177" s="231"/>
      <c r="AU177" s="231"/>
      <c r="AV177" s="245"/>
      <c r="AW177" s="226"/>
      <c r="AX177" s="245"/>
      <c r="AY177" s="245"/>
      <c r="AZ177" s="245"/>
      <c r="BA177" s="23"/>
    </row>
    <row r="178" spans="1:53" ht="56.15" hidden="1" customHeight="1" x14ac:dyDescent="0.3">
      <c r="A178" s="130"/>
      <c r="B178" s="219"/>
      <c r="C178" s="197"/>
      <c r="D178" s="197"/>
      <c r="E178" s="229"/>
      <c r="F178" s="185"/>
      <c r="G178" s="185"/>
      <c r="H178" s="197"/>
      <c r="I178" s="197"/>
      <c r="J178" s="185"/>
      <c r="K178" s="184"/>
      <c r="L178" s="185"/>
      <c r="M178" s="186" t="e">
        <v>#N/A</v>
      </c>
      <c r="N178" s="187"/>
      <c r="O178" s="188" t="e">
        <v>#N/A</v>
      </c>
      <c r="P178" s="258" t="s">
        <v>79</v>
      </c>
      <c r="Q178" s="190"/>
      <c r="R178" s="268"/>
      <c r="S178" s="130"/>
      <c r="T178" s="130"/>
      <c r="U178" s="130"/>
      <c r="V178" s="130"/>
      <c r="W178" s="130"/>
      <c r="X178" s="192" t="e">
        <v>#N/A</v>
      </c>
      <c r="Y178" s="193"/>
      <c r="Z178" s="192" t="e">
        <v>#N/A</v>
      </c>
      <c r="AA178" s="130"/>
      <c r="AB178" s="243"/>
      <c r="AC178" s="193"/>
      <c r="AD178" s="193"/>
      <c r="AE178" s="194" t="e">
        <f t="shared" si="27"/>
        <v>#N/A</v>
      </c>
      <c r="AF178" s="195" t="e">
        <f t="shared" si="28"/>
        <v>#N/A</v>
      </c>
      <c r="AG178" s="195" t="e">
        <f t="shared" si="25"/>
        <v>#N/A</v>
      </c>
      <c r="AH178" s="195" t="e">
        <f t="shared" si="29"/>
        <v>#N/A</v>
      </c>
      <c r="AI178" s="195" t="e">
        <f t="shared" si="26"/>
        <v>#N/A</v>
      </c>
      <c r="AJ178" s="189"/>
      <c r="AK178" s="185"/>
      <c r="AL178" s="226"/>
      <c r="AM178" s="245"/>
      <c r="AN178" s="226"/>
      <c r="AO178" s="226"/>
      <c r="AP178" s="245"/>
      <c r="AQ178" s="226"/>
      <c r="AR178" s="226"/>
      <c r="AS178" s="245"/>
      <c r="AT178" s="231"/>
      <c r="AU178" s="231"/>
      <c r="AV178" s="245"/>
      <c r="AW178" s="226"/>
      <c r="AX178" s="245"/>
      <c r="AY178" s="245"/>
      <c r="AZ178" s="245"/>
      <c r="BA178" s="23"/>
    </row>
    <row r="179" spans="1:53" x14ac:dyDescent="0.3">
      <c r="E179" s="301">
        <f>COUNTA(E10:E28)</f>
        <v>9</v>
      </c>
    </row>
    <row r="182" spans="1:53" hidden="1" x14ac:dyDescent="0.3">
      <c r="A182" s="557" t="s">
        <v>182</v>
      </c>
      <c r="B182" s="558"/>
      <c r="C182" s="558"/>
      <c r="D182" s="558"/>
      <c r="E182" s="558"/>
      <c r="F182" s="558"/>
      <c r="G182" s="558"/>
      <c r="H182" s="558"/>
      <c r="I182" s="558"/>
      <c r="J182" s="558"/>
      <c r="K182" s="558"/>
      <c r="L182" s="559"/>
    </row>
    <row r="183" spans="1:53" ht="56" hidden="1" x14ac:dyDescent="0.3">
      <c r="A183" s="286" t="s">
        <v>183</v>
      </c>
      <c r="B183" s="287" t="s">
        <v>46</v>
      </c>
      <c r="C183" s="560" t="s">
        <v>184</v>
      </c>
      <c r="D183" s="560"/>
      <c r="E183" s="560"/>
      <c r="F183" s="560"/>
      <c r="G183" s="560"/>
      <c r="H183" s="560"/>
      <c r="I183" s="560"/>
      <c r="J183" s="288" t="s">
        <v>185</v>
      </c>
      <c r="K183" s="288" t="s">
        <v>186</v>
      </c>
      <c r="L183" s="289" t="s">
        <v>187</v>
      </c>
      <c r="N183" s="594"/>
    </row>
    <row r="184" spans="1:53" ht="64" hidden="1" customHeight="1" x14ac:dyDescent="0.3">
      <c r="A184" s="124">
        <v>10</v>
      </c>
      <c r="B184" s="290">
        <v>45272</v>
      </c>
      <c r="C184" s="600" t="s">
        <v>277</v>
      </c>
      <c r="D184" s="600"/>
      <c r="E184" s="600"/>
      <c r="F184" s="600"/>
      <c r="G184" s="600"/>
      <c r="H184" s="600"/>
      <c r="I184" s="600"/>
      <c r="J184" s="193" t="s">
        <v>278</v>
      </c>
      <c r="K184" s="291" t="s">
        <v>279</v>
      </c>
      <c r="L184" s="292" t="s">
        <v>280</v>
      </c>
      <c r="N184" s="594"/>
    </row>
    <row r="185" spans="1:53" ht="57" hidden="1" customHeight="1" x14ac:dyDescent="0.3">
      <c r="A185" s="124">
        <v>11</v>
      </c>
      <c r="B185" s="290">
        <v>45381</v>
      </c>
      <c r="C185" s="600" t="s">
        <v>539</v>
      </c>
      <c r="D185" s="600"/>
      <c r="E185" s="600"/>
      <c r="F185" s="600"/>
      <c r="G185" s="600"/>
      <c r="H185" s="600"/>
      <c r="I185" s="600"/>
      <c r="J185" s="193" t="s">
        <v>278</v>
      </c>
      <c r="K185" s="291" t="s">
        <v>279</v>
      </c>
      <c r="L185" s="292" t="s">
        <v>280</v>
      </c>
      <c r="N185" s="594"/>
    </row>
    <row r="186" spans="1:53" ht="108" hidden="1" customHeight="1" x14ac:dyDescent="0.3">
      <c r="A186" s="124">
        <v>12</v>
      </c>
      <c r="B186" s="290">
        <v>45440</v>
      </c>
      <c r="C186" s="600" t="s">
        <v>540</v>
      </c>
      <c r="D186" s="600"/>
      <c r="E186" s="600"/>
      <c r="F186" s="600"/>
      <c r="G186" s="600"/>
      <c r="H186" s="600"/>
      <c r="I186" s="600"/>
      <c r="J186" s="193" t="s">
        <v>278</v>
      </c>
      <c r="K186" s="291" t="s">
        <v>279</v>
      </c>
      <c r="L186" s="292" t="s">
        <v>280</v>
      </c>
      <c r="N186" s="594"/>
    </row>
    <row r="187" spans="1:53" ht="141.65" hidden="1" customHeight="1" x14ac:dyDescent="0.3">
      <c r="A187" s="124">
        <v>13</v>
      </c>
      <c r="B187" s="290">
        <v>45524</v>
      </c>
      <c r="C187" s="493" t="s">
        <v>283</v>
      </c>
      <c r="D187" s="493"/>
      <c r="E187" s="493"/>
      <c r="F187" s="493"/>
      <c r="G187" s="493"/>
      <c r="H187" s="493"/>
      <c r="I187" s="493"/>
      <c r="J187" s="193" t="s">
        <v>278</v>
      </c>
      <c r="K187" s="291" t="s">
        <v>279</v>
      </c>
      <c r="L187" s="292" t="s">
        <v>280</v>
      </c>
    </row>
  </sheetData>
  <sheetProtection formatCells="0" insertRows="0" deleteRows="0"/>
  <mergeCells count="138">
    <mergeCell ref="BA23:BA24"/>
    <mergeCell ref="BA26:BA27"/>
    <mergeCell ref="BA18:BA22"/>
    <mergeCell ref="BA11:BA13"/>
    <mergeCell ref="BA14:BA16"/>
    <mergeCell ref="D1:AZ1"/>
    <mergeCell ref="AL18:AL21"/>
    <mergeCell ref="AL11:AL13"/>
    <mergeCell ref="AL26:AL27"/>
    <mergeCell ref="I4:J4"/>
    <mergeCell ref="D4:E4"/>
    <mergeCell ref="D7:D8"/>
    <mergeCell ref="F7:F8"/>
    <mergeCell ref="L7:L8"/>
    <mergeCell ref="AC7:AD7"/>
    <mergeCell ref="Y8:Z8"/>
    <mergeCell ref="U7:V7"/>
    <mergeCell ref="S7:T7"/>
    <mergeCell ref="Q6:Q8"/>
    <mergeCell ref="M7:M8"/>
    <mergeCell ref="O7:O8"/>
    <mergeCell ref="AI7:AI8"/>
    <mergeCell ref="AH7:AH8"/>
    <mergeCell ref="F14:F16"/>
    <mergeCell ref="C187:I187"/>
    <mergeCell ref="A26:A27"/>
    <mergeCell ref="B26:B27"/>
    <mergeCell ref="C26:C27"/>
    <mergeCell ref="D26:D27"/>
    <mergeCell ref="E26:E27"/>
    <mergeCell ref="F26:F27"/>
    <mergeCell ref="G26:G27"/>
    <mergeCell ref="E18:E22"/>
    <mergeCell ref="I18:I20"/>
    <mergeCell ref="A18:A22"/>
    <mergeCell ref="B18:B22"/>
    <mergeCell ref="C18:C22"/>
    <mergeCell ref="F18:F22"/>
    <mergeCell ref="D18:D22"/>
    <mergeCell ref="G18:G22"/>
    <mergeCell ref="C184:I184"/>
    <mergeCell ref="C185:I185"/>
    <mergeCell ref="C186:I186"/>
    <mergeCell ref="AF7:AF8"/>
    <mergeCell ref="W7:X7"/>
    <mergeCell ref="J7:J8"/>
    <mergeCell ref="N183:N184"/>
    <mergeCell ref="N185:N186"/>
    <mergeCell ref="L26:L27"/>
    <mergeCell ref="N26:N27"/>
    <mergeCell ref="P26:P27"/>
    <mergeCell ref="AK18:AK22"/>
    <mergeCell ref="AK23:AK24"/>
    <mergeCell ref="AH26:AH27"/>
    <mergeCell ref="AJ26:AJ27"/>
    <mergeCell ref="AK26:AK27"/>
    <mergeCell ref="AJ23:AJ24"/>
    <mergeCell ref="A14:A16"/>
    <mergeCell ref="B14:B16"/>
    <mergeCell ref="C14:C16"/>
    <mergeCell ref="D14:D16"/>
    <mergeCell ref="E14:E16"/>
    <mergeCell ref="A1:C1"/>
    <mergeCell ref="N7:N8"/>
    <mergeCell ref="W4:AJ4"/>
    <mergeCell ref="A6:K6"/>
    <mergeCell ref="L6:P6"/>
    <mergeCell ref="R6:AE6"/>
    <mergeCell ref="AF6:AK6"/>
    <mergeCell ref="A7:A8"/>
    <mergeCell ref="W8:X8"/>
    <mergeCell ref="B7:B8"/>
    <mergeCell ref="C7:C8"/>
    <mergeCell ref="P7:P8"/>
    <mergeCell ref="R7:R8"/>
    <mergeCell ref="E7:E8"/>
    <mergeCell ref="G7:G8"/>
    <mergeCell ref="I7:I8"/>
    <mergeCell ref="H7:H8"/>
    <mergeCell ref="K7:K8"/>
    <mergeCell ref="AE7:AE8"/>
    <mergeCell ref="A182:L182"/>
    <mergeCell ref="C183:I183"/>
    <mergeCell ref="J19:J20"/>
    <mergeCell ref="H23:H24"/>
    <mergeCell ref="K23:K24"/>
    <mergeCell ref="A23:A24"/>
    <mergeCell ref="B23:B24"/>
    <mergeCell ref="C23:C24"/>
    <mergeCell ref="D23:D24"/>
    <mergeCell ref="J26:J27"/>
    <mergeCell ref="K26:K27"/>
    <mergeCell ref="H26:H27"/>
    <mergeCell ref="I26:I27"/>
    <mergeCell ref="E23:E24"/>
    <mergeCell ref="F23:F24"/>
    <mergeCell ref="G23:G24"/>
    <mergeCell ref="A11:A13"/>
    <mergeCell ref="B11:B13"/>
    <mergeCell ref="C11:C13"/>
    <mergeCell ref="D11:D13"/>
    <mergeCell ref="E11:E13"/>
    <mergeCell ref="F11:F13"/>
    <mergeCell ref="G11:G13"/>
    <mergeCell ref="G14:G16"/>
    <mergeCell ref="BA6:BA8"/>
    <mergeCell ref="AT7:AV7"/>
    <mergeCell ref="Y7:Z7"/>
    <mergeCell ref="AA7:AB7"/>
    <mergeCell ref="AM7:AM8"/>
    <mergeCell ref="AN7:AP7"/>
    <mergeCell ref="AQ7:AS7"/>
    <mergeCell ref="AG7:AG8"/>
    <mergeCell ref="AZ7:AZ8"/>
    <mergeCell ref="AJ7:AJ8"/>
    <mergeCell ref="AK7:AK8"/>
    <mergeCell ref="AL7:AL8"/>
    <mergeCell ref="AL6:AZ6"/>
    <mergeCell ref="AW7:AY7"/>
    <mergeCell ref="AH12:AH13"/>
    <mergeCell ref="AJ11:AJ13"/>
    <mergeCell ref="AK11:AK13"/>
    <mergeCell ref="AF18:AF22"/>
    <mergeCell ref="AJ18:AJ22"/>
    <mergeCell ref="H18:H22"/>
    <mergeCell ref="K18:K22"/>
    <mergeCell ref="H11:H13"/>
    <mergeCell ref="K11:K13"/>
    <mergeCell ref="L14:L16"/>
    <mergeCell ref="N14:N16"/>
    <mergeCell ref="P14:P16"/>
    <mergeCell ref="AJ14:AJ16"/>
    <mergeCell ref="AK14:AK16"/>
    <mergeCell ref="L18:L22"/>
    <mergeCell ref="N18:N22"/>
    <mergeCell ref="P18:P22"/>
    <mergeCell ref="K14:K16"/>
    <mergeCell ref="H14:H16"/>
  </mergeCells>
  <phoneticPr fontId="45" type="noConversion"/>
  <conditionalFormatting sqref="K167">
    <cfRule type="cellIs" dxfId="1812" priority="2350" operator="equal">
      <formula>#REF!</formula>
    </cfRule>
  </conditionalFormatting>
  <conditionalFormatting sqref="L9:L14">
    <cfRule type="cellIs" dxfId="1811" priority="620" operator="equal">
      <formula>"ALTA"</formula>
    </cfRule>
    <cfRule type="cellIs" dxfId="1810" priority="621" operator="equal">
      <formula>"MUY ALTA"</formula>
    </cfRule>
    <cfRule type="cellIs" dxfId="1809" priority="622" operator="equal">
      <formula>"MEDIA"</formula>
    </cfRule>
    <cfRule type="cellIs" dxfId="1808" priority="623" operator="equal">
      <formula>"BAJA"</formula>
    </cfRule>
    <cfRule type="cellIs" dxfId="1807" priority="624" operator="equal">
      <formula>"MUY BAJA"</formula>
    </cfRule>
  </conditionalFormatting>
  <conditionalFormatting sqref="L17:L18 L23:L26 L28:L178">
    <cfRule type="cellIs" dxfId="1806" priority="6803" operator="equal">
      <formula>"MEDIA"</formula>
    </cfRule>
    <cfRule type="cellIs" dxfId="1805" priority="6802" operator="equal">
      <formula>"MUY ALTA"</formula>
    </cfRule>
    <cfRule type="cellIs" dxfId="1804" priority="6801" operator="equal">
      <formula>"ALTA"</formula>
    </cfRule>
    <cfRule type="cellIs" dxfId="1803" priority="6805" operator="equal">
      <formula>"MUY BAJA"</formula>
    </cfRule>
    <cfRule type="cellIs" dxfId="1802" priority="6804" operator="equal">
      <formula>"BAJA"</formula>
    </cfRule>
  </conditionalFormatting>
  <conditionalFormatting sqref="N9">
    <cfRule type="cellIs" dxfId="1801" priority="7054" operator="equal">
      <formula>#REF!</formula>
    </cfRule>
  </conditionalFormatting>
  <conditionalFormatting sqref="N9:N14 N17:N18 N23:N26 N28:N178">
    <cfRule type="cellIs" dxfId="1800" priority="612" operator="equal">
      <formula>"CATASTRÓFICO (RC-F)"</formula>
    </cfRule>
    <cfRule type="cellIs" dxfId="1799" priority="613" operator="equal">
      <formula>"MAYOR (RC-F)"</formula>
    </cfRule>
    <cfRule type="cellIs" dxfId="1798" priority="614" operator="equal">
      <formula>"MODERADO (RC-F)"</formula>
    </cfRule>
    <cfRule type="cellIs" dxfId="1797" priority="615" operator="equal">
      <formula>"CATASTRÓFICO"</formula>
    </cfRule>
    <cfRule type="cellIs" dxfId="1796" priority="616" operator="equal">
      <formula>"MAYOR"</formula>
    </cfRule>
    <cfRule type="cellIs" dxfId="1795" priority="617" operator="equal">
      <formula>"MODERADO"</formula>
    </cfRule>
    <cfRule type="cellIs" dxfId="1794" priority="618" operator="equal">
      <formula>"MENOR"</formula>
    </cfRule>
    <cfRule type="cellIs" dxfId="1793" priority="619" operator="equal">
      <formula>"LEVE"</formula>
    </cfRule>
  </conditionalFormatting>
  <conditionalFormatting sqref="N10:N14 N17:N18 N23:N26 N28:N178">
    <cfRule type="cellIs" dxfId="1792" priority="625" operator="equal">
      <formula>#REF!</formula>
    </cfRule>
  </conditionalFormatting>
  <conditionalFormatting sqref="P10">
    <cfRule type="cellIs" dxfId="1791" priority="611" operator="equal">
      <formula>#REF!</formula>
    </cfRule>
    <cfRule type="cellIs" dxfId="1790" priority="589" operator="equal">
      <formula>#REF!</formula>
    </cfRule>
    <cfRule type="cellIs" dxfId="1789" priority="590" operator="equal">
      <formula>#REF!</formula>
    </cfRule>
    <cfRule type="cellIs" dxfId="1788" priority="591" operator="equal">
      <formula>#REF!</formula>
    </cfRule>
    <cfRule type="cellIs" dxfId="1787" priority="601" operator="equal">
      <formula>#REF!</formula>
    </cfRule>
    <cfRule type="cellIs" dxfId="1786" priority="593" operator="equal">
      <formula>#REF!</formula>
    </cfRule>
    <cfRule type="cellIs" dxfId="1785" priority="595" operator="equal">
      <formula>#REF!</formula>
    </cfRule>
    <cfRule type="cellIs" dxfId="1784" priority="596" operator="equal">
      <formula>#REF!</formula>
    </cfRule>
    <cfRule type="cellIs" dxfId="1783" priority="597" operator="equal">
      <formula>#REF!</formula>
    </cfRule>
    <cfRule type="cellIs" dxfId="1782" priority="598" operator="equal">
      <formula>#REF!</formula>
    </cfRule>
    <cfRule type="cellIs" dxfId="1781" priority="599" operator="equal">
      <formula>#REF!</formula>
    </cfRule>
    <cfRule type="cellIs" dxfId="1780" priority="602" operator="equal">
      <formula>#REF!</formula>
    </cfRule>
    <cfRule type="cellIs" dxfId="1779" priority="603" operator="equal">
      <formula>#REF!</formula>
    </cfRule>
    <cfRule type="cellIs" dxfId="1778" priority="604" operator="equal">
      <formula>#REF!</formula>
    </cfRule>
    <cfRule type="cellIs" dxfId="1777" priority="605" operator="equal">
      <formula>#REF!</formula>
    </cfRule>
    <cfRule type="cellIs" dxfId="1776" priority="607" operator="equal">
      <formula>#REF!</formula>
    </cfRule>
    <cfRule type="cellIs" dxfId="1775" priority="608" operator="equal">
      <formula>#REF!</formula>
    </cfRule>
    <cfRule type="cellIs" dxfId="1774" priority="609" operator="equal">
      <formula>#REF!</formula>
    </cfRule>
    <cfRule type="cellIs" dxfId="1773" priority="610" operator="equal">
      <formula>#REF!</formula>
    </cfRule>
    <cfRule type="cellIs" dxfId="1772" priority="586" operator="equal">
      <formula>#REF!</formula>
    </cfRule>
    <cfRule type="cellIs" dxfId="1771" priority="588" operator="equal">
      <formula>#REF!</formula>
    </cfRule>
  </conditionalFormatting>
  <conditionalFormatting sqref="P10:P14 P17:P18 P23:P26 P28:P178">
    <cfRule type="cellIs" dxfId="1770" priority="579" operator="equal">
      <formula>"ALTO (RC/F)"</formula>
    </cfRule>
    <cfRule type="cellIs" dxfId="1769" priority="578" operator="equal">
      <formula>"EXTREMO (RC/F)"</formula>
    </cfRule>
    <cfRule type="cellIs" dxfId="1768" priority="592" operator="equal">
      <formula>#REF!</formula>
    </cfRule>
    <cfRule type="cellIs" dxfId="1767" priority="580" operator="equal">
      <formula>"MODERADO (RC/F)"</formula>
    </cfRule>
    <cfRule type="cellIs" dxfId="1766" priority="581" operator="equal">
      <formula>"EXTREMO"</formula>
    </cfRule>
    <cfRule type="cellIs" dxfId="1765" priority="582" operator="equal">
      <formula>"ALTO"</formula>
    </cfRule>
    <cfRule type="cellIs" dxfId="1764" priority="583" operator="equal">
      <formula>"MODERADO"</formula>
    </cfRule>
    <cfRule type="cellIs" dxfId="1763" priority="584" operator="equal">
      <formula>"BAJO"</formula>
    </cfRule>
    <cfRule type="cellIs" dxfId="1762" priority="585" operator="equal">
      <formula>#REF!</formula>
    </cfRule>
  </conditionalFormatting>
  <conditionalFormatting sqref="P10:P14">
    <cfRule type="cellIs" dxfId="1761" priority="600" operator="equal">
      <formula>#REF!</formula>
    </cfRule>
    <cfRule type="cellIs" dxfId="1760" priority="594" operator="equal">
      <formula>#REF!</formula>
    </cfRule>
    <cfRule type="cellIs" dxfId="1759" priority="606" operator="equal">
      <formula>#REF!</formula>
    </cfRule>
  </conditionalFormatting>
  <conditionalFormatting sqref="P11:P14 P17:P18 P23:P26 P28:P178 P9:Q9">
    <cfRule type="cellIs" dxfId="1758" priority="6782" operator="equal">
      <formula>#REF!</formula>
    </cfRule>
  </conditionalFormatting>
  <conditionalFormatting sqref="P11:P14 P17:P18 P23:P26 P28:P178">
    <cfRule type="cellIs" dxfId="1757" priority="6774" operator="equal">
      <formula>#REF!</formula>
    </cfRule>
    <cfRule type="cellIs" dxfId="1756" priority="6792" operator="equal">
      <formula>#REF!</formula>
    </cfRule>
    <cfRule type="cellIs" dxfId="1755" priority="6790" operator="equal">
      <formula>#REF!</formula>
    </cfRule>
    <cfRule type="cellIs" dxfId="1754" priority="6789" operator="equal">
      <formula>#REF!</formula>
    </cfRule>
    <cfRule type="cellIs" dxfId="1753" priority="6788" operator="equal">
      <formula>#REF!</formula>
    </cfRule>
    <cfRule type="cellIs" dxfId="1752" priority="6787" operator="equal">
      <formula>#REF!</formula>
    </cfRule>
    <cfRule type="cellIs" dxfId="1751" priority="6785" operator="equal">
      <formula>#REF!</formula>
    </cfRule>
    <cfRule type="cellIs" dxfId="1750" priority="6784" operator="equal">
      <formula>#REF!</formula>
    </cfRule>
    <cfRule type="cellIs" dxfId="1749" priority="6783" operator="equal">
      <formula>#REF!</formula>
    </cfRule>
    <cfRule type="cellIs" dxfId="1748" priority="6781" operator="equal">
      <formula>#REF!</formula>
    </cfRule>
    <cfRule type="cellIs" dxfId="1747" priority="6780" operator="equal">
      <formula>#REF!</formula>
    </cfRule>
    <cfRule type="cellIs" dxfId="1746" priority="6779" operator="equal">
      <formula>#REF!</formula>
    </cfRule>
    <cfRule type="cellIs" dxfId="1745" priority="6778" operator="equal">
      <formula>#REF!</formula>
    </cfRule>
    <cfRule type="cellIs" dxfId="1744" priority="6776" operator="equal">
      <formula>#REF!</formula>
    </cfRule>
    <cfRule type="cellIs" dxfId="1743" priority="6771" operator="equal">
      <formula>#REF!</formula>
    </cfRule>
    <cfRule type="cellIs" dxfId="1742" priority="6769" operator="equal">
      <formula>#REF!</formula>
    </cfRule>
    <cfRule type="cellIs" dxfId="1741" priority="6770" operator="equal">
      <formula>#REF!</formula>
    </cfRule>
    <cfRule type="cellIs" dxfId="1740" priority="6775" operator="equal">
      <formula>#REF!</formula>
    </cfRule>
  </conditionalFormatting>
  <conditionalFormatting sqref="P17:P18 P23:P26 P28:P178 P11:P14">
    <cfRule type="cellIs" dxfId="1739" priority="6766" operator="equal">
      <formula>#REF!</formula>
    </cfRule>
  </conditionalFormatting>
  <conditionalFormatting sqref="P17:P18 P23:P26">
    <cfRule type="cellIs" dxfId="1738" priority="6760" operator="equal">
      <formula>#REF!</formula>
    </cfRule>
  </conditionalFormatting>
  <conditionalFormatting sqref="P28:P178 P17:P18 P23:P26">
    <cfRule type="cellIs" dxfId="1737" priority="6764" operator="equal">
      <formula>#REF!</formula>
    </cfRule>
  </conditionalFormatting>
  <conditionalFormatting sqref="P28:P178">
    <cfRule type="cellIs" dxfId="1736" priority="6763" operator="equal">
      <formula>#REF!</formula>
    </cfRule>
  </conditionalFormatting>
  <conditionalFormatting sqref="P9:Q9 AJ11 AJ14 AJ17:AJ18 AJ23 AJ25:AJ26 AJ28:AJ67">
    <cfRule type="cellIs" dxfId="1735" priority="6757" operator="equal">
      <formula>#REF!</formula>
    </cfRule>
  </conditionalFormatting>
  <conditionalFormatting sqref="P9:Q9">
    <cfRule type="cellIs" dxfId="1734" priority="7062" operator="equal">
      <formula>#REF!</formula>
    </cfRule>
    <cfRule type="cellIs" dxfId="1733" priority="6754" operator="equal">
      <formula>"MODERADO"</formula>
    </cfRule>
    <cfRule type="cellIs" dxfId="1732" priority="6753" operator="equal">
      <formula>"ALTO"</formula>
    </cfRule>
    <cfRule type="cellIs" dxfId="1731" priority="6752" operator="equal">
      <formula>"EXTREMO"</formula>
    </cfRule>
    <cfRule type="cellIs" dxfId="1730" priority="6751" operator="equal">
      <formula>"MODERADO (RC/F)"</formula>
    </cfRule>
    <cfRule type="cellIs" dxfId="1729" priority="6750" operator="equal">
      <formula>"ALTO (RC/F)"</formula>
    </cfRule>
    <cfRule type="cellIs" dxfId="1728" priority="6749" operator="equal">
      <formula>"EXTREMO (RC/F)"</formula>
    </cfRule>
    <cfRule type="cellIs" dxfId="1727" priority="7061" operator="equal">
      <formula>#REF!</formula>
    </cfRule>
    <cfRule type="cellIs" dxfId="1726" priority="7060" operator="equal">
      <formula>#REF!</formula>
    </cfRule>
    <cfRule type="cellIs" dxfId="1725" priority="7085" operator="equal">
      <formula>#REF!</formula>
    </cfRule>
    <cfRule type="cellIs" dxfId="1724" priority="6756" operator="equal">
      <formula>#REF!</formula>
    </cfRule>
    <cfRule type="cellIs" dxfId="1723" priority="6755" operator="equal">
      <formula>"BAJO"</formula>
    </cfRule>
    <cfRule type="cellIs" dxfId="1722" priority="7090" operator="equal">
      <formula>#REF!</formula>
    </cfRule>
    <cfRule type="cellIs" dxfId="1721" priority="7088" operator="equal">
      <formula>#REF!</formula>
    </cfRule>
    <cfRule type="cellIs" dxfId="1720" priority="7087" operator="equal">
      <formula>#REF!</formula>
    </cfRule>
    <cfRule type="cellIs" dxfId="1719" priority="7086" operator="equal">
      <formula>#REF!</formula>
    </cfRule>
    <cfRule type="cellIs" dxfId="1718" priority="7083" operator="equal">
      <formula>#REF!</formula>
    </cfRule>
    <cfRule type="cellIs" dxfId="1717" priority="7082" operator="equal">
      <formula>#REF!</formula>
    </cfRule>
    <cfRule type="cellIs" dxfId="1716" priority="7081" operator="equal">
      <formula>#REF!</formula>
    </cfRule>
    <cfRule type="cellIs" dxfId="1715" priority="7080" operator="equal">
      <formula>#REF!</formula>
    </cfRule>
    <cfRule type="cellIs" dxfId="1714" priority="7079" operator="equal">
      <formula>#REF!</formula>
    </cfRule>
    <cfRule type="cellIs" dxfId="1713" priority="7078" operator="equal">
      <formula>#REF!</formula>
    </cfRule>
    <cfRule type="cellIs" dxfId="1712" priority="7077" operator="equal">
      <formula>#REF!</formula>
    </cfRule>
    <cfRule type="cellIs" dxfId="1711" priority="7076" operator="equal">
      <formula>#REF!</formula>
    </cfRule>
    <cfRule type="cellIs" dxfId="1710" priority="7074" operator="equal">
      <formula>#REF!</formula>
    </cfRule>
    <cfRule type="cellIs" dxfId="1709" priority="7073" operator="equal">
      <formula>#REF!</formula>
    </cfRule>
    <cfRule type="cellIs" dxfId="1708" priority="7072" operator="equal">
      <formula>#REF!</formula>
    </cfRule>
    <cfRule type="cellIs" dxfId="1707" priority="7069" operator="equal">
      <formula>#REF!</formula>
    </cfRule>
    <cfRule type="cellIs" dxfId="1706" priority="7068" operator="equal">
      <formula>#REF!</formula>
    </cfRule>
    <cfRule type="cellIs" dxfId="1705" priority="7067" operator="equal">
      <formula>#REF!</formula>
    </cfRule>
    <cfRule type="cellIs" dxfId="1704" priority="7064" operator="equal">
      <formula>#REF!</formula>
    </cfRule>
  </conditionalFormatting>
  <conditionalFormatting sqref="Q11">
    <cfRule type="cellIs" dxfId="1703" priority="340" operator="equal">
      <formula>#REF!</formula>
    </cfRule>
    <cfRule type="cellIs" dxfId="1702" priority="345" operator="equal">
      <formula>#REF!</formula>
    </cfRule>
    <cfRule type="cellIs" dxfId="1701" priority="344" operator="equal">
      <formula>#REF!</formula>
    </cfRule>
    <cfRule type="cellIs" dxfId="1700" priority="343" operator="equal">
      <formula>#REF!</formula>
    </cfRule>
    <cfRule type="cellIs" dxfId="1699" priority="341" operator="equal">
      <formula>#REF!</formula>
    </cfRule>
    <cfRule type="cellIs" dxfId="1698" priority="339" operator="equal">
      <formula>#REF!</formula>
    </cfRule>
    <cfRule type="cellIs" dxfId="1697" priority="338" operator="equal">
      <formula>#REF!</formula>
    </cfRule>
    <cfRule type="cellIs" dxfId="1696" priority="342" operator="equal">
      <formula>#REF!</formula>
    </cfRule>
    <cfRule type="cellIs" dxfId="1695" priority="337" operator="equal">
      <formula>#REF!</formula>
    </cfRule>
    <cfRule type="cellIs" dxfId="1694" priority="336" operator="equal">
      <formula>#REF!</formula>
    </cfRule>
    <cfRule type="cellIs" dxfId="1693" priority="335" operator="equal">
      <formula>#REF!</formula>
    </cfRule>
    <cfRule type="cellIs" dxfId="1692" priority="334" operator="equal">
      <formula>#REF!</formula>
    </cfRule>
    <cfRule type="cellIs" dxfId="1691" priority="313" operator="equal">
      <formula>"EXTREMO (RC/F)"</formula>
    </cfRule>
    <cfRule type="cellIs" dxfId="1690" priority="314" operator="equal">
      <formula>"ALTO (RC/F)"</formula>
    </cfRule>
    <cfRule type="cellIs" dxfId="1689" priority="315" operator="equal">
      <formula>"MODERADO (RC/F)"</formula>
    </cfRule>
    <cfRule type="cellIs" dxfId="1688" priority="333" operator="equal">
      <formula>#REF!</formula>
    </cfRule>
    <cfRule type="cellIs" dxfId="1687" priority="316" operator="equal">
      <formula>"EXTREMO"</formula>
    </cfRule>
    <cfRule type="cellIs" dxfId="1686" priority="317" operator="equal">
      <formula>"ALTO"</formula>
    </cfRule>
    <cfRule type="cellIs" dxfId="1685" priority="318" operator="equal">
      <formula>"MODERADO"</formula>
    </cfRule>
    <cfRule type="cellIs" dxfId="1684" priority="320" operator="equal">
      <formula>#REF!</formula>
    </cfRule>
    <cfRule type="cellIs" dxfId="1683" priority="323" operator="equal">
      <formula>#REF!</formula>
    </cfRule>
    <cfRule type="cellIs" dxfId="1682" priority="330" operator="equal">
      <formula>#REF!</formula>
    </cfRule>
    <cfRule type="cellIs" dxfId="1681" priority="324" operator="equal">
      <formula>#REF!</formula>
    </cfRule>
    <cfRule type="cellIs" dxfId="1680" priority="325" operator="equal">
      <formula>#REF!</formula>
    </cfRule>
    <cfRule type="cellIs" dxfId="1679" priority="326" operator="equal">
      <formula>#REF!</formula>
    </cfRule>
    <cfRule type="cellIs" dxfId="1678" priority="327" operator="equal">
      <formula>#REF!</formula>
    </cfRule>
    <cfRule type="cellIs" dxfId="1677" priority="328" operator="equal">
      <formula>#REF!</formula>
    </cfRule>
    <cfRule type="cellIs" dxfId="1676" priority="329" operator="equal">
      <formula>#REF!</formula>
    </cfRule>
    <cfRule type="cellIs" dxfId="1675" priority="319" operator="equal">
      <formula>"BAJO"</formula>
    </cfRule>
    <cfRule type="cellIs" dxfId="1674" priority="331" operator="equal">
      <formula>#REF!</formula>
    </cfRule>
    <cfRule type="cellIs" dxfId="1673" priority="332" operator="equal">
      <formula>#REF!</formula>
    </cfRule>
  </conditionalFormatting>
  <conditionalFormatting sqref="Q22 Q24:Q25">
    <cfRule type="cellIs" dxfId="1672" priority="439" operator="equal">
      <formula>#REF!</formula>
    </cfRule>
    <cfRule type="cellIs" dxfId="1671" priority="440" operator="equal">
      <formula>#REF!</formula>
    </cfRule>
    <cfRule type="cellIs" dxfId="1670" priority="441" operator="equal">
      <formula>#REF!</formula>
    </cfRule>
    <cfRule type="cellIs" dxfId="1669" priority="442" operator="equal">
      <formula>#REF!</formula>
    </cfRule>
    <cfRule type="cellIs" dxfId="1668" priority="443" operator="equal">
      <formula>#REF!</formula>
    </cfRule>
    <cfRule type="cellIs" dxfId="1667" priority="437" operator="equal">
      <formula>#REF!</formula>
    </cfRule>
    <cfRule type="cellIs" dxfId="1666" priority="435" operator="equal">
      <formula>#REF!</formula>
    </cfRule>
    <cfRule type="cellIs" dxfId="1665" priority="434" operator="equal">
      <formula>#REF!</formula>
    </cfRule>
    <cfRule type="cellIs" dxfId="1664" priority="433" operator="equal">
      <formula>#REF!</formula>
    </cfRule>
    <cfRule type="cellIs" dxfId="1663" priority="432" operator="equal">
      <formula>#REF!</formula>
    </cfRule>
    <cfRule type="cellIs" dxfId="1662" priority="431" operator="equal">
      <formula>#REF!</formula>
    </cfRule>
    <cfRule type="cellIs" dxfId="1661" priority="430" operator="equal">
      <formula>#REF!</formula>
    </cfRule>
    <cfRule type="cellIs" dxfId="1660" priority="429" operator="equal">
      <formula>#REF!</formula>
    </cfRule>
    <cfRule type="cellIs" dxfId="1659" priority="428" operator="equal">
      <formula>#REF!</formula>
    </cfRule>
    <cfRule type="cellIs" dxfId="1658" priority="427" operator="equal">
      <formula>#REF!</formula>
    </cfRule>
    <cfRule type="cellIs" dxfId="1657" priority="426" operator="equal">
      <formula>#REF!</formula>
    </cfRule>
    <cfRule type="cellIs" dxfId="1656" priority="425" operator="equal">
      <formula>#REF!</formula>
    </cfRule>
    <cfRule type="cellIs" dxfId="1655" priority="424" operator="equal">
      <formula>#REF!</formula>
    </cfRule>
    <cfRule type="cellIs" dxfId="1654" priority="422" operator="equal">
      <formula>#REF!</formula>
    </cfRule>
    <cfRule type="cellIs" dxfId="1653" priority="421" operator="equal">
      <formula>#REF!</formula>
    </cfRule>
    <cfRule type="cellIs" dxfId="1652" priority="420" operator="equal">
      <formula>#REF!</formula>
    </cfRule>
    <cfRule type="cellIs" dxfId="1651" priority="436" operator="equal">
      <formula>#REF!</formula>
    </cfRule>
    <cfRule type="cellIs" dxfId="1650" priority="423" operator="equal">
      <formula>#REF!</formula>
    </cfRule>
    <cfRule type="cellIs" dxfId="1649" priority="419" operator="equal">
      <formula>#REF!</formula>
    </cfRule>
    <cfRule type="cellIs" dxfId="1648" priority="438" operator="equal">
      <formula>#REF!</formula>
    </cfRule>
    <cfRule type="cellIs" dxfId="1647" priority="444" operator="equal">
      <formula>#REF!</formula>
    </cfRule>
  </conditionalFormatting>
  <conditionalFormatting sqref="Q22:Q25">
    <cfRule type="cellIs" dxfId="1646" priority="211" operator="equal">
      <formula>"MODERADO (RC/F)"</formula>
    </cfRule>
    <cfRule type="cellIs" dxfId="1645" priority="212" operator="equal">
      <formula>"EXTREMO"</formula>
    </cfRule>
    <cfRule type="cellIs" dxfId="1644" priority="213" operator="equal">
      <formula>"ALTO"</formula>
    </cfRule>
    <cfRule type="cellIs" dxfId="1643" priority="215" operator="equal">
      <formula>"BAJO"</formula>
    </cfRule>
    <cfRule type="cellIs" dxfId="1642" priority="214" operator="equal">
      <formula>"MODERADO"</formula>
    </cfRule>
    <cfRule type="cellIs" dxfId="1641" priority="209" operator="equal">
      <formula>"EXTREMO (RC/F)"</formula>
    </cfRule>
    <cfRule type="cellIs" dxfId="1640" priority="210" operator="equal">
      <formula>"ALTO (RC/F)"</formula>
    </cfRule>
  </conditionalFormatting>
  <conditionalFormatting sqref="Q23">
    <cfRule type="cellIs" dxfId="1639" priority="184" operator="equal">
      <formula>#REF!</formula>
    </cfRule>
    <cfRule type="cellIs" dxfId="1638" priority="192" operator="equal">
      <formula>#REF!</formula>
    </cfRule>
    <cfRule type="cellIs" dxfId="1637" priority="191" operator="equal">
      <formula>#REF!</formula>
    </cfRule>
    <cfRule type="cellIs" dxfId="1636" priority="190" operator="equal">
      <formula>#REF!</formula>
    </cfRule>
    <cfRule type="cellIs" dxfId="1635" priority="189" operator="equal">
      <formula>#REF!</formula>
    </cfRule>
    <cfRule type="cellIs" dxfId="1634" priority="188" operator="equal">
      <formula>#REF!</formula>
    </cfRule>
    <cfRule type="cellIs" dxfId="1633" priority="187" operator="equal">
      <formula>#REF!</formula>
    </cfRule>
    <cfRule type="cellIs" dxfId="1632" priority="205" operator="equal">
      <formula>#REF!</formula>
    </cfRule>
    <cfRule type="cellIs" dxfId="1631" priority="186" operator="equal">
      <formula>#REF!</formula>
    </cfRule>
    <cfRule type="cellIs" dxfId="1630" priority="185" operator="equal">
      <formula>#REF!</formula>
    </cfRule>
    <cfRule type="cellIs" dxfId="1629" priority="199" operator="equal">
      <formula>#REF!</formula>
    </cfRule>
    <cfRule type="cellIs" dxfId="1628" priority="208" operator="equal">
      <formula>#REF!</formula>
    </cfRule>
    <cfRule type="cellIs" dxfId="1627" priority="207" operator="equal">
      <formula>#REF!</formula>
    </cfRule>
    <cfRule type="cellIs" dxfId="1626" priority="206" operator="equal">
      <formula>#REF!</formula>
    </cfRule>
    <cfRule type="cellIs" dxfId="1625" priority="183" operator="equal">
      <formula>#REF!</formula>
    </cfRule>
    <cfRule type="cellIs" dxfId="1624" priority="204" operator="equal">
      <formula>#REF!</formula>
    </cfRule>
    <cfRule type="cellIs" dxfId="1623" priority="203" operator="equal">
      <formula>#REF!</formula>
    </cfRule>
    <cfRule type="cellIs" dxfId="1622" priority="202" operator="equal">
      <formula>#REF!</formula>
    </cfRule>
    <cfRule type="cellIs" dxfId="1621" priority="201" operator="equal">
      <formula>#REF!</formula>
    </cfRule>
    <cfRule type="cellIs" dxfId="1620" priority="200" operator="equal">
      <formula>#REF!</formula>
    </cfRule>
    <cfRule type="cellIs" dxfId="1619" priority="198" operator="equal">
      <formula>#REF!</formula>
    </cfRule>
    <cfRule type="cellIs" dxfId="1618" priority="197" operator="equal">
      <formula>#REF!</formula>
    </cfRule>
    <cfRule type="cellIs" dxfId="1617" priority="196" operator="equal">
      <formula>#REF!</formula>
    </cfRule>
    <cfRule type="cellIs" dxfId="1616" priority="195" operator="equal">
      <formula>#REF!</formula>
    </cfRule>
    <cfRule type="cellIs" dxfId="1615" priority="194" operator="equal">
      <formula>#REF!</formula>
    </cfRule>
    <cfRule type="cellIs" dxfId="1614" priority="193" operator="equal">
      <formula>#REF!</formula>
    </cfRule>
  </conditionalFormatting>
  <conditionalFormatting sqref="Q42">
    <cfRule type="cellIs" dxfId="1613" priority="5327" operator="equal">
      <formula>"ALTO"</formula>
    </cfRule>
    <cfRule type="cellIs" dxfId="1612" priority="5328" operator="equal">
      <formula>"MODERADO"</formula>
    </cfRule>
    <cfRule type="cellIs" dxfId="1611" priority="5329" operator="equal">
      <formula>"BAJO"</formula>
    </cfRule>
    <cfRule type="cellIs" dxfId="1610" priority="5323" operator="equal">
      <formula>"EXTREMO (RC/F)"</formula>
    </cfRule>
    <cfRule type="cellIs" dxfId="1609" priority="5343" operator="equal">
      <formula>#REF!</formula>
    </cfRule>
    <cfRule type="cellIs" dxfId="1608" priority="5345" operator="equal">
      <formula>#REF!</formula>
    </cfRule>
    <cfRule type="cellIs" dxfId="1607" priority="5348" operator="equal">
      <formula>#REF!</formula>
    </cfRule>
    <cfRule type="cellIs" dxfId="1606" priority="5350" operator="equal">
      <formula>#REF!</formula>
    </cfRule>
    <cfRule type="cellIs" dxfId="1605" priority="5326" operator="equal">
      <formula>"EXTREMO"</formula>
    </cfRule>
    <cfRule type="cellIs" dxfId="1604" priority="5325" operator="equal">
      <formula>"MODERADO (RC/F)"</formula>
    </cfRule>
    <cfRule type="cellIs" dxfId="1603" priority="5380" operator="equal">
      <formula>#REF!</formula>
    </cfRule>
    <cfRule type="cellIs" dxfId="1602" priority="5378" operator="equal">
      <formula>#REF!</formula>
    </cfRule>
    <cfRule type="cellIs" dxfId="1601" priority="5377" operator="equal">
      <formula>#REF!</formula>
    </cfRule>
    <cfRule type="cellIs" dxfId="1600" priority="5376" operator="equal">
      <formula>#REF!</formula>
    </cfRule>
    <cfRule type="cellIs" dxfId="1599" priority="5375" operator="equal">
      <formula>#REF!</formula>
    </cfRule>
    <cfRule type="cellIs" dxfId="1598" priority="5373" operator="equal">
      <formula>#REF!</formula>
    </cfRule>
    <cfRule type="cellIs" dxfId="1597" priority="5372" operator="equal">
      <formula>#REF!</formula>
    </cfRule>
    <cfRule type="cellIs" dxfId="1596" priority="5371" operator="equal">
      <formula>#REF!</formula>
    </cfRule>
    <cfRule type="cellIs" dxfId="1595" priority="5370" operator="equal">
      <formula>#REF!</formula>
    </cfRule>
    <cfRule type="cellIs" dxfId="1594" priority="5369" operator="equal">
      <formula>#REF!</formula>
    </cfRule>
    <cfRule type="cellIs" dxfId="1593" priority="5368" operator="equal">
      <formula>#REF!</formula>
    </cfRule>
    <cfRule type="cellIs" dxfId="1592" priority="5367" operator="equal">
      <formula>#REF!</formula>
    </cfRule>
    <cfRule type="cellIs" dxfId="1591" priority="5366" operator="equal">
      <formula>#REF!</formula>
    </cfRule>
    <cfRule type="cellIs" dxfId="1590" priority="5364" operator="equal">
      <formula>#REF!</formula>
    </cfRule>
    <cfRule type="cellIs" dxfId="1589" priority="5363" operator="equal">
      <formula>#REF!</formula>
    </cfRule>
    <cfRule type="cellIs" dxfId="1588" priority="5362" operator="equal">
      <formula>#REF!</formula>
    </cfRule>
    <cfRule type="cellIs" dxfId="1587" priority="5359" operator="equal">
      <formula>#REF!</formula>
    </cfRule>
    <cfRule type="cellIs" dxfId="1586" priority="5324" operator="equal">
      <formula>"ALTO (RC/F)"</formula>
    </cfRule>
    <cfRule type="cellIs" dxfId="1585" priority="5358" operator="equal">
      <formula>#REF!</formula>
    </cfRule>
    <cfRule type="cellIs" dxfId="1584" priority="5357" operator="equal">
      <formula>#REF!</formula>
    </cfRule>
    <cfRule type="cellIs" dxfId="1583" priority="5354" operator="equal">
      <formula>#REF!</formula>
    </cfRule>
    <cfRule type="cellIs" dxfId="1582" priority="5352" operator="equal">
      <formula>#REF!</formula>
    </cfRule>
    <cfRule type="cellIs" dxfId="1581" priority="5351" operator="equal">
      <formula>#REF!</formula>
    </cfRule>
  </conditionalFormatting>
  <conditionalFormatting sqref="Q45">
    <cfRule type="cellIs" dxfId="1580" priority="1382" operator="equal">
      <formula>#REF!</formula>
    </cfRule>
    <cfRule type="cellIs" dxfId="1579" priority="1383" operator="equal">
      <formula>#REF!</formula>
    </cfRule>
    <cfRule type="cellIs" dxfId="1578" priority="1384" operator="equal">
      <formula>#REF!</formula>
    </cfRule>
    <cfRule type="cellIs" dxfId="1577" priority="1386" operator="equal">
      <formula>#REF!</formula>
    </cfRule>
    <cfRule type="cellIs" dxfId="1576" priority="1387" operator="equal">
      <formula>#REF!</formula>
    </cfRule>
    <cfRule type="cellIs" dxfId="1575" priority="1388" operator="equal">
      <formula>#REF!</formula>
    </cfRule>
    <cfRule type="cellIs" dxfId="1574" priority="1389" operator="equal">
      <formula>#REF!</formula>
    </cfRule>
    <cfRule type="cellIs" dxfId="1573" priority="1390" operator="equal">
      <formula>#REF!</formula>
    </cfRule>
    <cfRule type="cellIs" dxfId="1572" priority="1391" operator="equal">
      <formula>#REF!</formula>
    </cfRule>
    <cfRule type="cellIs" dxfId="1571" priority="1392" operator="equal">
      <formula>#REF!</formula>
    </cfRule>
    <cfRule type="cellIs" dxfId="1570" priority="1393" operator="equal">
      <formula>#REF!</formula>
    </cfRule>
    <cfRule type="cellIs" dxfId="1569" priority="1395" operator="equal">
      <formula>#REF!</formula>
    </cfRule>
    <cfRule type="cellIs" dxfId="1568" priority="1396" operator="equal">
      <formula>#REF!</formula>
    </cfRule>
    <cfRule type="cellIs" dxfId="1567" priority="1397" operator="equal">
      <formula>#REF!</formula>
    </cfRule>
    <cfRule type="cellIs" dxfId="1566" priority="1398" operator="equal">
      <formula>#REF!</formula>
    </cfRule>
    <cfRule type="cellIs" dxfId="1565" priority="1400" operator="equal">
      <formula>#REF!</formula>
    </cfRule>
    <cfRule type="cellIs" dxfId="1564" priority="1371" operator="equal">
      <formula>#REF!</formula>
    </cfRule>
    <cfRule type="cellIs" dxfId="1563" priority="1343" operator="equal">
      <formula>"EXTREMO (RC/F)"</formula>
    </cfRule>
    <cfRule type="cellIs" dxfId="1562" priority="1344" operator="equal">
      <formula>"ALTO (RC/F)"</formula>
    </cfRule>
    <cfRule type="cellIs" dxfId="1561" priority="1345" operator="equal">
      <formula>"MODERADO (RC/F)"</formula>
    </cfRule>
    <cfRule type="cellIs" dxfId="1560" priority="1346" operator="equal">
      <formula>"EXTREMO"</formula>
    </cfRule>
    <cfRule type="cellIs" dxfId="1559" priority="1347" operator="equal">
      <formula>"ALTO"</formula>
    </cfRule>
    <cfRule type="cellIs" dxfId="1558" priority="1348" operator="equal">
      <formula>"MODERADO"</formula>
    </cfRule>
    <cfRule type="cellIs" dxfId="1557" priority="1349" operator="equal">
      <formula>"BAJO"</formula>
    </cfRule>
    <cfRule type="cellIs" dxfId="1556" priority="1363" operator="equal">
      <formula>#REF!</formula>
    </cfRule>
    <cfRule type="cellIs" dxfId="1555" priority="1365" operator="equal">
      <formula>#REF!</formula>
    </cfRule>
    <cfRule type="cellIs" dxfId="1554" priority="1368" operator="equal">
      <formula>#REF!</formula>
    </cfRule>
    <cfRule type="cellIs" dxfId="1553" priority="1370" operator="equal">
      <formula>#REF!</formula>
    </cfRule>
    <cfRule type="cellIs" dxfId="1552" priority="1372" operator="equal">
      <formula>#REF!</formula>
    </cfRule>
    <cfRule type="cellIs" dxfId="1551" priority="1374" operator="equal">
      <formula>#REF!</formula>
    </cfRule>
    <cfRule type="cellIs" dxfId="1550" priority="1377" operator="equal">
      <formula>#REF!</formula>
    </cfRule>
    <cfRule type="cellIs" dxfId="1549" priority="1378" operator="equal">
      <formula>#REF!</formula>
    </cfRule>
    <cfRule type="cellIs" dxfId="1548" priority="1379" operator="equal">
      <formula>#REF!</formula>
    </cfRule>
  </conditionalFormatting>
  <conditionalFormatting sqref="Q47">
    <cfRule type="cellIs" dxfId="1547" priority="1498" operator="equal">
      <formula>#REF!</formula>
    </cfRule>
    <cfRule type="cellIs" dxfId="1546" priority="1500" operator="equal">
      <formula>#REF!</formula>
    </cfRule>
    <cfRule type="cellIs" dxfId="1545" priority="1501" operator="equal">
      <formula>#REF!</formula>
    </cfRule>
    <cfRule type="cellIs" dxfId="1544" priority="1506" operator="equal">
      <formula>#REF!</formula>
    </cfRule>
    <cfRule type="cellIs" dxfId="1543" priority="1488" operator="equal">
      <formula>#REF!</formula>
    </cfRule>
    <cfRule type="cellIs" dxfId="1542" priority="1496" operator="equal">
      <formula>#REF!</formula>
    </cfRule>
    <cfRule type="cellIs" dxfId="1541" priority="1497" operator="equal">
      <formula>#REF!</formula>
    </cfRule>
    <cfRule type="cellIs" dxfId="1540" priority="1493" operator="equal">
      <formula>#REF!</formula>
    </cfRule>
    <cfRule type="cellIs" dxfId="1539" priority="1514" operator="equal">
      <formula>#REF!</formula>
    </cfRule>
    <cfRule type="cellIs" dxfId="1538" priority="1512" operator="equal">
      <formula>#REF!</formula>
    </cfRule>
    <cfRule type="cellIs" dxfId="1537" priority="1511" operator="equal">
      <formula>#REF!</formula>
    </cfRule>
    <cfRule type="cellIs" dxfId="1536" priority="1510" operator="equal">
      <formula>#REF!</formula>
    </cfRule>
    <cfRule type="cellIs" dxfId="1535" priority="1509" operator="equal">
      <formula>#REF!</formula>
    </cfRule>
    <cfRule type="cellIs" dxfId="1534" priority="1507" operator="equal">
      <formula>#REF!</formula>
    </cfRule>
    <cfRule type="cellIs" dxfId="1533" priority="1505" operator="equal">
      <formula>#REF!</formula>
    </cfRule>
    <cfRule type="cellIs" dxfId="1532" priority="1491" operator="equal">
      <formula>#REF!</formula>
    </cfRule>
    <cfRule type="cellIs" dxfId="1531" priority="1503" operator="equal">
      <formula>#REF!</formula>
    </cfRule>
    <cfRule type="cellIs" dxfId="1530" priority="1482" operator="equal">
      <formula>#REF!</formula>
    </cfRule>
    <cfRule type="cellIs" dxfId="1529" priority="1502" operator="equal">
      <formula>#REF!</formula>
    </cfRule>
    <cfRule type="cellIs" dxfId="1528" priority="1479" operator="equal">
      <formula>#REF!</formula>
    </cfRule>
    <cfRule type="cellIs" dxfId="1527" priority="1484" operator="equal">
      <formula>#REF!</formula>
    </cfRule>
    <cfRule type="cellIs" dxfId="1526" priority="1485" operator="equal">
      <formula>#REF!</formula>
    </cfRule>
    <cfRule type="cellIs" dxfId="1525" priority="1486" operator="equal">
      <formula>#REF!</formula>
    </cfRule>
  </conditionalFormatting>
  <conditionalFormatting sqref="Q47:Q48">
    <cfRule type="cellIs" dxfId="1524" priority="1477" operator="equal">
      <formula>#REF!</formula>
    </cfRule>
    <cfRule type="cellIs" dxfId="1523" priority="1504" operator="equal">
      <formula>#REF!</formula>
    </cfRule>
    <cfRule type="cellIs" dxfId="1522" priority="1457" operator="equal">
      <formula>"EXTREMO (RC/F)"</formula>
    </cfRule>
    <cfRule type="cellIs" dxfId="1521" priority="1460" operator="equal">
      <formula>"EXTREMO"</formula>
    </cfRule>
    <cfRule type="cellIs" dxfId="1520" priority="1461" operator="equal">
      <formula>"ALTO"</formula>
    </cfRule>
    <cfRule type="cellIs" dxfId="1519" priority="1462" operator="equal">
      <formula>"MODERADO"</formula>
    </cfRule>
    <cfRule type="cellIs" dxfId="1518" priority="1463" operator="equal">
      <formula>"BAJO"</formula>
    </cfRule>
    <cfRule type="cellIs" dxfId="1517" priority="1458" operator="equal">
      <formula>"ALTO (RC/F)"</formula>
    </cfRule>
    <cfRule type="cellIs" dxfId="1516" priority="1492" operator="equal">
      <formula>#REF!</formula>
    </cfRule>
    <cfRule type="cellIs" dxfId="1515" priority="1459" operator="equal">
      <formula>"MODERADO (RC/F)"</formula>
    </cfRule>
  </conditionalFormatting>
  <conditionalFormatting sqref="Q48">
    <cfRule type="cellIs" dxfId="1514" priority="1670" operator="equal">
      <formula>#REF!</formula>
    </cfRule>
    <cfRule type="cellIs" dxfId="1513" priority="1665" operator="equal">
      <formula>#REF!</formula>
    </cfRule>
    <cfRule type="cellIs" dxfId="1512" priority="1666" operator="equal">
      <formula>#REF!</formula>
    </cfRule>
    <cfRule type="cellIs" dxfId="1511" priority="1664" operator="equal">
      <formula>#REF!</formula>
    </cfRule>
    <cfRule type="cellIs" dxfId="1510" priority="1663" operator="equal">
      <formula>#REF!</formula>
    </cfRule>
    <cfRule type="cellIs" dxfId="1509" priority="1662" operator="equal">
      <formula>#REF!</formula>
    </cfRule>
    <cfRule type="cellIs" dxfId="1508" priority="1661" operator="equal">
      <formula>#REF!</formula>
    </cfRule>
    <cfRule type="cellIs" dxfId="1507" priority="1660" operator="equal">
      <formula>#REF!</formula>
    </cfRule>
    <cfRule type="cellIs" dxfId="1506" priority="1658" operator="equal">
      <formula>#REF!</formula>
    </cfRule>
    <cfRule type="cellIs" dxfId="1505" priority="1657" operator="equal">
      <formula>#REF!</formula>
    </cfRule>
    <cfRule type="cellIs" dxfId="1504" priority="1656" operator="equal">
      <formula>#REF!</formula>
    </cfRule>
    <cfRule type="cellIs" dxfId="1503" priority="1652" operator="equal">
      <formula>#REF!</formula>
    </cfRule>
    <cfRule type="cellIs" dxfId="1502" priority="1651" operator="equal">
      <formula>#REF!</formula>
    </cfRule>
    <cfRule type="cellIs" dxfId="1501" priority="1648" operator="equal">
      <formula>#REF!</formula>
    </cfRule>
    <cfRule type="cellIs" dxfId="1500" priority="1646" operator="equal">
      <formula>#REF!</formula>
    </cfRule>
    <cfRule type="cellIs" dxfId="1499" priority="1653" operator="equal">
      <formula>#REF!</formula>
    </cfRule>
    <cfRule type="cellIs" dxfId="1498" priority="1644" operator="equal">
      <formula>#REF!</formula>
    </cfRule>
    <cfRule type="cellIs" dxfId="1497" priority="1645" operator="equal">
      <formula>#REF!</formula>
    </cfRule>
    <cfRule type="cellIs" dxfId="1496" priority="1667" operator="equal">
      <formula>#REF!</formula>
    </cfRule>
    <cfRule type="cellIs" dxfId="1495" priority="1669" operator="equal">
      <formula>#REF!</formula>
    </cfRule>
    <cfRule type="cellIs" dxfId="1494" priority="1671" operator="equal">
      <formula>#REF!</formula>
    </cfRule>
    <cfRule type="cellIs" dxfId="1493" priority="1672" operator="equal">
      <formula>#REF!</formula>
    </cfRule>
    <cfRule type="cellIs" dxfId="1492" priority="1674" operator="equal">
      <formula>#REF!</formula>
    </cfRule>
  </conditionalFormatting>
  <conditionalFormatting sqref="Q50">
    <cfRule type="cellIs" dxfId="1491" priority="1568" operator="equal">
      <formula>#REF!</formula>
    </cfRule>
    <cfRule type="cellIs" dxfId="1490" priority="1569" operator="equal">
      <formula>#REF!</formula>
    </cfRule>
    <cfRule type="cellIs" dxfId="1489" priority="1570" operator="equal">
      <formula>#REF!</formula>
    </cfRule>
    <cfRule type="cellIs" dxfId="1488" priority="1572" operator="equal">
      <formula>#REF!</formula>
    </cfRule>
    <cfRule type="cellIs" dxfId="1487" priority="1516" operator="equal">
      <formula>"ALTO (RC/F)"</formula>
    </cfRule>
    <cfRule type="cellIs" dxfId="1486" priority="1556" operator="equal">
      <formula>#REF!</formula>
    </cfRule>
    <cfRule type="cellIs" dxfId="1485" priority="1515" operator="equal">
      <formula>"EXTREMO (RC/F)"</formula>
    </cfRule>
    <cfRule type="cellIs" dxfId="1484" priority="1517" operator="equal">
      <formula>"MODERADO (RC/F)"</formula>
    </cfRule>
    <cfRule type="cellIs" dxfId="1483" priority="1518" operator="equal">
      <formula>"EXTREMO"</formula>
    </cfRule>
    <cfRule type="cellIs" dxfId="1482" priority="1519" operator="equal">
      <formula>"ALTO"</formula>
    </cfRule>
    <cfRule type="cellIs" dxfId="1481" priority="1520" operator="equal">
      <formula>"MODERADO"</formula>
    </cfRule>
    <cfRule type="cellIs" dxfId="1480" priority="1521" operator="equal">
      <formula>"BAJO"</formula>
    </cfRule>
    <cfRule type="cellIs" dxfId="1479" priority="1535" operator="equal">
      <formula>#REF!</formula>
    </cfRule>
    <cfRule type="cellIs" dxfId="1478" priority="1537" operator="equal">
      <formula>#REF!</formula>
    </cfRule>
    <cfRule type="cellIs" dxfId="1477" priority="1540" operator="equal">
      <formula>#REF!</formula>
    </cfRule>
    <cfRule type="cellIs" dxfId="1476" priority="1542" operator="equal">
      <formula>#REF!</formula>
    </cfRule>
    <cfRule type="cellIs" dxfId="1475" priority="1543" operator="equal">
      <formula>#REF!</formula>
    </cfRule>
    <cfRule type="cellIs" dxfId="1474" priority="1544" operator="equal">
      <formula>#REF!</formula>
    </cfRule>
    <cfRule type="cellIs" dxfId="1473" priority="1546" operator="equal">
      <formula>#REF!</formula>
    </cfRule>
    <cfRule type="cellIs" dxfId="1472" priority="1549" operator="equal">
      <formula>#REF!</formula>
    </cfRule>
    <cfRule type="cellIs" dxfId="1471" priority="1550" operator="equal">
      <formula>#REF!</formula>
    </cfRule>
    <cfRule type="cellIs" dxfId="1470" priority="1551" operator="equal">
      <formula>#REF!</formula>
    </cfRule>
    <cfRule type="cellIs" dxfId="1469" priority="1554" operator="equal">
      <formula>#REF!</formula>
    </cfRule>
    <cfRule type="cellIs" dxfId="1468" priority="1555" operator="equal">
      <formula>#REF!</formula>
    </cfRule>
    <cfRule type="cellIs" dxfId="1467" priority="1558" operator="equal">
      <formula>#REF!</formula>
    </cfRule>
    <cfRule type="cellIs" dxfId="1466" priority="1559" operator="equal">
      <formula>#REF!</formula>
    </cfRule>
    <cfRule type="cellIs" dxfId="1465" priority="1560" operator="equal">
      <formula>#REF!</formula>
    </cfRule>
    <cfRule type="cellIs" dxfId="1464" priority="1561" operator="equal">
      <formula>#REF!</formula>
    </cfRule>
    <cfRule type="cellIs" dxfId="1463" priority="1562" operator="equal">
      <formula>#REF!</formula>
    </cfRule>
    <cfRule type="cellIs" dxfId="1462" priority="1563" operator="equal">
      <formula>#REF!</formula>
    </cfRule>
    <cfRule type="cellIs" dxfId="1461" priority="1564" operator="equal">
      <formula>#REF!</formula>
    </cfRule>
    <cfRule type="cellIs" dxfId="1460" priority="1565" operator="equal">
      <formula>#REF!</formula>
    </cfRule>
    <cfRule type="cellIs" dxfId="1459" priority="1567" operator="equal">
      <formula>#REF!</formula>
    </cfRule>
  </conditionalFormatting>
  <conditionalFormatting sqref="Q52 Q55">
    <cfRule type="cellIs" dxfId="1458" priority="5159" operator="equal">
      <formula>"EXTREMO"</formula>
    </cfRule>
    <cfRule type="cellIs" dxfId="1457" priority="5158" operator="equal">
      <formula>"MODERADO (RC/F)"</formula>
    </cfRule>
    <cfRule type="cellIs" dxfId="1456" priority="5157" operator="equal">
      <formula>"ALTO (RC/F)"</formula>
    </cfRule>
    <cfRule type="cellIs" dxfId="1455" priority="5156" operator="equal">
      <formula>"EXTREMO (RC/F)"</formula>
    </cfRule>
    <cfRule type="cellIs" dxfId="1454" priority="5191" operator="equal">
      <formula>#REF!</formula>
    </cfRule>
    <cfRule type="cellIs" dxfId="1453" priority="5190" operator="equal">
      <formula>#REF!</formula>
    </cfRule>
    <cfRule type="cellIs" dxfId="1452" priority="5178" operator="equal">
      <formula>#REF!</formula>
    </cfRule>
    <cfRule type="cellIs" dxfId="1451" priority="5160" operator="equal">
      <formula>"ALTO"</formula>
    </cfRule>
    <cfRule type="cellIs" dxfId="1450" priority="5181" operator="equal">
      <formula>#REF!</formula>
    </cfRule>
    <cfRule type="cellIs" dxfId="1449" priority="5182" operator="equal">
      <formula>#REF!</formula>
    </cfRule>
    <cfRule type="cellIs" dxfId="1448" priority="5183" operator="equal">
      <formula>#REF!</formula>
    </cfRule>
    <cfRule type="cellIs" dxfId="1447" priority="5185" operator="equal">
      <formula>#REF!</formula>
    </cfRule>
    <cfRule type="cellIs" dxfId="1446" priority="5186" operator="equal">
      <formula>#REF!</formula>
    </cfRule>
    <cfRule type="cellIs" dxfId="1445" priority="5187" operator="equal">
      <formula>#REF!</formula>
    </cfRule>
    <cfRule type="cellIs" dxfId="1444" priority="5161" operator="equal">
      <formula>"MODERADO"</formula>
    </cfRule>
    <cfRule type="cellIs" dxfId="1443" priority="5188" operator="equal">
      <formula>#REF!</formula>
    </cfRule>
    <cfRule type="cellIs" dxfId="1442" priority="5162" operator="equal">
      <formula>"BAJO"</formula>
    </cfRule>
    <cfRule type="cellIs" dxfId="1441" priority="5194" operator="equal">
      <formula>#REF!</formula>
    </cfRule>
    <cfRule type="cellIs" dxfId="1440" priority="5163" operator="equal">
      <formula>#REF!</formula>
    </cfRule>
    <cfRule type="cellIs" dxfId="1439" priority="5164" operator="equal">
      <formula>#REF!</formula>
    </cfRule>
    <cfRule type="cellIs" dxfId="1438" priority="5167" operator="equal">
      <formula>#REF!</formula>
    </cfRule>
    <cfRule type="cellIs" dxfId="1437" priority="5169" operator="equal">
      <formula>#REF!</formula>
    </cfRule>
    <cfRule type="cellIs" dxfId="1436" priority="5170" operator="equal">
      <formula>#REF!</formula>
    </cfRule>
    <cfRule type="cellIs" dxfId="1435" priority="5171" operator="equal">
      <formula>#REF!</formula>
    </cfRule>
    <cfRule type="cellIs" dxfId="1434" priority="5173" operator="equal">
      <formula>#REF!</formula>
    </cfRule>
    <cfRule type="cellIs" dxfId="1433" priority="5176" operator="equal">
      <formula>#REF!</formula>
    </cfRule>
    <cfRule type="cellIs" dxfId="1432" priority="5192" operator="equal">
      <formula>#REF!</formula>
    </cfRule>
    <cfRule type="cellIs" dxfId="1431" priority="5177" operator="equal">
      <formula>#REF!</formula>
    </cfRule>
    <cfRule type="cellIs" dxfId="1430" priority="5195" operator="equal">
      <formula>#REF!</formula>
    </cfRule>
    <cfRule type="cellIs" dxfId="1429" priority="5196" operator="equal">
      <formula>#REF!</formula>
    </cfRule>
    <cfRule type="cellIs" dxfId="1428" priority="5197" operator="equal">
      <formula>#REF!</formula>
    </cfRule>
    <cfRule type="cellIs" dxfId="1427" priority="5199" operator="equal">
      <formula>#REF!</formula>
    </cfRule>
    <cfRule type="cellIs" dxfId="1426" priority="5189" operator="equal">
      <formula>#REF!</formula>
    </cfRule>
  </conditionalFormatting>
  <conditionalFormatting sqref="Q60 Q63 Q72 Q76 AJ147">
    <cfRule type="cellIs" dxfId="1425" priority="7096" operator="equal">
      <formula>"MODERADO"</formula>
    </cfRule>
    <cfRule type="cellIs" dxfId="1424" priority="7097" operator="equal">
      <formula>"BAJO"</formula>
    </cfRule>
    <cfRule type="cellIs" dxfId="1423" priority="7091" operator="equal">
      <formula>"EXTREMO (RC/F)"</formula>
    </cfRule>
    <cfRule type="cellIs" dxfId="1422" priority="7092" operator="equal">
      <formula>"ALTO (RC/F)"</formula>
    </cfRule>
    <cfRule type="cellIs" dxfId="1421" priority="7093" operator="equal">
      <formula>"MODERADO (RC/F)"</formula>
    </cfRule>
    <cfRule type="cellIs" dxfId="1420" priority="7094" operator="equal">
      <formula>"EXTREMO"</formula>
    </cfRule>
    <cfRule type="cellIs" dxfId="1419" priority="7095" operator="equal">
      <formula>"ALTO"</formula>
    </cfRule>
  </conditionalFormatting>
  <conditionalFormatting sqref="Q78:Q83 AJ78:AJ83">
    <cfRule type="cellIs" dxfId="1418" priority="6166" operator="equal">
      <formula>#REF!</formula>
    </cfRule>
    <cfRule type="cellIs" dxfId="1417" priority="6119" operator="equal">
      <formula>"EXTREMO (RC/F)"</formula>
    </cfRule>
    <cfRule type="cellIs" dxfId="1416" priority="6120" operator="equal">
      <formula>"ALTO (RC/F)"</formula>
    </cfRule>
    <cfRule type="cellIs" dxfId="1415" priority="6121" operator="equal">
      <formula>"MODERADO (RC/F)"</formula>
    </cfRule>
    <cfRule type="cellIs" dxfId="1414" priority="6122" operator="equal">
      <formula>"EXTREMO"</formula>
    </cfRule>
    <cfRule type="cellIs" dxfId="1413" priority="6123" operator="equal">
      <formula>"ALTO"</formula>
    </cfRule>
    <cfRule type="cellIs" dxfId="1412" priority="6124" operator="equal">
      <formula>"MODERADO"</formula>
    </cfRule>
    <cfRule type="cellIs" dxfId="1411" priority="6125" operator="equal">
      <formula>"BAJO"</formula>
    </cfRule>
    <cfRule type="cellIs" dxfId="1410" priority="6139" operator="equal">
      <formula>#REF!</formula>
    </cfRule>
    <cfRule type="cellIs" dxfId="1409" priority="6174" operator="equal">
      <formula>#REF!</formula>
    </cfRule>
    <cfRule type="cellIs" dxfId="1408" priority="6141" operator="equal">
      <formula>#REF!</formula>
    </cfRule>
    <cfRule type="cellIs" dxfId="1407" priority="6163" operator="equal">
      <formula>#REF!</formula>
    </cfRule>
    <cfRule type="cellIs" dxfId="1406" priority="6148" operator="equal">
      <formula>#REF!</formula>
    </cfRule>
    <cfRule type="cellIs" dxfId="1405" priority="6164" operator="equal">
      <formula>#REF!</formula>
    </cfRule>
    <cfRule type="cellIs" dxfId="1404" priority="6173" operator="equal">
      <formula>#REF!</formula>
    </cfRule>
    <cfRule type="cellIs" dxfId="1403" priority="6165" operator="equal">
      <formula>#REF!</formula>
    </cfRule>
    <cfRule type="cellIs" dxfId="1402" priority="6176" operator="equal">
      <formula>#REF!</formula>
    </cfRule>
    <cfRule type="cellIs" dxfId="1401" priority="6167" operator="equal">
      <formula>#REF!</formula>
    </cfRule>
    <cfRule type="cellIs" dxfId="1400" priority="6168" operator="equal">
      <formula>#REF!</formula>
    </cfRule>
    <cfRule type="cellIs" dxfId="1399" priority="6169" operator="equal">
      <formula>#REF!</formula>
    </cfRule>
    <cfRule type="cellIs" dxfId="1398" priority="6171" operator="equal">
      <formula>#REF!</formula>
    </cfRule>
    <cfRule type="cellIs" dxfId="1397" priority="6144" operator="equal">
      <formula>#REF!</formula>
    </cfRule>
    <cfRule type="cellIs" dxfId="1396" priority="6146" operator="equal">
      <formula>#REF!</formula>
    </cfRule>
    <cfRule type="cellIs" dxfId="1395" priority="6147" operator="equal">
      <formula>#REF!</formula>
    </cfRule>
    <cfRule type="cellIs" dxfId="1394" priority="6172" operator="equal">
      <formula>#REF!</formula>
    </cfRule>
    <cfRule type="cellIs" dxfId="1393" priority="6150" operator="equal">
      <formula>#REF!</formula>
    </cfRule>
    <cfRule type="cellIs" dxfId="1392" priority="6153" operator="equal">
      <formula>#REF!</formula>
    </cfRule>
    <cfRule type="cellIs" dxfId="1391" priority="6154" operator="equal">
      <formula>#REF!</formula>
    </cfRule>
    <cfRule type="cellIs" dxfId="1390" priority="6155" operator="equal">
      <formula>#REF!</formula>
    </cfRule>
    <cfRule type="cellIs" dxfId="1389" priority="6158" operator="equal">
      <formula>#REF!</formula>
    </cfRule>
    <cfRule type="cellIs" dxfId="1388" priority="6159" operator="equal">
      <formula>#REF!</formula>
    </cfRule>
    <cfRule type="cellIs" dxfId="1387" priority="6160" operator="equal">
      <formula>#REF!</formula>
    </cfRule>
    <cfRule type="cellIs" dxfId="1386" priority="6162" operator="equal">
      <formula>#REF!</formula>
    </cfRule>
  </conditionalFormatting>
  <conditionalFormatting sqref="Q85 AJ85">
    <cfRule type="cellIs" dxfId="1385" priority="6086" operator="equal">
      <formula>#REF!</formula>
    </cfRule>
    <cfRule type="cellIs" dxfId="1384" priority="6087" operator="equal">
      <formula>#REF!</formula>
    </cfRule>
    <cfRule type="cellIs" dxfId="1383" priority="6090" operator="equal">
      <formula>#REF!</formula>
    </cfRule>
    <cfRule type="cellIs" dxfId="1382" priority="6091" operator="equal">
      <formula>#REF!</formula>
    </cfRule>
    <cfRule type="cellIs" dxfId="1381" priority="6094" operator="equal">
      <formula>#REF!</formula>
    </cfRule>
    <cfRule type="cellIs" dxfId="1380" priority="6095" operator="equal">
      <formula>#REF!</formula>
    </cfRule>
    <cfRule type="cellIs" dxfId="1379" priority="6096" operator="equal">
      <formula>#REF!</formula>
    </cfRule>
    <cfRule type="cellIs" dxfId="1378" priority="6097" operator="equal">
      <formula>#REF!</formula>
    </cfRule>
    <cfRule type="cellIs" dxfId="1377" priority="6098" operator="equal">
      <formula>#REF!</formula>
    </cfRule>
    <cfRule type="cellIs" dxfId="1376" priority="6099" operator="equal">
      <formula>#REF!</formula>
    </cfRule>
    <cfRule type="cellIs" dxfId="1375" priority="6100" operator="equal">
      <formula>#REF!</formula>
    </cfRule>
    <cfRule type="cellIs" dxfId="1374" priority="6101" operator="equal">
      <formula>#REF!</formula>
    </cfRule>
    <cfRule type="cellIs" dxfId="1373" priority="6103" operator="equal">
      <formula>#REF!</formula>
    </cfRule>
    <cfRule type="cellIs" dxfId="1372" priority="6104" operator="equal">
      <formula>#REF!</formula>
    </cfRule>
    <cfRule type="cellIs" dxfId="1371" priority="6105" operator="equal">
      <formula>#REF!</formula>
    </cfRule>
    <cfRule type="cellIs" dxfId="1370" priority="6106" operator="equal">
      <formula>#REF!</formula>
    </cfRule>
    <cfRule type="cellIs" dxfId="1369" priority="6108" operator="equal">
      <formula>#REF!</formula>
    </cfRule>
    <cfRule type="cellIs" dxfId="1368" priority="6078" operator="equal">
      <formula>#REF!</formula>
    </cfRule>
    <cfRule type="cellIs" dxfId="1367" priority="6092" operator="equal">
      <formula>#REF!</formula>
    </cfRule>
    <cfRule type="cellIs" dxfId="1366" priority="6079" operator="equal">
      <formula>#REF!</formula>
    </cfRule>
    <cfRule type="cellIs" dxfId="1365" priority="6080" operator="equal">
      <formula>#REF!</formula>
    </cfRule>
    <cfRule type="cellIs" dxfId="1364" priority="6082" operator="equal">
      <formula>#REF!</formula>
    </cfRule>
    <cfRule type="cellIs" dxfId="1363" priority="6085" operator="equal">
      <formula>#REF!</formula>
    </cfRule>
  </conditionalFormatting>
  <conditionalFormatting sqref="Q85:Q86 Q88">
    <cfRule type="cellIs" dxfId="1362" priority="5079" operator="equal">
      <formula>#REF!</formula>
    </cfRule>
    <cfRule type="cellIs" dxfId="1361" priority="5091" operator="equal">
      <formula>#REF!</formula>
    </cfRule>
  </conditionalFormatting>
  <conditionalFormatting sqref="Q85:Q86">
    <cfRule type="cellIs" dxfId="1360" priority="5047" operator="equal">
      <formula>"EXTREMO"</formula>
    </cfRule>
    <cfRule type="cellIs" dxfId="1359" priority="5049" operator="equal">
      <formula>"MODERADO"</formula>
    </cfRule>
    <cfRule type="cellIs" dxfId="1358" priority="5066" operator="equal">
      <formula>#REF!</formula>
    </cfRule>
    <cfRule type="cellIs" dxfId="1357" priority="5048" operator="equal">
      <formula>"ALTO"</formula>
    </cfRule>
    <cfRule type="cellIs" dxfId="1356" priority="5064" operator="equal">
      <formula>#REF!</formula>
    </cfRule>
    <cfRule type="cellIs" dxfId="1355" priority="5050" operator="equal">
      <formula>"BAJO"</formula>
    </cfRule>
    <cfRule type="cellIs" dxfId="1354" priority="5044" operator="equal">
      <formula>"EXTREMO (RC/F)"</formula>
    </cfRule>
    <cfRule type="cellIs" dxfId="1353" priority="5045" operator="equal">
      <formula>"ALTO (RC/F)"</formula>
    </cfRule>
    <cfRule type="cellIs" dxfId="1352" priority="5046" operator="equal">
      <formula>"MODERADO (RC/F)"</formula>
    </cfRule>
  </conditionalFormatting>
  <conditionalFormatting sqref="Q86 Q88">
    <cfRule type="cellIs" dxfId="1351" priority="5073" operator="equal">
      <formula>#REF!</formula>
    </cfRule>
    <cfRule type="cellIs" dxfId="1350" priority="5072" operator="equal">
      <formula>#REF!</formula>
    </cfRule>
    <cfRule type="cellIs" dxfId="1349" priority="5098" operator="equal">
      <formula>#REF!</formula>
    </cfRule>
    <cfRule type="cellIs" dxfId="1348" priority="5075" operator="equal">
      <formula>#REF!</formula>
    </cfRule>
    <cfRule type="cellIs" dxfId="1347" priority="5090" operator="equal">
      <formula>#REF!</formula>
    </cfRule>
    <cfRule type="cellIs" dxfId="1346" priority="5092" operator="equal">
      <formula>#REF!</formula>
    </cfRule>
    <cfRule type="cellIs" dxfId="1345" priority="5093" operator="equal">
      <formula>#REF!</formula>
    </cfRule>
    <cfRule type="cellIs" dxfId="1344" priority="5080" operator="equal">
      <formula>#REF!</formula>
    </cfRule>
    <cfRule type="cellIs" dxfId="1343" priority="5099" operator="equal">
      <formula>#REF!</formula>
    </cfRule>
    <cfRule type="cellIs" dxfId="1342" priority="5083" operator="equal">
      <formula>#REF!</formula>
    </cfRule>
    <cfRule type="cellIs" dxfId="1341" priority="5084" operator="equal">
      <formula>#REF!</formula>
    </cfRule>
    <cfRule type="cellIs" dxfId="1340" priority="5078" operator="equal">
      <formula>#REF!</formula>
    </cfRule>
    <cfRule type="cellIs" dxfId="1339" priority="5087" operator="equal">
      <formula>#REF!</formula>
    </cfRule>
    <cfRule type="cellIs" dxfId="1338" priority="5088" operator="equal">
      <formula>#REF!</formula>
    </cfRule>
    <cfRule type="cellIs" dxfId="1337" priority="5089" operator="equal">
      <formula>#REF!</formula>
    </cfRule>
    <cfRule type="cellIs" dxfId="1336" priority="5101" operator="equal">
      <formula>#REF!</formula>
    </cfRule>
    <cfRule type="cellIs" dxfId="1335" priority="5085" operator="equal">
      <formula>#REF!</formula>
    </cfRule>
    <cfRule type="cellIs" dxfId="1334" priority="5096" operator="equal">
      <formula>#REF!</formula>
    </cfRule>
    <cfRule type="cellIs" dxfId="1333" priority="5094" operator="equal">
      <formula>#REF!</formula>
    </cfRule>
    <cfRule type="cellIs" dxfId="1332" priority="5097" operator="equal">
      <formula>#REF!</formula>
    </cfRule>
    <cfRule type="cellIs" dxfId="1331" priority="5071" operator="equal">
      <formula>#REF!</formula>
    </cfRule>
  </conditionalFormatting>
  <conditionalFormatting sqref="Q86">
    <cfRule type="cellIs" dxfId="1330" priority="5069" operator="equal">
      <formula>#REF!</formula>
    </cfRule>
  </conditionalFormatting>
  <conditionalFormatting sqref="Q88:Q89">
    <cfRule type="cellIs" dxfId="1329" priority="4843" operator="equal">
      <formula>#REF!</formula>
    </cfRule>
    <cfRule type="cellIs" dxfId="1328" priority="4842" operator="equal">
      <formula>#REF!</formula>
    </cfRule>
    <cfRule type="cellIs" dxfId="1327" priority="4841" operator="equal">
      <formula>"BAJO"</formula>
    </cfRule>
    <cfRule type="cellIs" dxfId="1326" priority="4837" operator="equal">
      <formula>"MODERADO (RC/F)"</formula>
    </cfRule>
    <cfRule type="cellIs" dxfId="1325" priority="4838" operator="equal">
      <formula>"EXTREMO"</formula>
    </cfRule>
    <cfRule type="cellIs" dxfId="1324" priority="4840" operator="equal">
      <formula>"MODERADO"</formula>
    </cfRule>
    <cfRule type="cellIs" dxfId="1323" priority="4868" operator="equal">
      <formula>#REF!</formula>
    </cfRule>
    <cfRule type="cellIs" dxfId="1322" priority="4836" operator="equal">
      <formula>"ALTO (RC/F)"</formula>
    </cfRule>
    <cfRule type="cellIs" dxfId="1321" priority="4835" operator="equal">
      <formula>"EXTREMO (RC/F)"</formula>
    </cfRule>
    <cfRule type="cellIs" dxfId="1320" priority="4839" operator="equal">
      <formula>"ALTO"</formula>
    </cfRule>
    <cfRule type="cellIs" dxfId="1319" priority="4856" operator="equal">
      <formula>#REF!</formula>
    </cfRule>
  </conditionalFormatting>
  <conditionalFormatting sqref="Q89">
    <cfRule type="cellIs" dxfId="1318" priority="4846" operator="equal">
      <formula>#REF!</formula>
    </cfRule>
    <cfRule type="cellIs" dxfId="1317" priority="4848" operator="equal">
      <formula>#REF!</formula>
    </cfRule>
    <cfRule type="cellIs" dxfId="1316" priority="4849" operator="equal">
      <formula>#REF!</formula>
    </cfRule>
    <cfRule type="cellIs" dxfId="1315" priority="4852" operator="equal">
      <formula>#REF!</formula>
    </cfRule>
    <cfRule type="cellIs" dxfId="1314" priority="4855" operator="equal">
      <formula>#REF!</formula>
    </cfRule>
    <cfRule type="cellIs" dxfId="1313" priority="4857" operator="equal">
      <formula>#REF!</formula>
    </cfRule>
    <cfRule type="cellIs" dxfId="1312" priority="4860" operator="equal">
      <formula>#REF!</formula>
    </cfRule>
    <cfRule type="cellIs" dxfId="1311" priority="4861" operator="equal">
      <formula>#REF!</formula>
    </cfRule>
    <cfRule type="cellIs" dxfId="1310" priority="4862" operator="equal">
      <formula>#REF!</formula>
    </cfRule>
    <cfRule type="cellIs" dxfId="1309" priority="4864" operator="equal">
      <formula>#REF!</formula>
    </cfRule>
    <cfRule type="cellIs" dxfId="1308" priority="4865" operator="equal">
      <formula>#REF!</formula>
    </cfRule>
    <cfRule type="cellIs" dxfId="1307" priority="4866" operator="equal">
      <formula>#REF!</formula>
    </cfRule>
    <cfRule type="cellIs" dxfId="1306" priority="4867" operator="equal">
      <formula>#REF!</formula>
    </cfRule>
    <cfRule type="cellIs" dxfId="1305" priority="4869" operator="equal">
      <formula>#REF!</formula>
    </cfRule>
    <cfRule type="cellIs" dxfId="1304" priority="4870" operator="equal">
      <formula>#REF!</formula>
    </cfRule>
    <cfRule type="cellIs" dxfId="1303" priority="4871" operator="equal">
      <formula>#REF!</formula>
    </cfRule>
    <cfRule type="cellIs" dxfId="1302" priority="4873" operator="equal">
      <formula>#REF!</formula>
    </cfRule>
    <cfRule type="cellIs" dxfId="1301" priority="4874" operator="equal">
      <formula>#REF!</formula>
    </cfRule>
    <cfRule type="cellIs" dxfId="1300" priority="4875" operator="equal">
      <formula>#REF!</formula>
    </cfRule>
    <cfRule type="cellIs" dxfId="1299" priority="4876" operator="equal">
      <formula>#REF!</formula>
    </cfRule>
    <cfRule type="cellIs" dxfId="1298" priority="4878" operator="equal">
      <formula>#REF!</formula>
    </cfRule>
    <cfRule type="cellIs" dxfId="1297" priority="4850" operator="equal">
      <formula>#REF!</formula>
    </cfRule>
  </conditionalFormatting>
  <conditionalFormatting sqref="Q91">
    <cfRule type="cellIs" dxfId="1296" priority="4974" operator="equal">
      <formula>#REF!</formula>
    </cfRule>
    <cfRule type="cellIs" dxfId="1295" priority="4973" operator="equal">
      <formula>#REF!</formula>
    </cfRule>
    <cfRule type="cellIs" dxfId="1294" priority="4972" operator="equal">
      <formula>#REF!</formula>
    </cfRule>
    <cfRule type="cellIs" dxfId="1293" priority="4970" operator="equal">
      <formula>#REF!</formula>
    </cfRule>
    <cfRule type="cellIs" dxfId="1292" priority="4969" operator="equal">
      <formula>#REF!</formula>
    </cfRule>
    <cfRule type="cellIs" dxfId="1291" priority="4968" operator="equal">
      <formula>#REF!</formula>
    </cfRule>
    <cfRule type="cellIs" dxfId="1290" priority="4965" operator="equal">
      <formula>#REF!</formula>
    </cfRule>
    <cfRule type="cellIs" dxfId="1289" priority="4964" operator="equal">
      <formula>#REF!</formula>
    </cfRule>
    <cfRule type="cellIs" dxfId="1288" priority="4963" operator="equal">
      <formula>#REF!</formula>
    </cfRule>
    <cfRule type="cellIs" dxfId="1287" priority="4960" operator="equal">
      <formula>#REF!</formula>
    </cfRule>
    <cfRule type="cellIs" dxfId="1286" priority="4929" operator="equal">
      <formula>"EXTREMO (RC/F)"</formula>
    </cfRule>
    <cfRule type="cellIs" dxfId="1285" priority="4957" operator="equal">
      <formula>#REF!</formula>
    </cfRule>
    <cfRule type="cellIs" dxfId="1284" priority="4956" operator="equal">
      <formula>#REF!</formula>
    </cfRule>
    <cfRule type="cellIs" dxfId="1283" priority="4954" operator="equal">
      <formula>#REF!</formula>
    </cfRule>
    <cfRule type="cellIs" dxfId="1282" priority="4951" operator="equal">
      <formula>#REF!</formula>
    </cfRule>
    <cfRule type="cellIs" dxfId="1281" priority="4949" operator="equal">
      <formula>#REF!</formula>
    </cfRule>
    <cfRule type="cellIs" dxfId="1280" priority="4935" operator="equal">
      <formula>"BAJO"</formula>
    </cfRule>
    <cfRule type="cellIs" dxfId="1279" priority="4934" operator="equal">
      <formula>"MODERADO"</formula>
    </cfRule>
    <cfRule type="cellIs" dxfId="1278" priority="4933" operator="equal">
      <formula>"ALTO"</formula>
    </cfRule>
    <cfRule type="cellIs" dxfId="1277" priority="4932" operator="equal">
      <formula>"EXTREMO"</formula>
    </cfRule>
    <cfRule type="cellIs" dxfId="1276" priority="4982" operator="equal">
      <formula>#REF!</formula>
    </cfRule>
    <cfRule type="cellIs" dxfId="1275" priority="4931" operator="equal">
      <formula>"MODERADO (RC/F)"</formula>
    </cfRule>
    <cfRule type="cellIs" dxfId="1274" priority="4930" operator="equal">
      <formula>"ALTO (RC/F)"</formula>
    </cfRule>
    <cfRule type="cellIs" dxfId="1273" priority="4984" operator="equal">
      <formula>#REF!</formula>
    </cfRule>
    <cfRule type="cellIs" dxfId="1272" priority="4958" operator="equal">
      <formula>#REF!</formula>
    </cfRule>
    <cfRule type="cellIs" dxfId="1271" priority="4986" operator="equal">
      <formula>#REF!</formula>
    </cfRule>
    <cfRule type="cellIs" dxfId="1270" priority="4983" operator="equal">
      <formula>#REF!</formula>
    </cfRule>
    <cfRule type="cellIs" dxfId="1269" priority="4981" operator="equal">
      <formula>#REF!</formula>
    </cfRule>
    <cfRule type="cellIs" dxfId="1268" priority="4979" operator="equal">
      <formula>#REF!</formula>
    </cfRule>
    <cfRule type="cellIs" dxfId="1267" priority="4978" operator="equal">
      <formula>#REF!</formula>
    </cfRule>
    <cfRule type="cellIs" dxfId="1266" priority="4977" operator="equal">
      <formula>#REF!</formula>
    </cfRule>
    <cfRule type="cellIs" dxfId="1265" priority="4976" operator="equal">
      <formula>#REF!</formula>
    </cfRule>
    <cfRule type="cellIs" dxfId="1264" priority="4975" operator="equal">
      <formula>#REF!</formula>
    </cfRule>
  </conditionalFormatting>
  <conditionalFormatting sqref="Q93">
    <cfRule type="cellIs" dxfId="1263" priority="4832" operator="equal">
      <formula>#REF!</formula>
    </cfRule>
    <cfRule type="cellIs" dxfId="1262" priority="4831" operator="equal">
      <formula>#REF!</formula>
    </cfRule>
    <cfRule type="cellIs" dxfId="1261" priority="4830" operator="equal">
      <formula>#REF!</formula>
    </cfRule>
    <cfRule type="cellIs" dxfId="1260" priority="4829" operator="equal">
      <formula>#REF!</formula>
    </cfRule>
    <cfRule type="cellIs" dxfId="1259" priority="4827" operator="equal">
      <formula>#REF!</formula>
    </cfRule>
    <cfRule type="cellIs" dxfId="1258" priority="4778" operator="equal">
      <formula>"ALTO (RC/F)"</formula>
    </cfRule>
    <cfRule type="cellIs" dxfId="1257" priority="4826" operator="equal">
      <formula>#REF!</formula>
    </cfRule>
    <cfRule type="cellIs" dxfId="1256" priority="4825" operator="equal">
      <formula>#REF!</formula>
    </cfRule>
    <cfRule type="cellIs" dxfId="1255" priority="4824" operator="equal">
      <formula>#REF!</formula>
    </cfRule>
    <cfRule type="cellIs" dxfId="1254" priority="4823" operator="equal">
      <formula>#REF!</formula>
    </cfRule>
    <cfRule type="cellIs" dxfId="1253" priority="4822" operator="equal">
      <formula>#REF!</formula>
    </cfRule>
    <cfRule type="cellIs" dxfId="1252" priority="4821" operator="equal">
      <formula>#REF!</formula>
    </cfRule>
    <cfRule type="cellIs" dxfId="1251" priority="4820" operator="equal">
      <formula>#REF!</formula>
    </cfRule>
    <cfRule type="cellIs" dxfId="1250" priority="4818" operator="equal">
      <formula>#REF!</formula>
    </cfRule>
    <cfRule type="cellIs" dxfId="1249" priority="4777" operator="equal">
      <formula>"EXTREMO (RC/F)"</formula>
    </cfRule>
    <cfRule type="cellIs" dxfId="1248" priority="4817" operator="equal">
      <formula>#REF!</formula>
    </cfRule>
    <cfRule type="cellIs" dxfId="1247" priority="4813" operator="equal">
      <formula>#REF!</formula>
    </cfRule>
    <cfRule type="cellIs" dxfId="1246" priority="4834" operator="equal">
      <formula>#REF!</formula>
    </cfRule>
    <cfRule type="cellIs" dxfId="1245" priority="4816" operator="equal">
      <formula>#REF!</formula>
    </cfRule>
    <cfRule type="cellIs" dxfId="1244" priority="4812" operator="equal">
      <formula>#REF!</formula>
    </cfRule>
    <cfRule type="cellIs" dxfId="1243" priority="4811" operator="equal">
      <formula>#REF!</formula>
    </cfRule>
    <cfRule type="cellIs" dxfId="1242" priority="4808" operator="equal">
      <formula>#REF!</formula>
    </cfRule>
    <cfRule type="cellIs" dxfId="1241" priority="4806" operator="equal">
      <formula>#REF!</formula>
    </cfRule>
    <cfRule type="cellIs" dxfId="1240" priority="4805" operator="equal">
      <formula>#REF!</formula>
    </cfRule>
    <cfRule type="cellIs" dxfId="1239" priority="4804" operator="equal">
      <formula>#REF!</formula>
    </cfRule>
    <cfRule type="cellIs" dxfId="1238" priority="4802" operator="equal">
      <formula>#REF!</formula>
    </cfRule>
    <cfRule type="cellIs" dxfId="1237" priority="4799" operator="equal">
      <formula>#REF!</formula>
    </cfRule>
    <cfRule type="cellIs" dxfId="1236" priority="4797" operator="equal">
      <formula>#REF!</formula>
    </cfRule>
    <cfRule type="cellIs" dxfId="1235" priority="4783" operator="equal">
      <formula>"BAJO"</formula>
    </cfRule>
    <cfRule type="cellIs" dxfId="1234" priority="4782" operator="equal">
      <formula>"MODERADO"</formula>
    </cfRule>
    <cfRule type="cellIs" dxfId="1233" priority="4781" operator="equal">
      <formula>"ALTO"</formula>
    </cfRule>
    <cfRule type="cellIs" dxfId="1232" priority="4780" operator="equal">
      <formula>"EXTREMO"</formula>
    </cfRule>
    <cfRule type="cellIs" dxfId="1231" priority="4779" operator="equal">
      <formula>"MODERADO (RC/F)"</formula>
    </cfRule>
  </conditionalFormatting>
  <conditionalFormatting sqref="Q99">
    <cfRule type="cellIs" dxfId="1230" priority="4692" operator="equal">
      <formula>#REF!</formula>
    </cfRule>
    <cfRule type="cellIs" dxfId="1229" priority="4713" operator="equal">
      <formula>#REF!</formula>
    </cfRule>
    <cfRule type="cellIs" dxfId="1228" priority="4690" operator="equal">
      <formula>#REF!</formula>
    </cfRule>
    <cfRule type="cellIs" dxfId="1227" priority="4687" operator="equal">
      <formula>#REF!</formula>
    </cfRule>
    <cfRule type="cellIs" dxfId="1226" priority="4685" operator="equal">
      <formula>#REF!</formula>
    </cfRule>
    <cfRule type="cellIs" dxfId="1225" priority="4671" operator="equal">
      <formula>"BAJO"</formula>
    </cfRule>
    <cfRule type="cellIs" dxfId="1224" priority="4670" operator="equal">
      <formula>"MODERADO"</formula>
    </cfRule>
    <cfRule type="cellIs" dxfId="1223" priority="4704" operator="equal">
      <formula>#REF!</formula>
    </cfRule>
    <cfRule type="cellIs" dxfId="1222" priority="4708" operator="equal">
      <formula>#REF!</formula>
    </cfRule>
    <cfRule type="cellIs" dxfId="1221" priority="4714" operator="equal">
      <formula>#REF!</formula>
    </cfRule>
    <cfRule type="cellIs" dxfId="1220" priority="4717" operator="equal">
      <formula>#REF!</formula>
    </cfRule>
    <cfRule type="cellIs" dxfId="1219" priority="4715" operator="equal">
      <formula>#REF!</formula>
    </cfRule>
    <cfRule type="cellIs" dxfId="1218" priority="4701" operator="equal">
      <formula>#REF!</formula>
    </cfRule>
    <cfRule type="cellIs" dxfId="1217" priority="4706" operator="equal">
      <formula>#REF!</formula>
    </cfRule>
    <cfRule type="cellIs" dxfId="1216" priority="4700" operator="equal">
      <formula>#REF!</formula>
    </cfRule>
    <cfRule type="cellIs" dxfId="1215" priority="4699" operator="equal">
      <formula>#REF!</formula>
    </cfRule>
    <cfRule type="cellIs" dxfId="1214" priority="4696" operator="equal">
      <formula>#REF!</formula>
    </cfRule>
    <cfRule type="cellIs" dxfId="1213" priority="4694" operator="equal">
      <formula>#REF!</formula>
    </cfRule>
    <cfRule type="cellIs" dxfId="1212" priority="4693" operator="equal">
      <formula>#REF!</formula>
    </cfRule>
    <cfRule type="cellIs" dxfId="1211" priority="4705" operator="equal">
      <formula>#REF!</formula>
    </cfRule>
    <cfRule type="cellIs" dxfId="1210" priority="4709" operator="equal">
      <formula>#REF!</formula>
    </cfRule>
    <cfRule type="cellIs" dxfId="1209" priority="4710" operator="equal">
      <formula>#REF!</formula>
    </cfRule>
    <cfRule type="cellIs" dxfId="1208" priority="4711" operator="equal">
      <formula>#REF!</formula>
    </cfRule>
    <cfRule type="cellIs" dxfId="1207" priority="4712" operator="equal">
      <formula>#REF!</formula>
    </cfRule>
    <cfRule type="cellIs" dxfId="1206" priority="4718" operator="equal">
      <formula>#REF!</formula>
    </cfRule>
    <cfRule type="cellIs" dxfId="1205" priority="4719" operator="equal">
      <formula>#REF!</formula>
    </cfRule>
    <cfRule type="cellIs" dxfId="1204" priority="4722" operator="equal">
      <formula>#REF!</formula>
    </cfRule>
    <cfRule type="cellIs" dxfId="1203" priority="4720" operator="equal">
      <formula>#REF!</formula>
    </cfRule>
    <cfRule type="cellIs" dxfId="1202" priority="4669" operator="equal">
      <formula>"ALTO"</formula>
    </cfRule>
    <cfRule type="cellIs" dxfId="1201" priority="4668" operator="equal">
      <formula>"EXTREMO"</formula>
    </cfRule>
    <cfRule type="cellIs" dxfId="1200" priority="4667" operator="equal">
      <formula>"MODERADO (RC/F)"</formula>
    </cfRule>
    <cfRule type="cellIs" dxfId="1199" priority="4666" operator="equal">
      <formula>"ALTO (RC/F)"</formula>
    </cfRule>
    <cfRule type="cellIs" dxfId="1198" priority="4665" operator="equal">
      <formula>"EXTREMO (RC/F)"</formula>
    </cfRule>
  </conditionalFormatting>
  <conditionalFormatting sqref="Q106:Q107">
    <cfRule type="cellIs" dxfId="1197" priority="4575" operator="equal">
      <formula>#REF!</formula>
    </cfRule>
    <cfRule type="cellIs" dxfId="1196" priority="4576" operator="equal">
      <formula>#REF!</formula>
    </cfRule>
    <cfRule type="cellIs" dxfId="1195" priority="4557" operator="equal">
      <formula>#REF!</formula>
    </cfRule>
    <cfRule type="cellIs" dxfId="1194" priority="4579" operator="equal">
      <formula>#REF!</formula>
    </cfRule>
    <cfRule type="cellIs" dxfId="1193" priority="4580" operator="equal">
      <formula>#REF!</formula>
    </cfRule>
    <cfRule type="cellIs" dxfId="1192" priority="4581" operator="equal">
      <formula>#REF!</formula>
    </cfRule>
    <cfRule type="cellIs" dxfId="1191" priority="4582" operator="equal">
      <formula>#REF!</formula>
    </cfRule>
    <cfRule type="cellIs" dxfId="1190" priority="4583" operator="equal">
      <formula>#REF!</formula>
    </cfRule>
    <cfRule type="cellIs" dxfId="1189" priority="4584" operator="equal">
      <formula>#REF!</formula>
    </cfRule>
    <cfRule type="cellIs" dxfId="1188" priority="4585" operator="equal">
      <formula>#REF!</formula>
    </cfRule>
    <cfRule type="cellIs" dxfId="1187" priority="4588" operator="equal">
      <formula>#REF!</formula>
    </cfRule>
    <cfRule type="cellIs" dxfId="1186" priority="4589" operator="equal">
      <formula>#REF!</formula>
    </cfRule>
    <cfRule type="cellIs" dxfId="1185" priority="4590" operator="equal">
      <formula>#REF!</formula>
    </cfRule>
    <cfRule type="cellIs" dxfId="1184" priority="4592" operator="equal">
      <formula>#REF!</formula>
    </cfRule>
    <cfRule type="cellIs" dxfId="1183" priority="4578" operator="equal">
      <formula>#REF!</formula>
    </cfRule>
    <cfRule type="cellIs" dxfId="1182" priority="4551" operator="equal">
      <formula>"MODERADO (RC/F)"</formula>
    </cfRule>
    <cfRule type="cellIs" dxfId="1181" priority="4556" operator="equal">
      <formula>#REF!</formula>
    </cfRule>
    <cfRule type="cellIs" dxfId="1180" priority="4560" operator="equal">
      <formula>#REF!</formula>
    </cfRule>
    <cfRule type="cellIs" dxfId="1179" priority="4562" operator="equal">
      <formula>#REF!</formula>
    </cfRule>
    <cfRule type="cellIs" dxfId="1178" priority="4563" operator="equal">
      <formula>#REF!</formula>
    </cfRule>
    <cfRule type="cellIs" dxfId="1177" priority="4564" operator="equal">
      <formula>#REF!</formula>
    </cfRule>
    <cfRule type="cellIs" dxfId="1176" priority="4549" operator="equal">
      <formula>"EXTREMO (RC/F)"</formula>
    </cfRule>
    <cfRule type="cellIs" dxfId="1175" priority="4550" operator="equal">
      <formula>"ALTO (RC/F)"</formula>
    </cfRule>
    <cfRule type="cellIs" dxfId="1174" priority="4552" operator="equal">
      <formula>"EXTREMO"</formula>
    </cfRule>
    <cfRule type="cellIs" dxfId="1173" priority="4553" operator="equal">
      <formula>"ALTO"</formula>
    </cfRule>
    <cfRule type="cellIs" dxfId="1172" priority="4554" operator="equal">
      <formula>"MODERADO"</formula>
    </cfRule>
    <cfRule type="cellIs" dxfId="1171" priority="4555" operator="equal">
      <formula>"BAJO"</formula>
    </cfRule>
    <cfRule type="cellIs" dxfId="1170" priority="4566" operator="equal">
      <formula>#REF!</formula>
    </cfRule>
    <cfRule type="cellIs" dxfId="1169" priority="4569" operator="equal">
      <formula>#REF!</formula>
    </cfRule>
    <cfRule type="cellIs" dxfId="1168" priority="4570" operator="equal">
      <formula>#REF!</formula>
    </cfRule>
    <cfRule type="cellIs" dxfId="1167" priority="4587" operator="equal">
      <formula>#REF!</formula>
    </cfRule>
    <cfRule type="cellIs" dxfId="1166" priority="4571" operator="equal">
      <formula>#REF!</formula>
    </cfRule>
    <cfRule type="cellIs" dxfId="1165" priority="4574" operator="equal">
      <formula>#REF!</formula>
    </cfRule>
  </conditionalFormatting>
  <conditionalFormatting sqref="Q111">
    <cfRule type="cellIs" dxfId="1164" priority="4433" operator="equal">
      <formula>"ALTO (RC/F)"</formula>
    </cfRule>
    <cfRule type="cellIs" dxfId="1163" priority="4435" operator="equal">
      <formula>"EXTREMO"</formula>
    </cfRule>
    <cfRule type="cellIs" dxfId="1162" priority="4436" operator="equal">
      <formula>"ALTO"</formula>
    </cfRule>
    <cfRule type="cellIs" dxfId="1161" priority="4437" operator="equal">
      <formula>"MODERADO"</formula>
    </cfRule>
    <cfRule type="cellIs" dxfId="1160" priority="4438" operator="equal">
      <formula>"BAJO"</formula>
    </cfRule>
    <cfRule type="cellIs" dxfId="1159" priority="4467" operator="equal">
      <formula>#REF!</formula>
    </cfRule>
    <cfRule type="cellIs" dxfId="1158" priority="4468" operator="equal">
      <formula>#REF!</formula>
    </cfRule>
    <cfRule type="cellIs" dxfId="1157" priority="4470" operator="equal">
      <formula>#REF!</formula>
    </cfRule>
    <cfRule type="cellIs" dxfId="1156" priority="4471" operator="equal">
      <formula>#REF!</formula>
    </cfRule>
    <cfRule type="cellIs" dxfId="1155" priority="4472" operator="equal">
      <formula>#REF!</formula>
    </cfRule>
    <cfRule type="cellIs" dxfId="1154" priority="4473" operator="equal">
      <formula>#REF!</formula>
    </cfRule>
    <cfRule type="cellIs" dxfId="1153" priority="4475" operator="equal">
      <formula>#REF!</formula>
    </cfRule>
    <cfRule type="cellIs" dxfId="1152" priority="4440" operator="equal">
      <formula>#REF!</formula>
    </cfRule>
    <cfRule type="cellIs" dxfId="1151" priority="4439" operator="equal">
      <formula>#REF!</formula>
    </cfRule>
    <cfRule type="cellIs" dxfId="1150" priority="4443" operator="equal">
      <formula>#REF!</formula>
    </cfRule>
    <cfRule type="cellIs" dxfId="1149" priority="4432" operator="equal">
      <formula>"EXTREMO (RC/F)"</formula>
    </cfRule>
    <cfRule type="cellIs" dxfId="1148" priority="4445" operator="equal">
      <formula>#REF!</formula>
    </cfRule>
    <cfRule type="cellIs" dxfId="1147" priority="4446" operator="equal">
      <formula>#REF!</formula>
    </cfRule>
    <cfRule type="cellIs" dxfId="1146" priority="4447" operator="equal">
      <formula>#REF!</formula>
    </cfRule>
    <cfRule type="cellIs" dxfId="1145" priority="4449" operator="equal">
      <formula>#REF!</formula>
    </cfRule>
    <cfRule type="cellIs" dxfId="1144" priority="4434" operator="equal">
      <formula>"MODERADO (RC/F)"</formula>
    </cfRule>
    <cfRule type="cellIs" dxfId="1143" priority="4453" operator="equal">
      <formula>#REF!</formula>
    </cfRule>
    <cfRule type="cellIs" dxfId="1142" priority="4454" operator="equal">
      <formula>#REF!</formula>
    </cfRule>
    <cfRule type="cellIs" dxfId="1141" priority="4457" operator="equal">
      <formula>#REF!</formula>
    </cfRule>
    <cfRule type="cellIs" dxfId="1140" priority="4458" operator="equal">
      <formula>#REF!</formula>
    </cfRule>
    <cfRule type="cellIs" dxfId="1139" priority="4459" operator="equal">
      <formula>#REF!</formula>
    </cfRule>
    <cfRule type="cellIs" dxfId="1138" priority="4461" operator="equal">
      <formula>#REF!</formula>
    </cfRule>
    <cfRule type="cellIs" dxfId="1137" priority="4462" operator="equal">
      <formula>#REF!</formula>
    </cfRule>
    <cfRule type="cellIs" dxfId="1136" priority="4463" operator="equal">
      <formula>#REF!</formula>
    </cfRule>
    <cfRule type="cellIs" dxfId="1135" priority="4464" operator="equal">
      <formula>#REF!</formula>
    </cfRule>
    <cfRule type="cellIs" dxfId="1134" priority="4465" operator="equal">
      <formula>#REF!</formula>
    </cfRule>
    <cfRule type="cellIs" dxfId="1133" priority="4466" operator="equal">
      <formula>#REF!</formula>
    </cfRule>
    <cfRule type="cellIs" dxfId="1132" priority="4452" operator="equal">
      <formula>#REF!</formula>
    </cfRule>
  </conditionalFormatting>
  <conditionalFormatting sqref="Q113">
    <cfRule type="cellIs" dxfId="1131" priority="4321" operator="equal">
      <formula>"ALTO (RC/F)"</formula>
    </cfRule>
    <cfRule type="cellIs" dxfId="1130" priority="4322" operator="equal">
      <formula>"MODERADO (RC/F)"</formula>
    </cfRule>
    <cfRule type="cellIs" dxfId="1129" priority="4323" operator="equal">
      <formula>"EXTREMO"</formula>
    </cfRule>
    <cfRule type="cellIs" dxfId="1128" priority="4324" operator="equal">
      <formula>"ALTO"</formula>
    </cfRule>
    <cfRule type="cellIs" dxfId="1127" priority="4325" operator="equal">
      <formula>"MODERADO"</formula>
    </cfRule>
    <cfRule type="cellIs" dxfId="1126" priority="4326" operator="equal">
      <formula>"BAJO"</formula>
    </cfRule>
    <cfRule type="cellIs" dxfId="1125" priority="4327" operator="equal">
      <formula>#REF!</formula>
    </cfRule>
    <cfRule type="cellIs" dxfId="1124" priority="4328" operator="equal">
      <formula>#REF!</formula>
    </cfRule>
    <cfRule type="cellIs" dxfId="1123" priority="4331" operator="equal">
      <formula>#REF!</formula>
    </cfRule>
    <cfRule type="cellIs" dxfId="1122" priority="4333" operator="equal">
      <formula>#REF!</formula>
    </cfRule>
    <cfRule type="cellIs" dxfId="1121" priority="4335" operator="equal">
      <formula>#REF!</formula>
    </cfRule>
    <cfRule type="cellIs" dxfId="1120" priority="4337" operator="equal">
      <formula>#REF!</formula>
    </cfRule>
    <cfRule type="cellIs" dxfId="1119" priority="4340" operator="equal">
      <formula>#REF!</formula>
    </cfRule>
    <cfRule type="cellIs" dxfId="1118" priority="4341" operator="equal">
      <formula>#REF!</formula>
    </cfRule>
    <cfRule type="cellIs" dxfId="1117" priority="4342" operator="equal">
      <formula>#REF!</formula>
    </cfRule>
    <cfRule type="cellIs" dxfId="1116" priority="4345" operator="equal">
      <formula>#REF!</formula>
    </cfRule>
    <cfRule type="cellIs" dxfId="1115" priority="4334" operator="equal">
      <formula>#REF!</formula>
    </cfRule>
    <cfRule type="cellIs" dxfId="1114" priority="4346" operator="equal">
      <formula>#REF!</formula>
    </cfRule>
    <cfRule type="cellIs" dxfId="1113" priority="4347" operator="equal">
      <formula>#REF!</formula>
    </cfRule>
    <cfRule type="cellIs" dxfId="1112" priority="4349" operator="equal">
      <formula>#REF!</formula>
    </cfRule>
    <cfRule type="cellIs" dxfId="1111" priority="4350" operator="equal">
      <formula>#REF!</formula>
    </cfRule>
    <cfRule type="cellIs" dxfId="1110" priority="4351" operator="equal">
      <formula>#REF!</formula>
    </cfRule>
    <cfRule type="cellIs" dxfId="1109" priority="4352" operator="equal">
      <formula>#REF!</formula>
    </cfRule>
    <cfRule type="cellIs" dxfId="1108" priority="4353" operator="equal">
      <formula>#REF!</formula>
    </cfRule>
    <cfRule type="cellIs" dxfId="1107" priority="4354" operator="equal">
      <formula>#REF!</formula>
    </cfRule>
    <cfRule type="cellIs" dxfId="1106" priority="4355" operator="equal">
      <formula>#REF!</formula>
    </cfRule>
    <cfRule type="cellIs" dxfId="1105" priority="4356" operator="equal">
      <formula>#REF!</formula>
    </cfRule>
    <cfRule type="cellIs" dxfId="1104" priority="4358" operator="equal">
      <formula>#REF!</formula>
    </cfRule>
    <cfRule type="cellIs" dxfId="1103" priority="4359" operator="equal">
      <formula>#REF!</formula>
    </cfRule>
    <cfRule type="cellIs" dxfId="1102" priority="4360" operator="equal">
      <formula>#REF!</formula>
    </cfRule>
    <cfRule type="cellIs" dxfId="1101" priority="4361" operator="equal">
      <formula>#REF!</formula>
    </cfRule>
    <cfRule type="cellIs" dxfId="1100" priority="4363" operator="equal">
      <formula>#REF!</formula>
    </cfRule>
    <cfRule type="cellIs" dxfId="1099" priority="4320" operator="equal">
      <formula>"EXTREMO (RC/F)"</formula>
    </cfRule>
  </conditionalFormatting>
  <conditionalFormatting sqref="Q116 AJ116 Q130 Q125">
    <cfRule type="cellIs" dxfId="1098" priority="4232" operator="equal">
      <formula>"MODERADO (RC/F)"</formula>
    </cfRule>
    <cfRule type="cellIs" dxfId="1097" priority="4230" operator="equal">
      <formula>"EXTREMO (RC/F)"</formula>
    </cfRule>
    <cfRule type="cellIs" dxfId="1096" priority="4233" operator="equal">
      <formula>"EXTREMO"</formula>
    </cfRule>
    <cfRule type="cellIs" dxfId="1095" priority="4231" operator="equal">
      <formula>"ALTO (RC/F)"</formula>
    </cfRule>
    <cfRule type="cellIs" dxfId="1094" priority="4236" operator="equal">
      <formula>"BAJO"</formula>
    </cfRule>
    <cfRule type="cellIs" dxfId="1093" priority="4235" operator="equal">
      <formula>"MODERADO"</formula>
    </cfRule>
    <cfRule type="cellIs" dxfId="1092" priority="4234" operator="equal">
      <formula>"ALTO"</formula>
    </cfRule>
  </conditionalFormatting>
  <conditionalFormatting sqref="Q116">
    <cfRule type="cellIs" dxfId="1091" priority="4221" operator="equal">
      <formula>#REF!</formula>
    </cfRule>
    <cfRule type="cellIs" dxfId="1090" priority="4211" operator="equal">
      <formula>#REF!</formula>
    </cfRule>
    <cfRule type="cellIs" dxfId="1089" priority="4197" operator="equal">
      <formula>#REF!</formula>
    </cfRule>
    <cfRule type="cellIs" dxfId="1088" priority="4229" operator="equal">
      <formula>#REF!</formula>
    </cfRule>
    <cfRule type="cellIs" dxfId="1087" priority="4219" operator="equal">
      <formula>#REF!</formula>
    </cfRule>
    <cfRule type="cellIs" dxfId="1086" priority="4218" operator="equal">
      <formula>#REF!</formula>
    </cfRule>
    <cfRule type="cellIs" dxfId="1085" priority="4217" operator="equal">
      <formula>#REF!</formula>
    </cfRule>
    <cfRule type="cellIs" dxfId="1084" priority="4216" operator="equal">
      <formula>#REF!</formula>
    </cfRule>
    <cfRule type="cellIs" dxfId="1083" priority="4215" operator="equal">
      <formula>#REF!</formula>
    </cfRule>
    <cfRule type="cellIs" dxfId="1082" priority="4213" operator="equal">
      <formula>#REF!</formula>
    </cfRule>
    <cfRule type="cellIs" dxfId="1081" priority="4194" operator="equal">
      <formula>#REF!</formula>
    </cfRule>
    <cfRule type="cellIs" dxfId="1080" priority="4199" operator="equal">
      <formula>#REF!</formula>
    </cfRule>
    <cfRule type="cellIs" dxfId="1079" priority="4212" operator="equal">
      <formula>#REF!</formula>
    </cfRule>
    <cfRule type="cellIs" dxfId="1078" priority="4192" operator="equal">
      <formula>#REF!</formula>
    </cfRule>
    <cfRule type="cellIs" dxfId="1077" priority="4200" operator="equal">
      <formula>#REF!</formula>
    </cfRule>
    <cfRule type="cellIs" dxfId="1076" priority="4201" operator="equal">
      <formula>#REF!</formula>
    </cfRule>
    <cfRule type="cellIs" dxfId="1075" priority="4203" operator="equal">
      <formula>#REF!</formula>
    </cfRule>
    <cfRule type="cellIs" dxfId="1074" priority="4226" operator="equal">
      <formula>#REF!</formula>
    </cfRule>
    <cfRule type="cellIs" dxfId="1073" priority="4206" operator="equal">
      <formula>#REF!</formula>
    </cfRule>
    <cfRule type="cellIs" dxfId="1072" priority="4207" operator="equal">
      <formula>#REF!</formula>
    </cfRule>
    <cfRule type="cellIs" dxfId="1071" priority="4208" operator="equal">
      <formula>#REF!</formula>
    </cfRule>
    <cfRule type="cellIs" dxfId="1070" priority="4227" operator="equal">
      <formula>#REF!</formula>
    </cfRule>
    <cfRule type="cellIs" dxfId="1069" priority="4220" operator="equal">
      <formula>#REF!</formula>
    </cfRule>
    <cfRule type="cellIs" dxfId="1068" priority="4225" operator="equal">
      <formula>#REF!</formula>
    </cfRule>
    <cfRule type="cellIs" dxfId="1067" priority="4224" operator="equal">
      <formula>#REF!</formula>
    </cfRule>
    <cfRule type="cellIs" dxfId="1066" priority="4222" operator="equal">
      <formula>#REF!</formula>
    </cfRule>
  </conditionalFormatting>
  <conditionalFormatting sqref="Q125">
    <cfRule type="cellIs" dxfId="1065" priority="3948" operator="equal">
      <formula>#REF!</formula>
    </cfRule>
    <cfRule type="cellIs" dxfId="1064" priority="3951" operator="equal">
      <formula>#REF!</formula>
    </cfRule>
    <cfRule type="cellIs" dxfId="1063" priority="3983" operator="equal">
      <formula>#REF!</formula>
    </cfRule>
    <cfRule type="cellIs" dxfId="1062" priority="3981" operator="equal">
      <formula>#REF!</formula>
    </cfRule>
    <cfRule type="cellIs" dxfId="1061" priority="3980" operator="equal">
      <formula>#REF!</formula>
    </cfRule>
    <cfRule type="cellIs" dxfId="1060" priority="3979" operator="equal">
      <formula>#REF!</formula>
    </cfRule>
    <cfRule type="cellIs" dxfId="1059" priority="3978" operator="equal">
      <formula>#REF!</formula>
    </cfRule>
    <cfRule type="cellIs" dxfId="1058" priority="3976" operator="equal">
      <formula>#REF!</formula>
    </cfRule>
    <cfRule type="cellIs" dxfId="1057" priority="3975" operator="equal">
      <formula>#REF!</formula>
    </cfRule>
    <cfRule type="cellIs" dxfId="1056" priority="3974" operator="equal">
      <formula>#REF!</formula>
    </cfRule>
    <cfRule type="cellIs" dxfId="1055" priority="3973" operator="equal">
      <formula>#REF!</formula>
    </cfRule>
    <cfRule type="cellIs" dxfId="1054" priority="3972" operator="equal">
      <formula>#REF!</formula>
    </cfRule>
    <cfRule type="cellIs" dxfId="1053" priority="3971" operator="equal">
      <formula>#REF!</formula>
    </cfRule>
    <cfRule type="cellIs" dxfId="1052" priority="3970" operator="equal">
      <formula>#REF!</formula>
    </cfRule>
    <cfRule type="cellIs" dxfId="1051" priority="3969" operator="equal">
      <formula>#REF!</formula>
    </cfRule>
    <cfRule type="cellIs" dxfId="1050" priority="3966" operator="equal">
      <formula>#REF!</formula>
    </cfRule>
    <cfRule type="cellIs" dxfId="1049" priority="3953" operator="equal">
      <formula>#REF!</formula>
    </cfRule>
    <cfRule type="cellIs" dxfId="1048" priority="3961" operator="equal">
      <formula>#REF!</formula>
    </cfRule>
    <cfRule type="cellIs" dxfId="1047" priority="3962" operator="equal">
      <formula>#REF!</formula>
    </cfRule>
    <cfRule type="cellIs" dxfId="1046" priority="3965" operator="equal">
      <formula>#REF!</formula>
    </cfRule>
    <cfRule type="cellIs" dxfId="1045" priority="3960" operator="equal">
      <formula>#REF!</formula>
    </cfRule>
    <cfRule type="cellIs" dxfId="1044" priority="3957" operator="equal">
      <formula>#REF!</formula>
    </cfRule>
    <cfRule type="cellIs" dxfId="1043" priority="3955" operator="equal">
      <formula>#REF!</formula>
    </cfRule>
    <cfRule type="cellIs" dxfId="1042" priority="3954" operator="equal">
      <formula>#REF!</formula>
    </cfRule>
    <cfRule type="cellIs" dxfId="1041" priority="3967" operator="equal">
      <formula>#REF!</formula>
    </cfRule>
    <cfRule type="cellIs" dxfId="1040" priority="3947" operator="equal">
      <formula>#REF!</formula>
    </cfRule>
  </conditionalFormatting>
  <conditionalFormatting sqref="Q140">
    <cfRule type="cellIs" dxfId="1039" priority="4128" operator="equal">
      <formula>#REF!</formula>
    </cfRule>
    <cfRule type="cellIs" dxfId="1038" priority="4144" operator="equal">
      <formula>#REF!</formula>
    </cfRule>
    <cfRule type="cellIs" dxfId="1037" priority="4142" operator="equal">
      <formula>#REF!</formula>
    </cfRule>
    <cfRule type="cellIs" dxfId="1036" priority="4141" operator="equal">
      <formula>#REF!</formula>
    </cfRule>
    <cfRule type="cellIs" dxfId="1035" priority="4140" operator="equal">
      <formula>#REF!</formula>
    </cfRule>
    <cfRule type="cellIs" dxfId="1034" priority="4139" operator="equal">
      <formula>#REF!</formula>
    </cfRule>
    <cfRule type="cellIs" dxfId="1033" priority="4137" operator="equal">
      <formula>#REF!</formula>
    </cfRule>
    <cfRule type="cellIs" dxfId="1032" priority="4135" operator="equal">
      <formula>#REF!</formula>
    </cfRule>
    <cfRule type="cellIs" dxfId="1031" priority="4134" operator="equal">
      <formula>#REF!</formula>
    </cfRule>
    <cfRule type="cellIs" dxfId="1030" priority="4133" operator="equal">
      <formula>#REF!</formula>
    </cfRule>
    <cfRule type="cellIs" dxfId="1029" priority="4132" operator="equal">
      <formula>#REF!</formula>
    </cfRule>
    <cfRule type="cellIs" dxfId="1028" priority="4131" operator="equal">
      <formula>#REF!</formula>
    </cfRule>
    <cfRule type="cellIs" dxfId="1027" priority="4130" operator="equal">
      <formula>#REF!</formula>
    </cfRule>
    <cfRule type="cellIs" dxfId="1026" priority="4127" operator="equal">
      <formula>#REF!</formula>
    </cfRule>
    <cfRule type="cellIs" dxfId="1025" priority="4126" operator="equal">
      <formula>#REF!</formula>
    </cfRule>
    <cfRule type="cellIs" dxfId="1024" priority="4123" operator="equal">
      <formula>#REF!</formula>
    </cfRule>
    <cfRule type="cellIs" dxfId="1023" priority="4122" operator="equal">
      <formula>#REF!</formula>
    </cfRule>
    <cfRule type="cellIs" dxfId="1022" priority="4121" operator="equal">
      <formula>#REF!</formula>
    </cfRule>
    <cfRule type="cellIs" dxfId="1021" priority="4118" operator="equal">
      <formula>#REF!</formula>
    </cfRule>
    <cfRule type="cellIs" dxfId="1020" priority="4116" operator="equal">
      <formula>#REF!</formula>
    </cfRule>
    <cfRule type="cellIs" dxfId="1019" priority="4115" operator="equal">
      <formula>#REF!</formula>
    </cfRule>
    <cfRule type="cellIs" dxfId="1018" priority="4114" operator="equal">
      <formula>#REF!</formula>
    </cfRule>
    <cfRule type="cellIs" dxfId="1017" priority="4112" operator="equal">
      <formula>#REF!</formula>
    </cfRule>
    <cfRule type="cellIs" dxfId="1016" priority="4109" operator="equal">
      <formula>#REF!</formula>
    </cfRule>
    <cfRule type="cellIs" dxfId="1015" priority="4107" operator="equal">
      <formula>#REF!</formula>
    </cfRule>
    <cfRule type="cellIs" dxfId="1014" priority="4136" operator="equal">
      <formula>#REF!</formula>
    </cfRule>
  </conditionalFormatting>
  <conditionalFormatting sqref="Q145">
    <cfRule type="cellIs" dxfId="1013" priority="3851" operator="equal">
      <formula>#REF!</formula>
    </cfRule>
    <cfRule type="cellIs" dxfId="1012" priority="3861" operator="equal">
      <formula>#REF!</formula>
    </cfRule>
    <cfRule type="cellIs" dxfId="1011" priority="3860" operator="equal">
      <formula>#REF!</formula>
    </cfRule>
    <cfRule type="cellIs" dxfId="1010" priority="3859" operator="equal">
      <formula>#REF!</formula>
    </cfRule>
    <cfRule type="cellIs" dxfId="1009" priority="3850" operator="equal">
      <formula>#REF!</formula>
    </cfRule>
    <cfRule type="cellIs" dxfId="1008" priority="3858" operator="equal">
      <formula>#REF!</formula>
    </cfRule>
    <cfRule type="cellIs" dxfId="1007" priority="3856" operator="equal">
      <formula>#REF!</formula>
    </cfRule>
    <cfRule type="cellIs" dxfId="1006" priority="3855" operator="equal">
      <formula>#REF!</formula>
    </cfRule>
    <cfRule type="cellIs" dxfId="1005" priority="3854" operator="equal">
      <formula>#REF!</formula>
    </cfRule>
    <cfRule type="cellIs" dxfId="1004" priority="3842" operator="equal">
      <formula>#REF!</formula>
    </cfRule>
    <cfRule type="cellIs" dxfId="1003" priority="3870" operator="equal">
      <formula>#REF!</formula>
    </cfRule>
    <cfRule type="cellIs" dxfId="1002" priority="3872" operator="equal">
      <formula>#REF!</formula>
    </cfRule>
    <cfRule type="cellIs" dxfId="1001" priority="3868" operator="equal">
      <formula>#REF!</formula>
    </cfRule>
    <cfRule type="cellIs" dxfId="1000" priority="3867" operator="equal">
      <formula>#REF!</formula>
    </cfRule>
    <cfRule type="cellIs" dxfId="999" priority="3865" operator="equal">
      <formula>#REF!</formula>
    </cfRule>
    <cfRule type="cellIs" dxfId="998" priority="3864" operator="equal">
      <formula>#REF!</formula>
    </cfRule>
    <cfRule type="cellIs" dxfId="997" priority="3863" operator="equal">
      <formula>#REF!</formula>
    </cfRule>
    <cfRule type="cellIs" dxfId="996" priority="3849" operator="equal">
      <formula>#REF!</formula>
    </cfRule>
    <cfRule type="cellIs" dxfId="995" priority="3835" operator="equal">
      <formula>#REF!</formula>
    </cfRule>
    <cfRule type="cellIs" dxfId="994" priority="3846" operator="equal">
      <formula>#REF!</formula>
    </cfRule>
    <cfRule type="cellIs" dxfId="993" priority="3844" operator="equal">
      <formula>#REF!</formula>
    </cfRule>
    <cfRule type="cellIs" dxfId="992" priority="3843" operator="equal">
      <formula>#REF!</formula>
    </cfRule>
    <cfRule type="cellIs" dxfId="991" priority="3815" operator="equal">
      <formula>"EXTREMO (RC/F)"</formula>
    </cfRule>
    <cfRule type="cellIs" dxfId="990" priority="3869" operator="equal">
      <formula>#REF!</formula>
    </cfRule>
    <cfRule type="cellIs" dxfId="989" priority="3816" operator="equal">
      <formula>"ALTO (RC/F)"</formula>
    </cfRule>
    <cfRule type="cellIs" dxfId="988" priority="3817" operator="equal">
      <formula>"MODERADO (RC/F)"</formula>
    </cfRule>
    <cfRule type="cellIs" dxfId="987" priority="3818" operator="equal">
      <formula>"EXTREMO"</formula>
    </cfRule>
    <cfRule type="cellIs" dxfId="986" priority="3840" operator="equal">
      <formula>#REF!</formula>
    </cfRule>
    <cfRule type="cellIs" dxfId="985" priority="3837" operator="equal">
      <formula>#REF!</formula>
    </cfRule>
    <cfRule type="cellIs" dxfId="984" priority="3862" operator="equal">
      <formula>#REF!</formula>
    </cfRule>
    <cfRule type="cellIs" dxfId="983" priority="3819" operator="equal">
      <formula>"ALTO"</formula>
    </cfRule>
    <cfRule type="cellIs" dxfId="982" priority="3820" operator="equal">
      <formula>"MODERADO"</formula>
    </cfRule>
    <cfRule type="cellIs" dxfId="981" priority="3821" operator="equal">
      <formula>"BAJO"</formula>
    </cfRule>
  </conditionalFormatting>
  <conditionalFormatting sqref="Q147">
    <cfRule type="cellIs" dxfId="980" priority="1342" operator="equal">
      <formula>#REF!</formula>
    </cfRule>
    <cfRule type="cellIs" dxfId="979" priority="1340" operator="equal">
      <formula>#REF!</formula>
    </cfRule>
    <cfRule type="cellIs" dxfId="978" priority="1338" operator="equal">
      <formula>#REF!</formula>
    </cfRule>
    <cfRule type="cellIs" dxfId="977" priority="1337" operator="equal">
      <formula>#REF!</formula>
    </cfRule>
    <cfRule type="cellIs" dxfId="976" priority="1335" operator="equal">
      <formula>#REF!</formula>
    </cfRule>
    <cfRule type="cellIs" dxfId="975" priority="1334" operator="equal">
      <formula>#REF!</formula>
    </cfRule>
    <cfRule type="cellIs" dxfId="974" priority="1333" operator="equal">
      <formula>#REF!</formula>
    </cfRule>
    <cfRule type="cellIs" dxfId="973" priority="1332" operator="equal">
      <formula>#REF!</formula>
    </cfRule>
    <cfRule type="cellIs" dxfId="972" priority="1331" operator="equal">
      <formula>#REF!</formula>
    </cfRule>
    <cfRule type="cellIs" dxfId="971" priority="1330" operator="equal">
      <formula>#REF!</formula>
    </cfRule>
    <cfRule type="cellIs" dxfId="970" priority="1329" operator="equal">
      <formula>#REF!</formula>
    </cfRule>
    <cfRule type="cellIs" dxfId="969" priority="1328" operator="equal">
      <formula>#REF!</formula>
    </cfRule>
    <cfRule type="cellIs" dxfId="968" priority="1326" operator="equal">
      <formula>#REF!</formula>
    </cfRule>
    <cfRule type="cellIs" dxfId="967" priority="1325" operator="equal">
      <formula>#REF!</formula>
    </cfRule>
    <cfRule type="cellIs" dxfId="966" priority="1324" operator="equal">
      <formula>#REF!</formula>
    </cfRule>
    <cfRule type="cellIs" dxfId="965" priority="1321" operator="equal">
      <formula>#REF!</formula>
    </cfRule>
    <cfRule type="cellIs" dxfId="964" priority="1320" operator="equal">
      <formula>#REF!</formula>
    </cfRule>
    <cfRule type="cellIs" dxfId="963" priority="1319" operator="equal">
      <formula>#REF!</formula>
    </cfRule>
    <cfRule type="cellIs" dxfId="962" priority="1316" operator="equal">
      <formula>#REF!</formula>
    </cfRule>
    <cfRule type="cellIs" dxfId="961" priority="1314" operator="equal">
      <formula>#REF!</formula>
    </cfRule>
    <cfRule type="cellIs" dxfId="960" priority="1313" operator="equal">
      <formula>#REF!</formula>
    </cfRule>
    <cfRule type="cellIs" dxfId="959" priority="1312" operator="equal">
      <formula>#REF!</formula>
    </cfRule>
    <cfRule type="cellIs" dxfId="958" priority="1310" operator="equal">
      <formula>#REF!</formula>
    </cfRule>
    <cfRule type="cellIs" dxfId="957" priority="1307" operator="equal">
      <formula>#REF!</formula>
    </cfRule>
    <cfRule type="cellIs" dxfId="956" priority="1305" operator="equal">
      <formula>#REF!</formula>
    </cfRule>
    <cfRule type="cellIs" dxfId="955" priority="1339" operator="equal">
      <formula>#REF!</formula>
    </cfRule>
  </conditionalFormatting>
  <conditionalFormatting sqref="Q149 Q155 Q157 Q160 Q162 Q174:Q175 AJ174:AJ175">
    <cfRule type="cellIs" dxfId="954" priority="2920" operator="equal">
      <formula>#REF!</formula>
    </cfRule>
    <cfRule type="cellIs" dxfId="953" priority="2921" operator="equal">
      <formula>#REF!</formula>
    </cfRule>
    <cfRule type="cellIs" dxfId="952" priority="2922" operator="equal">
      <formula>#REF!</formula>
    </cfRule>
    <cfRule type="cellIs" dxfId="951" priority="2924" operator="equal">
      <formula>#REF!</formula>
    </cfRule>
    <cfRule type="cellIs" dxfId="950" priority="2917" operator="equal">
      <formula>#REF!</formula>
    </cfRule>
    <cfRule type="cellIs" dxfId="949" priority="2914" operator="equal">
      <formula>#REF!</formula>
    </cfRule>
    <cfRule type="cellIs" dxfId="948" priority="2906" operator="equal">
      <formula>#REF!</formula>
    </cfRule>
    <cfRule type="cellIs" dxfId="947" priority="2903" operator="equal">
      <formula>#REF!</formula>
    </cfRule>
    <cfRule type="cellIs" dxfId="946" priority="2902" operator="equal">
      <formula>#REF!</formula>
    </cfRule>
    <cfRule type="cellIs" dxfId="945" priority="2901" operator="equal">
      <formula>#REF!</formula>
    </cfRule>
    <cfRule type="cellIs" dxfId="944" priority="2898" operator="equal">
      <formula>#REF!</formula>
    </cfRule>
    <cfRule type="cellIs" dxfId="943" priority="2896" operator="equal">
      <formula>#REF!</formula>
    </cfRule>
    <cfRule type="cellIs" dxfId="942" priority="2895" operator="equal">
      <formula>#REF!</formula>
    </cfRule>
    <cfRule type="cellIs" dxfId="941" priority="2919" operator="equal">
      <formula>#REF!</formula>
    </cfRule>
    <cfRule type="cellIs" dxfId="940" priority="2907" operator="equal">
      <formula>#REF!</formula>
    </cfRule>
    <cfRule type="cellIs" dxfId="939" priority="2908" operator="equal">
      <formula>#REF!</formula>
    </cfRule>
    <cfRule type="cellIs" dxfId="938" priority="2910" operator="equal">
      <formula>#REF!</formula>
    </cfRule>
    <cfRule type="cellIs" dxfId="937" priority="2911" operator="equal">
      <formula>#REF!</formula>
    </cfRule>
    <cfRule type="cellIs" dxfId="936" priority="2912" operator="equal">
      <formula>#REF!</formula>
    </cfRule>
    <cfRule type="cellIs" dxfId="935" priority="2913" operator="equal">
      <formula>#REF!</formula>
    </cfRule>
    <cfRule type="cellIs" dxfId="934" priority="2915" operator="equal">
      <formula>#REF!</formula>
    </cfRule>
    <cfRule type="cellIs" dxfId="933" priority="2916" operator="equal">
      <formula>#REF!</formula>
    </cfRule>
  </conditionalFormatting>
  <conditionalFormatting sqref="Q149 Q155 Q160 AJ174:AJ175 Q162 Q174:Q175 Q157">
    <cfRule type="cellIs" dxfId="932" priority="2894" operator="equal">
      <formula>#REF!</formula>
    </cfRule>
  </conditionalFormatting>
  <conditionalFormatting sqref="Q149 Q155 Q160 AJ174:AJ175">
    <cfRule type="cellIs" dxfId="931" priority="2886" operator="equal">
      <formula>#REF!</formula>
    </cfRule>
    <cfRule type="cellIs" dxfId="930" priority="2892" operator="equal">
      <formula>#REF!</formula>
    </cfRule>
    <cfRule type="cellIs" dxfId="929" priority="2889" operator="equal">
      <formula>#REF!</formula>
    </cfRule>
  </conditionalFormatting>
  <conditionalFormatting sqref="Q157:Q158">
    <cfRule type="cellIs" dxfId="928" priority="2422" operator="equal">
      <formula>#REF!</formula>
    </cfRule>
    <cfRule type="cellIs" dxfId="927" priority="2449" operator="equal">
      <formula>#REF!</formula>
    </cfRule>
    <cfRule type="cellIs" dxfId="926" priority="2437" operator="equal">
      <formula>#REF!</formula>
    </cfRule>
  </conditionalFormatting>
  <conditionalFormatting sqref="Q158">
    <cfRule type="cellIs" dxfId="925" priority="2456" operator="equal">
      <formula>#REF!</formula>
    </cfRule>
    <cfRule type="cellIs" dxfId="924" priority="2455" operator="equal">
      <formula>#REF!</formula>
    </cfRule>
    <cfRule type="cellIs" dxfId="923" priority="2424" operator="equal">
      <formula>#REF!</formula>
    </cfRule>
    <cfRule type="cellIs" dxfId="922" priority="2451" operator="equal">
      <formula>#REF!</formula>
    </cfRule>
    <cfRule type="cellIs" dxfId="921" priority="2450" operator="equal">
      <formula>#REF!</formula>
    </cfRule>
    <cfRule type="cellIs" dxfId="920" priority="2448" operator="equal">
      <formula>#REF!</formula>
    </cfRule>
    <cfRule type="cellIs" dxfId="919" priority="2447" operator="equal">
      <formula>#REF!</formula>
    </cfRule>
    <cfRule type="cellIs" dxfId="918" priority="2446" operator="equal">
      <formula>#REF!</formula>
    </cfRule>
    <cfRule type="cellIs" dxfId="917" priority="2452" operator="equal">
      <formula>#REF!</formula>
    </cfRule>
    <cfRule type="cellIs" dxfId="916" priority="2429" operator="equal">
      <formula>#REF!</formula>
    </cfRule>
    <cfRule type="cellIs" dxfId="915" priority="2436" operator="equal">
      <formula>#REF!</formula>
    </cfRule>
    <cfRule type="cellIs" dxfId="914" priority="2433" operator="equal">
      <formula>#REF!</formula>
    </cfRule>
    <cfRule type="cellIs" dxfId="913" priority="2431" operator="equal">
      <formula>#REF!</formula>
    </cfRule>
    <cfRule type="cellIs" dxfId="912" priority="2430" operator="equal">
      <formula>#REF!</formula>
    </cfRule>
    <cfRule type="cellIs" dxfId="911" priority="2427" operator="equal">
      <formula>#REF!</formula>
    </cfRule>
    <cfRule type="cellIs" dxfId="910" priority="2454" operator="equal">
      <formula>#REF!</formula>
    </cfRule>
    <cfRule type="cellIs" dxfId="909" priority="2441" operator="equal">
      <formula>#REF!</formula>
    </cfRule>
    <cfRule type="cellIs" dxfId="908" priority="2459" operator="equal">
      <formula>#REF!</formula>
    </cfRule>
    <cfRule type="cellIs" dxfId="907" priority="2445" operator="equal">
      <formula>#REF!</formula>
    </cfRule>
    <cfRule type="cellIs" dxfId="906" priority="2443" operator="equal">
      <formula>#REF!</formula>
    </cfRule>
    <cfRule type="cellIs" dxfId="905" priority="2442" operator="equal">
      <formula>#REF!</formula>
    </cfRule>
    <cfRule type="cellIs" dxfId="904" priority="2438" operator="equal">
      <formula>#REF!</formula>
    </cfRule>
    <cfRule type="cellIs" dxfId="903" priority="2457" operator="equal">
      <formula>#REF!</formula>
    </cfRule>
  </conditionalFormatting>
  <conditionalFormatting sqref="Q162:Q163">
    <cfRule type="cellIs" dxfId="902" priority="2703" operator="equal">
      <formula>#REF!</formula>
    </cfRule>
    <cfRule type="cellIs" dxfId="901" priority="2702" operator="equal">
      <formula>"BAJO"</formula>
    </cfRule>
    <cfRule type="cellIs" dxfId="900" priority="2701" operator="equal">
      <formula>"MODERADO"</formula>
    </cfRule>
    <cfRule type="cellIs" dxfId="899" priority="2700" operator="equal">
      <formula>"ALTO"</formula>
    </cfRule>
    <cfRule type="cellIs" dxfId="898" priority="2699" operator="equal">
      <formula>"EXTREMO"</formula>
    </cfRule>
    <cfRule type="cellIs" dxfId="897" priority="2698" operator="equal">
      <formula>"MODERADO (RC/F)"</formula>
    </cfRule>
    <cfRule type="cellIs" dxfId="896" priority="2697" operator="equal">
      <formula>"ALTO (RC/F)"</formula>
    </cfRule>
    <cfRule type="cellIs" dxfId="895" priority="2696" operator="equal">
      <formula>"EXTREMO (RC/F)"</formula>
    </cfRule>
    <cfRule type="cellIs" dxfId="894" priority="2726" operator="equal">
      <formula>#REF!</formula>
    </cfRule>
    <cfRule type="cellIs" dxfId="893" priority="2717" operator="equal">
      <formula>#REF!</formula>
    </cfRule>
    <cfRule type="cellIs" dxfId="892" priority="2713" operator="equal">
      <formula>#REF!</formula>
    </cfRule>
  </conditionalFormatting>
  <conditionalFormatting sqref="Q163">
    <cfRule type="cellIs" dxfId="891" priority="2721" operator="equal">
      <formula>#REF!</formula>
    </cfRule>
    <cfRule type="cellIs" dxfId="890" priority="2718" operator="equal">
      <formula>#REF!</formula>
    </cfRule>
    <cfRule type="cellIs" dxfId="889" priority="2716" operator="equal">
      <formula>#REF!</formula>
    </cfRule>
    <cfRule type="cellIs" dxfId="888" priority="2711" operator="equal">
      <formula>#REF!</formula>
    </cfRule>
    <cfRule type="cellIs" dxfId="887" priority="2710" operator="equal">
      <formula>#REF!</formula>
    </cfRule>
    <cfRule type="cellIs" dxfId="886" priority="2709" operator="equal">
      <formula>#REF!</formula>
    </cfRule>
    <cfRule type="cellIs" dxfId="885" priority="2707" operator="equal">
      <formula>#REF!</formula>
    </cfRule>
    <cfRule type="cellIs" dxfId="884" priority="2704" operator="equal">
      <formula>#REF!</formula>
    </cfRule>
    <cfRule type="cellIs" dxfId="883" priority="2725" operator="equal">
      <formula>#REF!</formula>
    </cfRule>
    <cfRule type="cellIs" dxfId="882" priority="2739" operator="equal">
      <formula>#REF!</formula>
    </cfRule>
    <cfRule type="cellIs" dxfId="881" priority="2737" operator="equal">
      <formula>#REF!</formula>
    </cfRule>
    <cfRule type="cellIs" dxfId="880" priority="2736" operator="equal">
      <formula>#REF!</formula>
    </cfRule>
    <cfRule type="cellIs" dxfId="879" priority="2735" operator="equal">
      <formula>#REF!</formula>
    </cfRule>
    <cfRule type="cellIs" dxfId="878" priority="2734" operator="equal">
      <formula>#REF!</formula>
    </cfRule>
    <cfRule type="cellIs" dxfId="877" priority="2732" operator="equal">
      <formula>#REF!</formula>
    </cfRule>
    <cfRule type="cellIs" dxfId="876" priority="2731" operator="equal">
      <formula>#REF!</formula>
    </cfRule>
    <cfRule type="cellIs" dxfId="875" priority="2730" operator="equal">
      <formula>#REF!</formula>
    </cfRule>
    <cfRule type="cellIs" dxfId="874" priority="2729" operator="equal">
      <formula>#REF!</formula>
    </cfRule>
    <cfRule type="cellIs" dxfId="873" priority="2728" operator="equal">
      <formula>#REF!</formula>
    </cfRule>
    <cfRule type="cellIs" dxfId="872" priority="2727" operator="equal">
      <formula>#REF!</formula>
    </cfRule>
    <cfRule type="cellIs" dxfId="871" priority="2723" operator="equal">
      <formula>#REF!</formula>
    </cfRule>
    <cfRule type="cellIs" dxfId="870" priority="2722" operator="equal">
      <formula>#REF!</formula>
    </cfRule>
  </conditionalFormatting>
  <conditionalFormatting sqref="Q166:Q167 AJ166:AJ167 AJ163">
    <cfRule type="cellIs" dxfId="869" priority="2760" operator="equal">
      <formula>#REF!</formula>
    </cfRule>
    <cfRule type="cellIs" dxfId="868" priority="2759" operator="equal">
      <formula>#REF!</formula>
    </cfRule>
  </conditionalFormatting>
  <conditionalFormatting sqref="Q167">
    <cfRule type="cellIs" dxfId="867" priority="2541" operator="equal">
      <formula>#REF!</formula>
    </cfRule>
    <cfRule type="cellIs" dxfId="866" priority="2538" operator="equal">
      <formula>#REF!</formula>
    </cfRule>
    <cfRule type="cellIs" dxfId="865" priority="2536" operator="equal">
      <formula>#REF!</formula>
    </cfRule>
    <cfRule type="cellIs" dxfId="864" priority="2535" operator="equal">
      <formula>#REF!</formula>
    </cfRule>
    <cfRule type="cellIs" dxfId="863" priority="2534" operator="equal">
      <formula>#REF!</formula>
    </cfRule>
    <cfRule type="cellIs" dxfId="862" priority="2532" operator="equal">
      <formula>#REF!</formula>
    </cfRule>
    <cfRule type="cellIs" dxfId="861" priority="2529" operator="equal">
      <formula>#REF!</formula>
    </cfRule>
    <cfRule type="cellIs" dxfId="860" priority="2547" operator="equal">
      <formula>#REF!</formula>
    </cfRule>
    <cfRule type="cellIs" dxfId="859" priority="2551" operator="equal">
      <formula>#REF!</formula>
    </cfRule>
    <cfRule type="cellIs" dxfId="858" priority="2552" operator="equal">
      <formula>#REF!</formula>
    </cfRule>
    <cfRule type="cellIs" dxfId="857" priority="2554" operator="equal">
      <formula>#REF!</formula>
    </cfRule>
    <cfRule type="cellIs" dxfId="856" priority="2542" operator="equal">
      <formula>#REF!</formula>
    </cfRule>
    <cfRule type="cellIs" dxfId="855" priority="2553" operator="equal">
      <formula>#REF!</formula>
    </cfRule>
    <cfRule type="cellIs" dxfId="854" priority="2548" operator="equal">
      <formula>#REF!</formula>
    </cfRule>
    <cfRule type="cellIs" dxfId="853" priority="2550" operator="equal">
      <formula>#REF!</formula>
    </cfRule>
    <cfRule type="cellIs" dxfId="852" priority="2564" operator="equal">
      <formula>#REF!</formula>
    </cfRule>
    <cfRule type="cellIs" dxfId="851" priority="2562" operator="equal">
      <formula>#REF!</formula>
    </cfRule>
    <cfRule type="cellIs" dxfId="850" priority="2557" operator="equal">
      <formula>#REF!</formula>
    </cfRule>
    <cfRule type="cellIs" dxfId="849" priority="2555" operator="equal">
      <formula>#REF!</formula>
    </cfRule>
    <cfRule type="cellIs" dxfId="848" priority="2561" operator="equal">
      <formula>#REF!</formula>
    </cfRule>
    <cfRule type="cellIs" dxfId="847" priority="2560" operator="equal">
      <formula>#REF!</formula>
    </cfRule>
    <cfRule type="cellIs" dxfId="846" priority="2559" operator="equal">
      <formula>#REF!</formula>
    </cfRule>
    <cfRule type="cellIs" dxfId="845" priority="2556" operator="equal">
      <formula>#REF!</formula>
    </cfRule>
    <cfRule type="cellIs" dxfId="844" priority="2543" operator="equal">
      <formula>#REF!</formula>
    </cfRule>
    <cfRule type="cellIs" dxfId="843" priority="2527" operator="equal">
      <formula>#REF!</formula>
    </cfRule>
    <cfRule type="cellIs" dxfId="842" priority="2546" operator="equal">
      <formula>#REF!</formula>
    </cfRule>
  </conditionalFormatting>
  <conditionalFormatting sqref="Q171">
    <cfRule type="cellIs" dxfId="841" priority="2339" operator="equal">
      <formula>#REF!</formula>
    </cfRule>
    <cfRule type="cellIs" dxfId="840" priority="2309" operator="equal">
      <formula>#REF!</formula>
    </cfRule>
    <cfRule type="cellIs" dxfId="839" priority="2328" operator="equal">
      <formula>#REF!</formula>
    </cfRule>
    <cfRule type="cellIs" dxfId="838" priority="2327" operator="equal">
      <formula>#REF!</formula>
    </cfRule>
    <cfRule type="cellIs" dxfId="837" priority="2326" operator="equal">
      <formula>#REF!</formula>
    </cfRule>
    <cfRule type="cellIs" dxfId="836" priority="2325" operator="equal">
      <formula>#REF!</formula>
    </cfRule>
    <cfRule type="cellIs" dxfId="835" priority="2323" operator="equal">
      <formula>#REF!</formula>
    </cfRule>
    <cfRule type="cellIs" dxfId="834" priority="2321" operator="equal">
      <formula>#REF!</formula>
    </cfRule>
    <cfRule type="cellIs" dxfId="833" priority="2318" operator="equal">
      <formula>#REF!</formula>
    </cfRule>
    <cfRule type="cellIs" dxfId="832" priority="2307" operator="equal">
      <formula>#REF!</formula>
    </cfRule>
    <cfRule type="cellIs" dxfId="831" priority="2317" operator="equal">
      <formula>#REF!</formula>
    </cfRule>
    <cfRule type="cellIs" dxfId="830" priority="2304" operator="equal">
      <formula>#REF!</formula>
    </cfRule>
    <cfRule type="cellIs" dxfId="829" priority="2330" operator="equal">
      <formula>#REF!</formula>
    </cfRule>
    <cfRule type="cellIs" dxfId="828" priority="2302" operator="equal">
      <formula>#REF!</formula>
    </cfRule>
    <cfRule type="cellIs" dxfId="827" priority="2313" operator="equal">
      <formula>#REF!</formula>
    </cfRule>
    <cfRule type="cellIs" dxfId="826" priority="2311" operator="equal">
      <formula>#REF!</formula>
    </cfRule>
    <cfRule type="cellIs" dxfId="825" priority="2322" operator="equal">
      <formula>#REF!</formula>
    </cfRule>
    <cfRule type="cellIs" dxfId="824" priority="2310" operator="equal">
      <formula>#REF!</formula>
    </cfRule>
    <cfRule type="cellIs" dxfId="823" priority="2331" operator="equal">
      <formula>#REF!</formula>
    </cfRule>
    <cfRule type="cellIs" dxfId="822" priority="2332" operator="equal">
      <formula>#REF!</formula>
    </cfRule>
    <cfRule type="cellIs" dxfId="821" priority="2329" operator="equal">
      <formula>#REF!</formula>
    </cfRule>
    <cfRule type="cellIs" dxfId="820" priority="2334" operator="equal">
      <formula>#REF!</formula>
    </cfRule>
    <cfRule type="cellIs" dxfId="819" priority="2335" operator="equal">
      <formula>#REF!</formula>
    </cfRule>
    <cfRule type="cellIs" dxfId="818" priority="2336" operator="equal">
      <formula>#REF!</formula>
    </cfRule>
    <cfRule type="cellIs" dxfId="817" priority="2337" operator="equal">
      <formula>#REF!</formula>
    </cfRule>
    <cfRule type="cellIs" dxfId="816" priority="2316" operator="equal">
      <formula>#REF!</formula>
    </cfRule>
  </conditionalFormatting>
  <conditionalFormatting sqref="Q174:Q177">
    <cfRule type="cellIs" dxfId="815" priority="2657" operator="equal">
      <formula>#REF!</formula>
    </cfRule>
    <cfRule type="cellIs" dxfId="814" priority="2669" operator="equal">
      <formula>#REF!</formula>
    </cfRule>
    <cfRule type="cellIs" dxfId="813" priority="2644" operator="equal">
      <formula>#REF!</formula>
    </cfRule>
    <cfRule type="cellIs" dxfId="812" priority="2642" operator="equal">
      <formula>#REF!</formula>
    </cfRule>
  </conditionalFormatting>
  <conditionalFormatting sqref="Q176:Q177">
    <cfRule type="cellIs" dxfId="811" priority="2662" operator="equal">
      <formula>#REF!</formula>
    </cfRule>
    <cfRule type="cellIs" dxfId="810" priority="2663" operator="equal">
      <formula>#REF!</formula>
    </cfRule>
    <cfRule type="cellIs" dxfId="809" priority="2665" operator="equal">
      <formula>#REF!</formula>
    </cfRule>
    <cfRule type="cellIs" dxfId="808" priority="2666" operator="equal">
      <formula>#REF!</formula>
    </cfRule>
    <cfRule type="cellIs" dxfId="807" priority="2667" operator="equal">
      <formula>#REF!</formula>
    </cfRule>
    <cfRule type="cellIs" dxfId="806" priority="2668" operator="equal">
      <formula>#REF!</formula>
    </cfRule>
    <cfRule type="cellIs" dxfId="805" priority="2670" operator="equal">
      <formula>#REF!</formula>
    </cfRule>
    <cfRule type="cellIs" dxfId="804" priority="2671" operator="equal">
      <formula>#REF!</formula>
    </cfRule>
    <cfRule type="cellIs" dxfId="803" priority="2672" operator="equal">
      <formula>#REF!</formula>
    </cfRule>
    <cfRule type="cellIs" dxfId="802" priority="2674" operator="equal">
      <formula>#REF!</formula>
    </cfRule>
    <cfRule type="cellIs" dxfId="801" priority="2675" operator="equal">
      <formula>#REF!</formula>
    </cfRule>
    <cfRule type="cellIs" dxfId="800" priority="2676" operator="equal">
      <formula>#REF!</formula>
    </cfRule>
    <cfRule type="cellIs" dxfId="799" priority="2677" operator="equal">
      <formula>#REF!</formula>
    </cfRule>
    <cfRule type="cellIs" dxfId="798" priority="2679" operator="equal">
      <formula>#REF!</formula>
    </cfRule>
    <cfRule type="cellIs" dxfId="797" priority="2661" operator="equal">
      <formula>#REF!</formula>
    </cfRule>
    <cfRule type="cellIs" dxfId="796" priority="2647" operator="equal">
      <formula>#REF!</formula>
    </cfRule>
    <cfRule type="cellIs" dxfId="795" priority="2649" operator="equal">
      <formula>#REF!</formula>
    </cfRule>
    <cfRule type="cellIs" dxfId="794" priority="2650" operator="equal">
      <formula>#REF!</formula>
    </cfRule>
    <cfRule type="cellIs" dxfId="793" priority="2651" operator="equal">
      <formula>#REF!</formula>
    </cfRule>
    <cfRule type="cellIs" dxfId="792" priority="2653" operator="equal">
      <formula>#REF!</formula>
    </cfRule>
    <cfRule type="cellIs" dxfId="791" priority="2656" operator="equal">
      <formula>#REF!</formula>
    </cfRule>
    <cfRule type="cellIs" dxfId="790" priority="2658" operator="equal">
      <formula>#REF!</formula>
    </cfRule>
  </conditionalFormatting>
  <conditionalFormatting sqref="AD11">
    <cfRule type="cellIs" dxfId="789" priority="250" operator="equal">
      <formula>"ALTO (RC/F)"</formula>
    </cfRule>
    <cfRule type="cellIs" dxfId="788" priority="251" operator="equal">
      <formula>"MODERADO (RC/F)"</formula>
    </cfRule>
    <cfRule type="cellIs" dxfId="787" priority="252" operator="equal">
      <formula>"EXTREMO"</formula>
    </cfRule>
    <cfRule type="cellIs" dxfId="786" priority="253" operator="equal">
      <formula>"FUERTE"</formula>
    </cfRule>
    <cfRule type="cellIs" dxfId="785" priority="254" operator="equal">
      <formula>"MODERADO"</formula>
    </cfRule>
    <cfRule type="cellIs" dxfId="784" priority="255" operator="equal">
      <formula>"DEBIL"</formula>
    </cfRule>
    <cfRule type="cellIs" dxfId="783" priority="256" operator="equal">
      <formula>#REF!</formula>
    </cfRule>
    <cfRule type="cellIs" dxfId="782" priority="257" operator="equal">
      <formula>#REF!</formula>
    </cfRule>
    <cfRule type="cellIs" dxfId="781" priority="258" operator="equal">
      <formula>#REF!</formula>
    </cfRule>
    <cfRule type="cellIs" dxfId="780" priority="259" operator="equal">
      <formula>#REF!</formula>
    </cfRule>
    <cfRule type="cellIs" dxfId="779" priority="260" operator="equal">
      <formula>#REF!</formula>
    </cfRule>
    <cfRule type="cellIs" dxfId="778" priority="261" operator="equal">
      <formula>#REF!</formula>
    </cfRule>
    <cfRule type="cellIs" dxfId="777" priority="262" operator="equal">
      <formula>#REF!</formula>
    </cfRule>
    <cfRule type="cellIs" dxfId="776" priority="263" operator="equal">
      <formula>#REF!</formula>
    </cfRule>
    <cfRule type="cellIs" dxfId="775" priority="264" operator="equal">
      <formula>#REF!</formula>
    </cfRule>
    <cfRule type="cellIs" dxfId="774" priority="265" operator="equal">
      <formula>#REF!</formula>
    </cfRule>
    <cfRule type="cellIs" dxfId="773" priority="266" operator="equal">
      <formula>#REF!</formula>
    </cfRule>
    <cfRule type="cellIs" dxfId="772" priority="267" operator="equal">
      <formula>#REF!</formula>
    </cfRule>
    <cfRule type="cellIs" dxfId="771" priority="268" operator="equal">
      <formula>#REF!</formula>
    </cfRule>
    <cfRule type="cellIs" dxfId="770" priority="269" operator="equal">
      <formula>#REF!</formula>
    </cfRule>
    <cfRule type="cellIs" dxfId="769" priority="270" operator="equal">
      <formula>#REF!</formula>
    </cfRule>
    <cfRule type="cellIs" dxfId="768" priority="271" operator="equal">
      <formula>#REF!</formula>
    </cfRule>
    <cfRule type="cellIs" dxfId="767" priority="272" operator="equal">
      <formula>#REF!</formula>
    </cfRule>
    <cfRule type="cellIs" dxfId="766" priority="273" operator="equal">
      <formula>#REF!</formula>
    </cfRule>
    <cfRule type="cellIs" dxfId="765" priority="274" operator="equal">
      <formula>#REF!</formula>
    </cfRule>
    <cfRule type="cellIs" dxfId="764" priority="275" operator="equal">
      <formula>#REF!</formula>
    </cfRule>
    <cfRule type="cellIs" dxfId="763" priority="276" operator="equal">
      <formula>#REF!</formula>
    </cfRule>
    <cfRule type="cellIs" dxfId="762" priority="277" operator="equal">
      <formula>#REF!</formula>
    </cfRule>
    <cfRule type="cellIs" dxfId="761" priority="278" operator="equal">
      <formula>#REF!</formula>
    </cfRule>
    <cfRule type="cellIs" dxfId="760" priority="279" operator="equal">
      <formula>#REF!</formula>
    </cfRule>
    <cfRule type="cellIs" dxfId="759" priority="280" operator="equal">
      <formula>#REF!</formula>
    </cfRule>
    <cfRule type="cellIs" dxfId="758" priority="249" operator="equal">
      <formula>"EXTREMO (RC/F)"</formula>
    </cfRule>
  </conditionalFormatting>
  <conditionalFormatting sqref="AF9:AF18 AF23:AF178">
    <cfRule type="cellIs" dxfId="757" priority="670" operator="equal">
      <formula>"MUY BAJA"</formula>
    </cfRule>
    <cfRule type="cellIs" dxfId="756" priority="666" operator="equal">
      <formula>"MUY ALTA"</formula>
    </cfRule>
    <cfRule type="cellIs" dxfId="755" priority="667" operator="equal">
      <formula>"ALTA"</formula>
    </cfRule>
    <cfRule type="cellIs" dxfId="754" priority="668" operator="equal">
      <formula>"MEDIA"</formula>
    </cfRule>
    <cfRule type="cellIs" dxfId="753" priority="669" operator="equal">
      <formula>"BAJA"</formula>
    </cfRule>
  </conditionalFormatting>
  <conditionalFormatting sqref="AH9:AH12">
    <cfRule type="cellIs" dxfId="752" priority="661" operator="equal">
      <formula>"CATASTROFICO"</formula>
    </cfRule>
    <cfRule type="cellIs" dxfId="751" priority="662" operator="equal">
      <formula>"MAYOR"</formula>
    </cfRule>
    <cfRule type="cellIs" dxfId="750" priority="663" operator="equal">
      <formula>"MODERADO"</formula>
    </cfRule>
    <cfRule type="cellIs" dxfId="749" priority="664" operator="equal">
      <formula>"MENOR"</formula>
    </cfRule>
    <cfRule type="cellIs" dxfId="748" priority="665" operator="equal">
      <formula>"LEVE"</formula>
    </cfRule>
  </conditionalFormatting>
  <conditionalFormatting sqref="AH14:AH26 AH28:AH178">
    <cfRule type="cellIs" dxfId="747" priority="7026" operator="equal">
      <formula>"MENOR"</formula>
    </cfRule>
    <cfRule type="cellIs" dxfId="746" priority="7027" operator="equal">
      <formula>"LEVE"</formula>
    </cfRule>
    <cfRule type="cellIs" dxfId="745" priority="7023" operator="equal">
      <formula>"CATASTROFICO"</formula>
    </cfRule>
    <cfRule type="cellIs" dxfId="744" priority="7024" operator="equal">
      <formula>"MAYOR"</formula>
    </cfRule>
    <cfRule type="cellIs" dxfId="743" priority="7025" operator="equal">
      <formula>"MODERADO"</formula>
    </cfRule>
  </conditionalFormatting>
  <conditionalFormatting sqref="AJ9 Q60 Q63 Q72 Q76 AJ147">
    <cfRule type="cellIs" dxfId="742" priority="6996" operator="equal">
      <formula>#REF!</formula>
    </cfRule>
    <cfRule type="cellIs" dxfId="741" priority="6999" operator="equal">
      <formula>#REF!</formula>
    </cfRule>
    <cfRule type="cellIs" dxfId="740" priority="7000" operator="equal">
      <formula>#REF!</formula>
    </cfRule>
    <cfRule type="cellIs" dxfId="739" priority="7001" operator="equal">
      <formula>#REF!</formula>
    </cfRule>
    <cfRule type="cellIs" dxfId="738" priority="7004" operator="equal">
      <formula>#REF!</formula>
    </cfRule>
    <cfRule type="cellIs" dxfId="737" priority="7005" operator="equal">
      <formula>#REF!</formula>
    </cfRule>
    <cfRule type="cellIs" dxfId="736" priority="7006" operator="equal">
      <formula>#REF!</formula>
    </cfRule>
    <cfRule type="cellIs" dxfId="735" priority="7008" operator="equal">
      <formula>#REF!</formula>
    </cfRule>
    <cfRule type="cellIs" dxfId="734" priority="7009" operator="equal">
      <formula>#REF!</formula>
    </cfRule>
    <cfRule type="cellIs" dxfId="733" priority="7010" operator="equal">
      <formula>#REF!</formula>
    </cfRule>
    <cfRule type="cellIs" dxfId="732" priority="7011" operator="equal">
      <formula>#REF!</formula>
    </cfRule>
    <cfRule type="cellIs" dxfId="731" priority="7012" operator="equal">
      <formula>#REF!</formula>
    </cfRule>
    <cfRule type="cellIs" dxfId="730" priority="7013" operator="equal">
      <formula>#REF!</formula>
    </cfRule>
    <cfRule type="cellIs" dxfId="729" priority="7014" operator="equal">
      <formula>#REF!</formula>
    </cfRule>
    <cfRule type="cellIs" dxfId="728" priority="7015" operator="equal">
      <formula>#REF!</formula>
    </cfRule>
    <cfRule type="cellIs" dxfId="727" priority="7017" operator="equal">
      <formula>#REF!</formula>
    </cfRule>
    <cfRule type="cellIs" dxfId="726" priority="7018" operator="equal">
      <formula>#REF!</formula>
    </cfRule>
    <cfRule type="cellIs" dxfId="725" priority="7019" operator="equal">
      <formula>#REF!</formula>
    </cfRule>
    <cfRule type="cellIs" dxfId="724" priority="7020" operator="equal">
      <formula>#REF!</formula>
    </cfRule>
    <cfRule type="cellIs" dxfId="723" priority="7022" operator="equal">
      <formula>#REF!</formula>
    </cfRule>
    <cfRule type="cellIs" dxfId="722" priority="6990" operator="equal">
      <formula>#REF!</formula>
    </cfRule>
    <cfRule type="cellIs" dxfId="721" priority="6992" operator="equal">
      <formula>#REF!</formula>
    </cfRule>
    <cfRule type="cellIs" dxfId="720" priority="6993" operator="equal">
      <formula>#REF!</formula>
    </cfRule>
    <cfRule type="cellIs" dxfId="719" priority="6994" operator="equal">
      <formula>#REF!</formula>
    </cfRule>
  </conditionalFormatting>
  <conditionalFormatting sqref="AJ9:AJ10">
    <cfRule type="cellIs" dxfId="718" priority="654" operator="equal">
      <formula>"EXTREMO (RC/F)"</formula>
    </cfRule>
    <cfRule type="cellIs" dxfId="717" priority="660" operator="equal">
      <formula>"BAJO"</formula>
    </cfRule>
    <cfRule type="cellIs" dxfId="716" priority="657" operator="equal">
      <formula>"EXTREMO"</formula>
    </cfRule>
    <cfRule type="cellIs" dxfId="715" priority="658" operator="equal">
      <formula>"ALTO"</formula>
    </cfRule>
    <cfRule type="cellIs" dxfId="714" priority="659" operator="equal">
      <formula>"MODERADO"</formula>
    </cfRule>
    <cfRule type="cellIs" dxfId="713" priority="655" operator="equal">
      <formula>"ALTO (RC/F)"</formula>
    </cfRule>
    <cfRule type="cellIs" dxfId="712" priority="656" operator="equal">
      <formula>"MODERADO (RC/F)"</formula>
    </cfRule>
  </conditionalFormatting>
  <conditionalFormatting sqref="AJ10">
    <cfRule type="cellIs" dxfId="711" priority="627" operator="equal">
      <formula>#REF!</formula>
    </cfRule>
    <cfRule type="cellIs" dxfId="710" priority="630" operator="equal">
      <formula>#REF!</formula>
    </cfRule>
    <cfRule type="cellIs" dxfId="709" priority="631" operator="equal">
      <formula>#REF!</formula>
    </cfRule>
    <cfRule type="cellIs" dxfId="708" priority="632" operator="equal">
      <formula>#REF!</formula>
    </cfRule>
    <cfRule type="cellIs" dxfId="707" priority="633" operator="equal">
      <formula>#REF!</formula>
    </cfRule>
    <cfRule type="cellIs" dxfId="706" priority="634" operator="equal">
      <formula>#REF!</formula>
    </cfRule>
    <cfRule type="cellIs" dxfId="705" priority="635" operator="equal">
      <formula>#REF!</formula>
    </cfRule>
    <cfRule type="cellIs" dxfId="704" priority="636" operator="equal">
      <formula>#REF!</formula>
    </cfRule>
    <cfRule type="cellIs" dxfId="703" priority="637" operator="equal">
      <formula>#REF!</formula>
    </cfRule>
    <cfRule type="cellIs" dxfId="702" priority="638" operator="equal">
      <formula>#REF!</formula>
    </cfRule>
    <cfRule type="cellIs" dxfId="701" priority="639" operator="equal">
      <formula>#REF!</formula>
    </cfRule>
    <cfRule type="cellIs" dxfId="700" priority="640" operator="equal">
      <formula>#REF!</formula>
    </cfRule>
    <cfRule type="cellIs" dxfId="699" priority="641" operator="equal">
      <formula>#REF!</formula>
    </cfRule>
    <cfRule type="cellIs" dxfId="698" priority="642" operator="equal">
      <formula>#REF!</formula>
    </cfRule>
    <cfRule type="cellIs" dxfId="697" priority="643" operator="equal">
      <formula>#REF!</formula>
    </cfRule>
    <cfRule type="cellIs" dxfId="696" priority="650" operator="equal">
      <formula>#REF!</formula>
    </cfRule>
    <cfRule type="cellIs" dxfId="695" priority="651" operator="equal">
      <formula>#REF!</formula>
    </cfRule>
    <cfRule type="cellIs" dxfId="694" priority="652" operator="equal">
      <formula>#REF!</formula>
    </cfRule>
    <cfRule type="cellIs" dxfId="693" priority="653" operator="equal">
      <formula>#REF!</formula>
    </cfRule>
    <cfRule type="cellIs" dxfId="692" priority="646" operator="equal">
      <formula>#REF!</formula>
    </cfRule>
    <cfRule type="cellIs" dxfId="691" priority="647" operator="equal">
      <formula>#REF!</formula>
    </cfRule>
    <cfRule type="cellIs" dxfId="690" priority="648" operator="equal">
      <formula>#REF!</formula>
    </cfRule>
    <cfRule type="cellIs" dxfId="689" priority="649" operator="equal">
      <formula>#REF!</formula>
    </cfRule>
    <cfRule type="cellIs" dxfId="688" priority="644" operator="equal">
      <formula>#REF!</formula>
    </cfRule>
  </conditionalFormatting>
  <conditionalFormatting sqref="AJ10:AJ11">
    <cfRule type="cellIs" dxfId="687" priority="626" operator="equal">
      <formula>#REF!</formula>
    </cfRule>
    <cfRule type="cellIs" dxfId="686" priority="645" operator="equal">
      <formula>#REF!</formula>
    </cfRule>
  </conditionalFormatting>
  <conditionalFormatting sqref="AJ11 AJ14 AJ17:AJ18 AJ23 AJ25:AJ26 AJ28:AJ67">
    <cfRule type="cellIs" dxfId="685" priority="6232" operator="equal">
      <formula>"MODERADO (RC/F)"</formula>
    </cfRule>
    <cfRule type="cellIs" dxfId="684" priority="6233" operator="equal">
      <formula>"EXTREMO"</formula>
    </cfRule>
    <cfRule type="cellIs" dxfId="683" priority="6224" operator="equal">
      <formula>#REF!</formula>
    </cfRule>
    <cfRule type="cellIs" dxfId="682" priority="6234" operator="equal">
      <formula>"ALTO"</formula>
    </cfRule>
    <cfRule type="cellIs" dxfId="681" priority="6235" operator="equal">
      <formula>"MODERADO"</formula>
    </cfRule>
    <cfRule type="cellIs" dxfId="680" priority="6236" operator="equal">
      <formula>"BAJO"</formula>
    </cfRule>
    <cfRule type="cellIs" dxfId="679" priority="6200" operator="equal">
      <formula>#REF!</formula>
    </cfRule>
    <cfRule type="cellIs" dxfId="678" priority="6201" operator="equal">
      <formula>#REF!</formula>
    </cfRule>
    <cfRule type="cellIs" dxfId="677" priority="6203" operator="equal">
      <formula>#REF!</formula>
    </cfRule>
    <cfRule type="cellIs" dxfId="676" priority="6206" operator="equal">
      <formula>#REF!</formula>
    </cfRule>
    <cfRule type="cellIs" dxfId="675" priority="6208" operator="equal">
      <formula>#REF!</formula>
    </cfRule>
    <cfRule type="cellIs" dxfId="674" priority="6211" operator="equal">
      <formula>#REF!</formula>
    </cfRule>
    <cfRule type="cellIs" dxfId="673" priority="6212" operator="equal">
      <formula>#REF!</formula>
    </cfRule>
    <cfRule type="cellIs" dxfId="672" priority="6213" operator="equal">
      <formula>#REF!</formula>
    </cfRule>
    <cfRule type="cellIs" dxfId="671" priority="6215" operator="equal">
      <formula>#REF!</formula>
    </cfRule>
    <cfRule type="cellIs" dxfId="670" priority="6216" operator="equal">
      <formula>#REF!</formula>
    </cfRule>
    <cfRule type="cellIs" dxfId="669" priority="6217" operator="equal">
      <formula>#REF!</formula>
    </cfRule>
    <cfRule type="cellIs" dxfId="668" priority="6218" operator="equal">
      <formula>#REF!</formula>
    </cfRule>
    <cfRule type="cellIs" dxfId="667" priority="6219" operator="equal">
      <formula>#REF!</formula>
    </cfRule>
    <cfRule type="cellIs" dxfId="666" priority="6220" operator="equal">
      <formula>#REF!</formula>
    </cfRule>
    <cfRule type="cellIs" dxfId="665" priority="6221" operator="equal">
      <formula>#REF!</formula>
    </cfRule>
    <cfRule type="cellIs" dxfId="664" priority="6222" operator="equal">
      <formula>#REF!</formula>
    </cfRule>
    <cfRule type="cellIs" dxfId="663" priority="6207" operator="equal">
      <formula>#REF!</formula>
    </cfRule>
    <cfRule type="cellIs" dxfId="662" priority="6225" operator="equal">
      <formula>#REF!</formula>
    </cfRule>
    <cfRule type="cellIs" dxfId="661" priority="6226" operator="equal">
      <formula>#REF!</formula>
    </cfRule>
    <cfRule type="cellIs" dxfId="660" priority="6227" operator="equal">
      <formula>#REF!</formula>
    </cfRule>
    <cfRule type="cellIs" dxfId="659" priority="6229" operator="equal">
      <formula>#REF!</formula>
    </cfRule>
    <cfRule type="cellIs" dxfId="658" priority="6230" operator="equal">
      <formula>"EXTREMO (RC/F)"</formula>
    </cfRule>
    <cfRule type="cellIs" dxfId="657" priority="6231" operator="equal">
      <formula>"ALTO (RC/F)"</formula>
    </cfRule>
  </conditionalFormatting>
  <conditionalFormatting sqref="AJ14 AJ17:AJ18 AJ23 AJ25:AJ26 AJ28:AJ67 AJ11">
    <cfRule type="cellIs" dxfId="656" priority="6199" operator="equal">
      <formula>#REF!</formula>
    </cfRule>
  </conditionalFormatting>
  <conditionalFormatting sqref="AJ14 AJ17:AJ18 AJ23 AJ25:AJ26 AJ28:AJ67">
    <cfRule type="cellIs" dxfId="655" priority="6193" operator="equal">
      <formula>#REF!</formula>
    </cfRule>
    <cfRule type="cellIs" dxfId="654" priority="6197" operator="equal">
      <formula>#REF!</formula>
    </cfRule>
  </conditionalFormatting>
  <conditionalFormatting sqref="AJ72 AJ76">
    <cfRule type="cellIs" dxfId="653" priority="5115" operator="equal">
      <formula>#REF!</formula>
    </cfRule>
    <cfRule type="cellIs" dxfId="652" priority="5113" operator="equal">
      <formula>#REF!</formula>
    </cfRule>
    <cfRule type="cellIs" dxfId="651" priority="5110" operator="equal">
      <formula>#REF!</formula>
    </cfRule>
    <cfRule type="cellIs" dxfId="650" priority="5142" operator="equal">
      <formula>#REF!</formula>
    </cfRule>
    <cfRule type="cellIs" dxfId="649" priority="5143" operator="equal">
      <formula>#REF!</formula>
    </cfRule>
    <cfRule type="cellIs" dxfId="648" priority="5145" operator="equal">
      <formula>#REF!</formula>
    </cfRule>
    <cfRule type="cellIs" dxfId="647" priority="5127" operator="equal">
      <formula>#REF!</formula>
    </cfRule>
    <cfRule type="cellIs" dxfId="646" priority="5109" operator="equal">
      <formula>#REF!</formula>
    </cfRule>
    <cfRule type="cellIs" dxfId="645" priority="5107" operator="equal">
      <formula>"MODERADO"</formula>
    </cfRule>
    <cfRule type="cellIs" dxfId="644" priority="5106" operator="equal">
      <formula>"ALTO"</formula>
    </cfRule>
    <cfRule type="cellIs" dxfId="643" priority="5105" operator="equal">
      <formula>"EXTREMO"</formula>
    </cfRule>
    <cfRule type="cellIs" dxfId="642" priority="5104" operator="equal">
      <formula>"MODERADO (RC/F)"</formula>
    </cfRule>
    <cfRule type="cellIs" dxfId="641" priority="5103" operator="equal">
      <formula>"ALTO (RC/F)"</formula>
    </cfRule>
    <cfRule type="cellIs" dxfId="640" priority="5102" operator="equal">
      <formula>"EXTREMO (RC/F)"</formula>
    </cfRule>
    <cfRule type="cellIs" dxfId="639" priority="5141" operator="equal">
      <formula>#REF!</formula>
    </cfRule>
    <cfRule type="cellIs" dxfId="638" priority="5134" operator="equal">
      <formula>#REF!</formula>
    </cfRule>
    <cfRule type="cellIs" dxfId="637" priority="5140" operator="equal">
      <formula>#REF!</formula>
    </cfRule>
    <cfRule type="cellIs" dxfId="636" priority="5138" operator="equal">
      <formula>#REF!</formula>
    </cfRule>
    <cfRule type="cellIs" dxfId="635" priority="5137" operator="equal">
      <formula>#REF!</formula>
    </cfRule>
    <cfRule type="cellIs" dxfId="634" priority="5136" operator="equal">
      <formula>#REF!</formula>
    </cfRule>
    <cfRule type="cellIs" dxfId="633" priority="5135" operator="equal">
      <formula>#REF!</formula>
    </cfRule>
    <cfRule type="cellIs" dxfId="632" priority="5108" operator="equal">
      <formula>"BAJO"</formula>
    </cfRule>
    <cfRule type="cellIs" dxfId="631" priority="5133" operator="equal">
      <formula>#REF!</formula>
    </cfRule>
    <cfRule type="cellIs" dxfId="630" priority="5132" operator="equal">
      <formula>#REF!</formula>
    </cfRule>
    <cfRule type="cellIs" dxfId="629" priority="5131" operator="equal">
      <formula>#REF!</formula>
    </cfRule>
    <cfRule type="cellIs" dxfId="628" priority="5129" operator="equal">
      <formula>#REF!</formula>
    </cfRule>
    <cfRule type="cellIs" dxfId="627" priority="5128" operator="equal">
      <formula>#REF!</formula>
    </cfRule>
    <cfRule type="cellIs" dxfId="626" priority="5124" operator="equal">
      <formula>#REF!</formula>
    </cfRule>
    <cfRule type="cellIs" dxfId="625" priority="5123" operator="equal">
      <formula>#REF!</formula>
    </cfRule>
    <cfRule type="cellIs" dxfId="624" priority="5122" operator="equal">
      <formula>#REF!</formula>
    </cfRule>
    <cfRule type="cellIs" dxfId="623" priority="5119" operator="equal">
      <formula>#REF!</formula>
    </cfRule>
    <cfRule type="cellIs" dxfId="622" priority="5117" operator="equal">
      <formula>#REF!</formula>
    </cfRule>
    <cfRule type="cellIs" dxfId="621" priority="5116" operator="equal">
      <formula>#REF!</formula>
    </cfRule>
  </conditionalFormatting>
  <conditionalFormatting sqref="AJ85:AJ86 AJ88:AJ89">
    <cfRule type="cellIs" dxfId="620" priority="4991" operator="equal">
      <formula>"ALTO (RC/F)"</formula>
    </cfRule>
    <cfRule type="cellIs" dxfId="619" priority="4990" operator="equal">
      <formula>"EXTREMO (RC/F)"</formula>
    </cfRule>
    <cfRule type="cellIs" dxfId="618" priority="5011" operator="equal">
      <formula>#REF!</formula>
    </cfRule>
    <cfRule type="cellIs" dxfId="617" priority="4999" operator="equal">
      <formula>#REF!</formula>
    </cfRule>
    <cfRule type="cellIs" dxfId="616" priority="4998" operator="equal">
      <formula>#REF!</formula>
    </cfRule>
    <cfRule type="cellIs" dxfId="615" priority="4997" operator="equal">
      <formula>#REF!</formula>
    </cfRule>
    <cfRule type="cellIs" dxfId="614" priority="4996" operator="equal">
      <formula>"BAJO"</formula>
    </cfRule>
    <cfRule type="cellIs" dxfId="613" priority="4995" operator="equal">
      <formula>"MODERADO"</formula>
    </cfRule>
    <cfRule type="cellIs" dxfId="612" priority="4994" operator="equal">
      <formula>"ALTO"</formula>
    </cfRule>
    <cfRule type="cellIs" dxfId="611" priority="4993" operator="equal">
      <formula>"EXTREMO"</formula>
    </cfRule>
    <cfRule type="cellIs" dxfId="610" priority="4992" operator="equal">
      <formula>"MODERADO (RC/F)"</formula>
    </cfRule>
    <cfRule type="cellIs" dxfId="609" priority="5023" operator="equal">
      <formula>#REF!</formula>
    </cfRule>
  </conditionalFormatting>
  <conditionalFormatting sqref="AJ86 AJ88:AJ89">
    <cfRule type="cellIs" dxfId="608" priority="5003" operator="equal">
      <formula>#REF!</formula>
    </cfRule>
    <cfRule type="cellIs" dxfId="607" priority="5001" operator="equal">
      <formula>#REF!</formula>
    </cfRule>
    <cfRule type="cellIs" dxfId="606" priority="5025" operator="equal">
      <formula>#REF!</formula>
    </cfRule>
    <cfRule type="cellIs" dxfId="605" priority="5024" operator="equal">
      <formula>#REF!</formula>
    </cfRule>
    <cfRule type="cellIs" dxfId="604" priority="5022" operator="equal">
      <formula>#REF!</formula>
    </cfRule>
    <cfRule type="cellIs" dxfId="603" priority="5021" operator="equal">
      <formula>#REF!</formula>
    </cfRule>
    <cfRule type="cellIs" dxfId="602" priority="5020" operator="equal">
      <formula>#REF!</formula>
    </cfRule>
    <cfRule type="cellIs" dxfId="601" priority="5019" operator="equal">
      <formula>#REF!</formula>
    </cfRule>
    <cfRule type="cellIs" dxfId="600" priority="5017" operator="equal">
      <formula>#REF!</formula>
    </cfRule>
    <cfRule type="cellIs" dxfId="599" priority="5016" operator="equal">
      <formula>#REF!</formula>
    </cfRule>
    <cfRule type="cellIs" dxfId="598" priority="5015" operator="equal">
      <formula>#REF!</formula>
    </cfRule>
    <cfRule type="cellIs" dxfId="597" priority="5012" operator="equal">
      <formula>#REF!</formula>
    </cfRule>
    <cfRule type="cellIs" dxfId="596" priority="5010" operator="equal">
      <formula>#REF!</formula>
    </cfRule>
    <cfRule type="cellIs" dxfId="595" priority="5007" operator="equal">
      <formula>#REF!</formula>
    </cfRule>
    <cfRule type="cellIs" dxfId="594" priority="5005" operator="equal">
      <formula>#REF!</formula>
    </cfRule>
    <cfRule type="cellIs" dxfId="593" priority="5004" operator="equal">
      <formula>#REF!</formula>
    </cfRule>
    <cfRule type="cellIs" dxfId="592" priority="5033" operator="equal">
      <formula>#REF!</formula>
    </cfRule>
    <cfRule type="cellIs" dxfId="591" priority="5031" operator="equal">
      <formula>#REF!</formula>
    </cfRule>
    <cfRule type="cellIs" dxfId="590" priority="5030" operator="equal">
      <formula>#REF!</formula>
    </cfRule>
    <cfRule type="cellIs" dxfId="589" priority="5029" operator="equal">
      <formula>#REF!</formula>
    </cfRule>
    <cfRule type="cellIs" dxfId="588" priority="5028" operator="equal">
      <formula>#REF!</formula>
    </cfRule>
    <cfRule type="cellIs" dxfId="587" priority="5026" operator="equal">
      <formula>#REF!</formula>
    </cfRule>
  </conditionalFormatting>
  <conditionalFormatting sqref="AJ91">
    <cfRule type="cellIs" dxfId="586" priority="4909" operator="equal">
      <formula>#REF!</formula>
    </cfRule>
    <cfRule type="cellIs" dxfId="585" priority="4907" operator="equal">
      <formula>#REF!</formula>
    </cfRule>
    <cfRule type="cellIs" dxfId="584" priority="4906" operator="equal">
      <formula>#REF!</formula>
    </cfRule>
    <cfRule type="cellIs" dxfId="583" priority="4911" operator="equal">
      <formula>#REF!</formula>
    </cfRule>
    <cfRule type="cellIs" dxfId="582" priority="4912" operator="equal">
      <formula>#REF!</formula>
    </cfRule>
    <cfRule type="cellIs" dxfId="581" priority="4910" operator="equal">
      <formula>#REF!</formula>
    </cfRule>
    <cfRule type="cellIs" dxfId="580" priority="4905" operator="equal">
      <formula>#REF!</formula>
    </cfRule>
    <cfRule type="cellIs" dxfId="579" priority="4902" operator="equal">
      <formula>#REF!</formula>
    </cfRule>
    <cfRule type="cellIs" dxfId="578" priority="4901" operator="equal">
      <formula>#REF!</formula>
    </cfRule>
    <cfRule type="cellIs" dxfId="577" priority="4900" operator="equal">
      <formula>#REF!</formula>
    </cfRule>
    <cfRule type="cellIs" dxfId="576" priority="4897" operator="equal">
      <formula>#REF!</formula>
    </cfRule>
    <cfRule type="cellIs" dxfId="575" priority="4895" operator="equal">
      <formula>#REF!</formula>
    </cfRule>
    <cfRule type="cellIs" dxfId="574" priority="4894" operator="equal">
      <formula>#REF!</formula>
    </cfRule>
    <cfRule type="cellIs" dxfId="573" priority="4893" operator="equal">
      <formula>#REF!</formula>
    </cfRule>
    <cfRule type="cellIs" dxfId="572" priority="4891" operator="equal">
      <formula>#REF!</formula>
    </cfRule>
    <cfRule type="cellIs" dxfId="571" priority="4888" operator="equal">
      <formula>#REF!</formula>
    </cfRule>
    <cfRule type="cellIs" dxfId="570" priority="4887" operator="equal">
      <formula>#REF!</formula>
    </cfRule>
    <cfRule type="cellIs" dxfId="569" priority="4886" operator="equal">
      <formula>"BAJO"</formula>
    </cfRule>
    <cfRule type="cellIs" dxfId="568" priority="4885" operator="equal">
      <formula>"MODERADO"</formula>
    </cfRule>
    <cfRule type="cellIs" dxfId="567" priority="4884" operator="equal">
      <formula>"ALTO"</formula>
    </cfRule>
    <cfRule type="cellIs" dxfId="566" priority="4883" operator="equal">
      <formula>"EXTREMO"</formula>
    </cfRule>
    <cfRule type="cellIs" dxfId="565" priority="4882" operator="equal">
      <formula>"MODERADO (RC/F)"</formula>
    </cfRule>
    <cfRule type="cellIs" dxfId="564" priority="4881" operator="equal">
      <formula>"ALTO (RC/F)"</formula>
    </cfRule>
    <cfRule type="cellIs" dxfId="563" priority="4880" operator="equal">
      <formula>"EXTREMO (RC/F)"</formula>
    </cfRule>
    <cfRule type="cellIs" dxfId="562" priority="4914" operator="equal">
      <formula>#REF!</formula>
    </cfRule>
    <cfRule type="cellIs" dxfId="561" priority="4915" operator="equal">
      <formula>#REF!</formula>
    </cfRule>
    <cfRule type="cellIs" dxfId="560" priority="4916" operator="equal">
      <formula>#REF!</formula>
    </cfRule>
    <cfRule type="cellIs" dxfId="559" priority="4918" operator="equal">
      <formula>#REF!</formula>
    </cfRule>
    <cfRule type="cellIs" dxfId="558" priority="4919" operator="equal">
      <formula>#REF!</formula>
    </cfRule>
    <cfRule type="cellIs" dxfId="557" priority="4920" operator="equal">
      <formula>#REF!</formula>
    </cfRule>
    <cfRule type="cellIs" dxfId="556" priority="4921" operator="equal">
      <formula>#REF!</formula>
    </cfRule>
    <cfRule type="cellIs" dxfId="555" priority="4923" operator="equal">
      <formula>#REF!</formula>
    </cfRule>
    <cfRule type="cellIs" dxfId="554" priority="4913" operator="equal">
      <formula>#REF!</formula>
    </cfRule>
  </conditionalFormatting>
  <conditionalFormatting sqref="AJ93">
    <cfRule type="cellIs" dxfId="553" priority="4753" operator="equal">
      <formula>#REF!</formula>
    </cfRule>
    <cfRule type="cellIs" dxfId="552" priority="4723" operator="equal">
      <formula>"EXTREMO (RC/F)"</formula>
    </cfRule>
    <cfRule type="cellIs" dxfId="551" priority="4724" operator="equal">
      <formula>"ALTO (RC/F)"</formula>
    </cfRule>
    <cfRule type="cellIs" dxfId="550" priority="4725" operator="equal">
      <formula>"MODERADO (RC/F)"</formula>
    </cfRule>
    <cfRule type="cellIs" dxfId="549" priority="4726" operator="equal">
      <formula>"EXTREMO"</formula>
    </cfRule>
    <cfRule type="cellIs" dxfId="548" priority="4727" operator="equal">
      <formula>"ALTO"</formula>
    </cfRule>
    <cfRule type="cellIs" dxfId="547" priority="4728" operator="equal">
      <formula>"MODERADO"</formula>
    </cfRule>
    <cfRule type="cellIs" dxfId="546" priority="4729" operator="equal">
      <formula>"BAJO"</formula>
    </cfRule>
    <cfRule type="cellIs" dxfId="545" priority="4730" operator="equal">
      <formula>#REF!</formula>
    </cfRule>
    <cfRule type="cellIs" dxfId="544" priority="4731" operator="equal">
      <formula>#REF!</formula>
    </cfRule>
    <cfRule type="cellIs" dxfId="543" priority="4734" operator="equal">
      <formula>#REF!</formula>
    </cfRule>
    <cfRule type="cellIs" dxfId="542" priority="4736" operator="equal">
      <formula>#REF!</formula>
    </cfRule>
    <cfRule type="cellIs" dxfId="541" priority="4737" operator="equal">
      <formula>#REF!</formula>
    </cfRule>
    <cfRule type="cellIs" dxfId="540" priority="4740" operator="equal">
      <formula>#REF!</formula>
    </cfRule>
    <cfRule type="cellIs" dxfId="539" priority="4738" operator="equal">
      <formula>#REF!</formula>
    </cfRule>
    <cfRule type="cellIs" dxfId="538" priority="4743" operator="equal">
      <formula>#REF!</formula>
    </cfRule>
    <cfRule type="cellIs" dxfId="537" priority="4744" operator="equal">
      <formula>#REF!</formula>
    </cfRule>
    <cfRule type="cellIs" dxfId="536" priority="4745" operator="equal">
      <formula>#REF!</formula>
    </cfRule>
    <cfRule type="cellIs" dxfId="535" priority="4748" operator="equal">
      <formula>#REF!</formula>
    </cfRule>
    <cfRule type="cellIs" dxfId="534" priority="4749" operator="equal">
      <formula>#REF!</formula>
    </cfRule>
    <cfRule type="cellIs" dxfId="533" priority="4750" operator="equal">
      <formula>#REF!</formula>
    </cfRule>
    <cfRule type="cellIs" dxfId="532" priority="4752" operator="equal">
      <formula>#REF!</formula>
    </cfRule>
    <cfRule type="cellIs" dxfId="531" priority="4754" operator="equal">
      <formula>#REF!</formula>
    </cfRule>
    <cfRule type="cellIs" dxfId="530" priority="4755" operator="equal">
      <formula>#REF!</formula>
    </cfRule>
    <cfRule type="cellIs" dxfId="529" priority="4756" operator="equal">
      <formula>#REF!</formula>
    </cfRule>
    <cfRule type="cellIs" dxfId="528" priority="4758" operator="equal">
      <formula>#REF!</formula>
    </cfRule>
    <cfRule type="cellIs" dxfId="527" priority="4759" operator="equal">
      <formula>#REF!</formula>
    </cfRule>
    <cfRule type="cellIs" dxfId="526" priority="4761" operator="equal">
      <formula>#REF!</formula>
    </cfRule>
    <cfRule type="cellIs" dxfId="525" priority="4762" operator="equal">
      <formula>#REF!</formula>
    </cfRule>
    <cfRule type="cellIs" dxfId="524" priority="4763" operator="equal">
      <formula>#REF!</formula>
    </cfRule>
    <cfRule type="cellIs" dxfId="523" priority="4764" operator="equal">
      <formula>#REF!</formula>
    </cfRule>
    <cfRule type="cellIs" dxfId="522" priority="4766" operator="equal">
      <formula>#REF!</formula>
    </cfRule>
    <cfRule type="cellIs" dxfId="521" priority="4757" operator="equal">
      <formula>#REF!</formula>
    </cfRule>
  </conditionalFormatting>
  <conditionalFormatting sqref="AJ99">
    <cfRule type="cellIs" dxfId="520" priority="4611" operator="equal">
      <formula>"EXTREMO (RC/F)"</formula>
    </cfRule>
    <cfRule type="cellIs" dxfId="519" priority="4612" operator="equal">
      <formula>"ALTO (RC/F)"</formula>
    </cfRule>
    <cfRule type="cellIs" dxfId="518" priority="4652" operator="equal">
      <formula>#REF!</formula>
    </cfRule>
    <cfRule type="cellIs" dxfId="517" priority="4614" operator="equal">
      <formula>"EXTREMO"</formula>
    </cfRule>
    <cfRule type="cellIs" dxfId="516" priority="4615" operator="equal">
      <formula>"ALTO"</formula>
    </cfRule>
    <cfRule type="cellIs" dxfId="515" priority="4616" operator="equal">
      <formula>"MODERADO"</formula>
    </cfRule>
    <cfRule type="cellIs" dxfId="514" priority="4617" operator="equal">
      <formula>"BAJO"</formula>
    </cfRule>
    <cfRule type="cellIs" dxfId="513" priority="4618" operator="equal">
      <formula>#REF!</formula>
    </cfRule>
    <cfRule type="cellIs" dxfId="512" priority="4619" operator="equal">
      <formula>#REF!</formula>
    </cfRule>
    <cfRule type="cellIs" dxfId="511" priority="4622" operator="equal">
      <formula>#REF!</formula>
    </cfRule>
    <cfRule type="cellIs" dxfId="510" priority="4624" operator="equal">
      <formula>#REF!</formula>
    </cfRule>
    <cfRule type="cellIs" dxfId="509" priority="4625" operator="equal">
      <formula>#REF!</formula>
    </cfRule>
    <cfRule type="cellIs" dxfId="508" priority="4626" operator="equal">
      <formula>#REF!</formula>
    </cfRule>
    <cfRule type="cellIs" dxfId="507" priority="4631" operator="equal">
      <formula>#REF!</formula>
    </cfRule>
    <cfRule type="cellIs" dxfId="506" priority="4632" operator="equal">
      <formula>#REF!</formula>
    </cfRule>
    <cfRule type="cellIs" dxfId="505" priority="4633" operator="equal">
      <formula>#REF!</formula>
    </cfRule>
    <cfRule type="cellIs" dxfId="504" priority="4636" operator="equal">
      <formula>#REF!</formula>
    </cfRule>
    <cfRule type="cellIs" dxfId="503" priority="4637" operator="equal">
      <formula>#REF!</formula>
    </cfRule>
    <cfRule type="cellIs" dxfId="502" priority="4638" operator="equal">
      <formula>#REF!</formula>
    </cfRule>
    <cfRule type="cellIs" dxfId="501" priority="4640" operator="equal">
      <formula>#REF!</formula>
    </cfRule>
    <cfRule type="cellIs" dxfId="500" priority="4641" operator="equal">
      <formula>#REF!</formula>
    </cfRule>
    <cfRule type="cellIs" dxfId="499" priority="4642" operator="equal">
      <formula>#REF!</formula>
    </cfRule>
    <cfRule type="cellIs" dxfId="498" priority="4643" operator="equal">
      <formula>#REF!</formula>
    </cfRule>
    <cfRule type="cellIs" dxfId="497" priority="4644" operator="equal">
      <formula>#REF!</formula>
    </cfRule>
    <cfRule type="cellIs" dxfId="496" priority="4645" operator="equal">
      <formula>#REF!</formula>
    </cfRule>
    <cfRule type="cellIs" dxfId="495" priority="4646" operator="equal">
      <formula>#REF!</formula>
    </cfRule>
    <cfRule type="cellIs" dxfId="494" priority="4647" operator="equal">
      <formula>#REF!</formula>
    </cfRule>
    <cfRule type="cellIs" dxfId="493" priority="4649" operator="equal">
      <formula>#REF!</formula>
    </cfRule>
    <cfRule type="cellIs" dxfId="492" priority="4650" operator="equal">
      <formula>#REF!</formula>
    </cfRule>
    <cfRule type="cellIs" dxfId="491" priority="4651" operator="equal">
      <formula>#REF!</formula>
    </cfRule>
    <cfRule type="cellIs" dxfId="490" priority="4613" operator="equal">
      <formula>"MODERADO (RC/F)"</formula>
    </cfRule>
    <cfRule type="cellIs" dxfId="489" priority="4628" operator="equal">
      <formula>#REF!</formula>
    </cfRule>
    <cfRule type="cellIs" dxfId="488" priority="4654" operator="equal">
      <formula>#REF!</formula>
    </cfRule>
  </conditionalFormatting>
  <conditionalFormatting sqref="AJ106:AJ107">
    <cfRule type="cellIs" dxfId="487" priority="4535" operator="equal">
      <formula>#REF!</formula>
    </cfRule>
    <cfRule type="cellIs" dxfId="486" priority="4531" operator="equal">
      <formula>#REF!</formula>
    </cfRule>
    <cfRule type="cellIs" dxfId="485" priority="4538" operator="equal">
      <formula>#REF!</formula>
    </cfRule>
    <cfRule type="cellIs" dxfId="484" priority="4529" operator="equal">
      <formula>#REF!</formula>
    </cfRule>
    <cfRule type="cellIs" dxfId="483" priority="4528" operator="equal">
      <formula>#REF!</formula>
    </cfRule>
    <cfRule type="cellIs" dxfId="482" priority="4527" operator="equal">
      <formula>#REF!</formula>
    </cfRule>
    <cfRule type="cellIs" dxfId="481" priority="4526" operator="equal">
      <formula>#REF!</formula>
    </cfRule>
    <cfRule type="cellIs" dxfId="480" priority="4525" operator="equal">
      <formula>#REF!</formula>
    </cfRule>
    <cfRule type="cellIs" dxfId="479" priority="4524" operator="equal">
      <formula>#REF!</formula>
    </cfRule>
    <cfRule type="cellIs" dxfId="478" priority="4522" operator="equal">
      <formula>#REF!</formula>
    </cfRule>
    <cfRule type="cellIs" dxfId="477" priority="4521" operator="equal">
      <formula>#REF!</formula>
    </cfRule>
    <cfRule type="cellIs" dxfId="476" priority="4520" operator="equal">
      <formula>#REF!</formula>
    </cfRule>
    <cfRule type="cellIs" dxfId="475" priority="4517" operator="equal">
      <formula>#REF!</formula>
    </cfRule>
    <cfRule type="cellIs" dxfId="474" priority="4516" operator="equal">
      <formula>#REF!</formula>
    </cfRule>
    <cfRule type="cellIs" dxfId="473" priority="4515" operator="equal">
      <formula>#REF!</formula>
    </cfRule>
    <cfRule type="cellIs" dxfId="472" priority="4512" operator="equal">
      <formula>#REF!</formula>
    </cfRule>
    <cfRule type="cellIs" dxfId="471" priority="4536" operator="equal">
      <formula>#REF!</formula>
    </cfRule>
    <cfRule type="cellIs" dxfId="470" priority="4509" operator="equal">
      <formula>#REF!</formula>
    </cfRule>
    <cfRule type="cellIs" dxfId="469" priority="4508" operator="equal">
      <formula>#REF!</formula>
    </cfRule>
    <cfRule type="cellIs" dxfId="468" priority="4506" operator="equal">
      <formula>#REF!</formula>
    </cfRule>
    <cfRule type="cellIs" dxfId="467" priority="4503" operator="equal">
      <formula>#REF!</formula>
    </cfRule>
    <cfRule type="cellIs" dxfId="466" priority="4502" operator="equal">
      <formula>#REF!</formula>
    </cfRule>
    <cfRule type="cellIs" dxfId="465" priority="4501" operator="equal">
      <formula>"BAJO"</formula>
    </cfRule>
    <cfRule type="cellIs" dxfId="464" priority="4500" operator="equal">
      <formula>"MODERADO"</formula>
    </cfRule>
    <cfRule type="cellIs" dxfId="463" priority="4499" operator="equal">
      <formula>"ALTO"</formula>
    </cfRule>
    <cfRule type="cellIs" dxfId="462" priority="4498" operator="equal">
      <formula>"EXTREMO"</formula>
    </cfRule>
    <cfRule type="cellIs" dxfId="461" priority="4497" operator="equal">
      <formula>"MODERADO (RC/F)"</formula>
    </cfRule>
    <cfRule type="cellIs" dxfId="460" priority="4496" operator="equal">
      <formula>"ALTO (RC/F)"</formula>
    </cfRule>
    <cfRule type="cellIs" dxfId="459" priority="4495" operator="equal">
      <formula>"EXTREMO (RC/F)"</formula>
    </cfRule>
    <cfRule type="cellIs" dxfId="458" priority="4534" operator="equal">
      <formula>#REF!</formula>
    </cfRule>
    <cfRule type="cellIs" dxfId="457" priority="4533" operator="equal">
      <formula>#REF!</formula>
    </cfRule>
    <cfRule type="cellIs" dxfId="456" priority="4530" operator="equal">
      <formula>#REF!</formula>
    </cfRule>
    <cfRule type="cellIs" dxfId="455" priority="4510" operator="equal">
      <formula>#REF!</formula>
    </cfRule>
  </conditionalFormatting>
  <conditionalFormatting sqref="AJ111">
    <cfRule type="cellIs" dxfId="454" priority="4382" operator="equal">
      <formula>"ALTO"</formula>
    </cfRule>
    <cfRule type="cellIs" dxfId="453" priority="4411" operator="equal">
      <formula>#REF!</formula>
    </cfRule>
    <cfRule type="cellIs" dxfId="452" priority="4381" operator="equal">
      <formula>"EXTREMO"</formula>
    </cfRule>
    <cfRule type="cellIs" dxfId="451" priority="4380" operator="equal">
      <formula>"MODERADO (RC/F)"</formula>
    </cfRule>
    <cfRule type="cellIs" dxfId="450" priority="4379" operator="equal">
      <formula>"ALTO (RC/F)"</formula>
    </cfRule>
    <cfRule type="cellIs" dxfId="449" priority="4378" operator="equal">
      <formula>"EXTREMO (RC/F)"</formula>
    </cfRule>
    <cfRule type="cellIs" dxfId="448" priority="4384" operator="equal">
      <formula>"BAJO"</formula>
    </cfRule>
    <cfRule type="cellIs" dxfId="447" priority="4385" operator="equal">
      <formula>#REF!</formula>
    </cfRule>
    <cfRule type="cellIs" dxfId="446" priority="4386" operator="equal">
      <formula>#REF!</formula>
    </cfRule>
    <cfRule type="cellIs" dxfId="445" priority="4389" operator="equal">
      <formula>#REF!</formula>
    </cfRule>
    <cfRule type="cellIs" dxfId="444" priority="4391" operator="equal">
      <formula>#REF!</formula>
    </cfRule>
    <cfRule type="cellIs" dxfId="443" priority="4392" operator="equal">
      <formula>#REF!</formula>
    </cfRule>
    <cfRule type="cellIs" dxfId="442" priority="4393" operator="equal">
      <formula>#REF!</formula>
    </cfRule>
    <cfRule type="cellIs" dxfId="441" priority="4395" operator="equal">
      <formula>#REF!</formula>
    </cfRule>
    <cfRule type="cellIs" dxfId="440" priority="4398" operator="equal">
      <formula>#REF!</formula>
    </cfRule>
    <cfRule type="cellIs" dxfId="439" priority="4399" operator="equal">
      <formula>#REF!</formula>
    </cfRule>
    <cfRule type="cellIs" dxfId="438" priority="4400" operator="equal">
      <formula>#REF!</formula>
    </cfRule>
    <cfRule type="cellIs" dxfId="437" priority="4403" operator="equal">
      <formula>#REF!</formula>
    </cfRule>
    <cfRule type="cellIs" dxfId="436" priority="4404" operator="equal">
      <formula>#REF!</formula>
    </cfRule>
    <cfRule type="cellIs" dxfId="435" priority="4405" operator="equal">
      <formula>#REF!</formula>
    </cfRule>
    <cfRule type="cellIs" dxfId="434" priority="4407" operator="equal">
      <formula>#REF!</formula>
    </cfRule>
    <cfRule type="cellIs" dxfId="433" priority="4408" operator="equal">
      <formula>#REF!</formula>
    </cfRule>
    <cfRule type="cellIs" dxfId="432" priority="4409" operator="equal">
      <formula>#REF!</formula>
    </cfRule>
    <cfRule type="cellIs" dxfId="431" priority="4410" operator="equal">
      <formula>#REF!</formula>
    </cfRule>
    <cfRule type="cellIs" dxfId="430" priority="4412" operator="equal">
      <formula>#REF!</formula>
    </cfRule>
    <cfRule type="cellIs" dxfId="429" priority="4413" operator="equal">
      <formula>#REF!</formula>
    </cfRule>
    <cfRule type="cellIs" dxfId="428" priority="4414" operator="equal">
      <formula>#REF!</formula>
    </cfRule>
    <cfRule type="cellIs" dxfId="427" priority="4416" operator="equal">
      <formula>#REF!</formula>
    </cfRule>
    <cfRule type="cellIs" dxfId="426" priority="4417" operator="equal">
      <formula>#REF!</formula>
    </cfRule>
    <cfRule type="cellIs" dxfId="425" priority="4418" operator="equal">
      <formula>#REF!</formula>
    </cfRule>
    <cfRule type="cellIs" dxfId="424" priority="4419" operator="equal">
      <formula>#REF!</formula>
    </cfRule>
    <cfRule type="cellIs" dxfId="423" priority="4421" operator="equal">
      <formula>#REF!</formula>
    </cfRule>
    <cfRule type="cellIs" dxfId="422" priority="4383" operator="equal">
      <formula>"MODERADO"</formula>
    </cfRule>
  </conditionalFormatting>
  <conditionalFormatting sqref="AJ113">
    <cfRule type="cellIs" dxfId="421" priority="4289" operator="equal">
      <formula>#REF!</formula>
    </cfRule>
    <cfRule type="cellIs" dxfId="420" priority="4259" operator="equal">
      <formula>"EXTREMO"</formula>
    </cfRule>
    <cfRule type="cellIs" dxfId="419" priority="4258" operator="equal">
      <formula>"MODERADO (RC/F)"</formula>
    </cfRule>
    <cfRule type="cellIs" dxfId="418" priority="4257" operator="equal">
      <formula>"ALTO (RC/F)"</formula>
    </cfRule>
    <cfRule type="cellIs" dxfId="417" priority="4256" operator="equal">
      <formula>"EXTREMO (RC/F)"</formula>
    </cfRule>
    <cfRule type="cellIs" dxfId="416" priority="4262" operator="equal">
      <formula>"BAJO"</formula>
    </cfRule>
    <cfRule type="cellIs" dxfId="415" priority="4263" operator="equal">
      <formula>#REF!</formula>
    </cfRule>
    <cfRule type="cellIs" dxfId="414" priority="4291" operator="equal">
      <formula>#REF!</formula>
    </cfRule>
    <cfRule type="cellIs" dxfId="413" priority="4299" operator="equal">
      <formula>#REF!</formula>
    </cfRule>
    <cfRule type="cellIs" dxfId="412" priority="4297" operator="equal">
      <formula>#REF!</formula>
    </cfRule>
    <cfRule type="cellIs" dxfId="411" priority="4296" operator="equal">
      <formula>#REF!</formula>
    </cfRule>
    <cfRule type="cellIs" dxfId="410" priority="4295" operator="equal">
      <formula>#REF!</formula>
    </cfRule>
    <cfRule type="cellIs" dxfId="409" priority="4294" operator="equal">
      <formula>#REF!</formula>
    </cfRule>
    <cfRule type="cellIs" dxfId="408" priority="4292" operator="equal">
      <formula>#REF!</formula>
    </cfRule>
    <cfRule type="cellIs" dxfId="407" priority="4264" operator="equal">
      <formula>#REF!</formula>
    </cfRule>
    <cfRule type="cellIs" dxfId="406" priority="4290" operator="equal">
      <formula>#REF!</formula>
    </cfRule>
    <cfRule type="cellIs" dxfId="405" priority="4269" operator="equal">
      <formula>#REF!</formula>
    </cfRule>
    <cfRule type="cellIs" dxfId="404" priority="4288" operator="equal">
      <formula>#REF!</formula>
    </cfRule>
    <cfRule type="cellIs" dxfId="403" priority="4287" operator="equal">
      <formula>#REF!</formula>
    </cfRule>
    <cfRule type="cellIs" dxfId="402" priority="4286" operator="equal">
      <formula>#REF!</formula>
    </cfRule>
    <cfRule type="cellIs" dxfId="401" priority="4285" operator="equal">
      <formula>#REF!</formula>
    </cfRule>
    <cfRule type="cellIs" dxfId="400" priority="4283" operator="equal">
      <formula>#REF!</formula>
    </cfRule>
    <cfRule type="cellIs" dxfId="399" priority="4282" operator="equal">
      <formula>#REF!</formula>
    </cfRule>
    <cfRule type="cellIs" dxfId="398" priority="4281" operator="equal">
      <formula>#REF!</formula>
    </cfRule>
    <cfRule type="cellIs" dxfId="397" priority="4278" operator="equal">
      <formula>#REF!</formula>
    </cfRule>
    <cfRule type="cellIs" dxfId="396" priority="4277" operator="equal">
      <formula>#REF!</formula>
    </cfRule>
    <cfRule type="cellIs" dxfId="395" priority="4276" operator="equal">
      <formula>#REF!</formula>
    </cfRule>
    <cfRule type="cellIs" dxfId="394" priority="4273" operator="equal">
      <formula>#REF!</formula>
    </cfRule>
    <cfRule type="cellIs" dxfId="393" priority="4271" operator="equal">
      <formula>#REF!</formula>
    </cfRule>
    <cfRule type="cellIs" dxfId="392" priority="4270" operator="equal">
      <formula>#REF!</formula>
    </cfRule>
    <cfRule type="cellIs" dxfId="391" priority="4267" operator="equal">
      <formula>#REF!</formula>
    </cfRule>
    <cfRule type="cellIs" dxfId="390" priority="4260" operator="equal">
      <formula>"ALTO"</formula>
    </cfRule>
    <cfRule type="cellIs" dxfId="389" priority="4261" operator="equal">
      <formula>"MODERADO"</formula>
    </cfRule>
  </conditionalFormatting>
  <conditionalFormatting sqref="AJ116 Q130">
    <cfRule type="cellIs" dxfId="388" priority="4181" operator="equal">
      <formula>#REF!</formula>
    </cfRule>
    <cfRule type="cellIs" dxfId="387" priority="4179" operator="equal">
      <formula>#REF!</formula>
    </cfRule>
    <cfRule type="cellIs" dxfId="386" priority="4178" operator="equal">
      <formula>#REF!</formula>
    </cfRule>
    <cfRule type="cellIs" dxfId="385" priority="4149" operator="equal">
      <formula>#REF!</formula>
    </cfRule>
    <cfRule type="cellIs" dxfId="384" priority="4168" operator="equal">
      <formula>#REF!</formula>
    </cfRule>
    <cfRule type="cellIs" dxfId="383" priority="4167" operator="equal">
      <formula>#REF!</formula>
    </cfRule>
    <cfRule type="cellIs" dxfId="382" priority="4152" operator="equal">
      <formula>#REF!</formula>
    </cfRule>
    <cfRule type="cellIs" dxfId="381" priority="4165" operator="equal">
      <formula>#REF!</formula>
    </cfRule>
    <cfRule type="cellIs" dxfId="380" priority="4164" operator="equal">
      <formula>#REF!</formula>
    </cfRule>
    <cfRule type="cellIs" dxfId="379" priority="4151" operator="equal">
      <formula>#REF!</formula>
    </cfRule>
    <cfRule type="cellIs" dxfId="378" priority="4170" operator="equal">
      <formula>#REF!</formula>
    </cfRule>
    <cfRule type="cellIs" dxfId="377" priority="4176" operator="equal">
      <formula>#REF!</formula>
    </cfRule>
    <cfRule type="cellIs" dxfId="376" priority="4158" operator="equal">
      <formula>#REF!</formula>
    </cfRule>
    <cfRule type="cellIs" dxfId="375" priority="4155" operator="equal">
      <formula>#REF!</formula>
    </cfRule>
    <cfRule type="cellIs" dxfId="374" priority="4146" operator="equal">
      <formula>#REF!</formula>
    </cfRule>
    <cfRule type="cellIs" dxfId="373" priority="4145" operator="equal">
      <formula>#REF!</formula>
    </cfRule>
    <cfRule type="cellIs" dxfId="372" priority="4163" operator="equal">
      <formula>#REF!</formula>
    </cfRule>
    <cfRule type="cellIs" dxfId="371" priority="4160" operator="equal">
      <formula>#REF!</formula>
    </cfRule>
    <cfRule type="cellIs" dxfId="370" priority="4177" operator="equal">
      <formula>#REF!</formula>
    </cfRule>
    <cfRule type="cellIs" dxfId="369" priority="4174" operator="equal">
      <formula>#REF!</formula>
    </cfRule>
    <cfRule type="cellIs" dxfId="368" priority="4173" operator="equal">
      <formula>#REF!</formula>
    </cfRule>
    <cfRule type="cellIs" dxfId="367" priority="4153" operator="equal">
      <formula>#REF!</formula>
    </cfRule>
    <cfRule type="cellIs" dxfId="366" priority="4172" operator="equal">
      <formula>#REF!</formula>
    </cfRule>
    <cfRule type="cellIs" dxfId="365" priority="4171" operator="equal">
      <formula>#REF!</formula>
    </cfRule>
    <cfRule type="cellIs" dxfId="364" priority="4169" operator="equal">
      <formula>#REF!</formula>
    </cfRule>
    <cfRule type="cellIs" dxfId="363" priority="4159" operator="equal">
      <formula>#REF!</formula>
    </cfRule>
  </conditionalFormatting>
  <conditionalFormatting sqref="AJ125">
    <cfRule type="cellIs" dxfId="362" priority="3913" operator="equal">
      <formula>#REF!</formula>
    </cfRule>
    <cfRule type="cellIs" dxfId="361" priority="3915" operator="equal">
      <formula>#REF!</formula>
    </cfRule>
    <cfRule type="cellIs" dxfId="360" priority="3916" operator="equal">
      <formula>#REF!</formula>
    </cfRule>
    <cfRule type="cellIs" dxfId="359" priority="3917" operator="equal">
      <formula>#REF!</formula>
    </cfRule>
    <cfRule type="cellIs" dxfId="358" priority="3918" operator="equal">
      <formula>#REF!</formula>
    </cfRule>
    <cfRule type="cellIs" dxfId="357" priority="3919" operator="equal">
      <formula>#REF!</formula>
    </cfRule>
    <cfRule type="cellIs" dxfId="356" priority="3920" operator="equal">
      <formula>#REF!</formula>
    </cfRule>
    <cfRule type="cellIs" dxfId="355" priority="3912" operator="equal">
      <formula>#REF!</formula>
    </cfRule>
    <cfRule type="cellIs" dxfId="354" priority="3937" operator="equal">
      <formula>"MODERADO (RC/F)"</formula>
    </cfRule>
    <cfRule type="cellIs" dxfId="353" priority="3893" operator="equal">
      <formula>#REF!</formula>
    </cfRule>
    <cfRule type="cellIs" dxfId="352" priority="3894" operator="equal">
      <formula>#REF!</formula>
    </cfRule>
    <cfRule type="cellIs" dxfId="351" priority="3897" operator="equal">
      <formula>#REF!</formula>
    </cfRule>
    <cfRule type="cellIs" dxfId="350" priority="3941" operator="equal">
      <formula>"BAJO"</formula>
    </cfRule>
    <cfRule type="cellIs" dxfId="349" priority="3940" operator="equal">
      <formula>"MODERADO"</formula>
    </cfRule>
    <cfRule type="cellIs" dxfId="348" priority="3939" operator="equal">
      <formula>"ALTO"</formula>
    </cfRule>
    <cfRule type="cellIs" dxfId="347" priority="3938" operator="equal">
      <formula>"EXTREMO"</formula>
    </cfRule>
    <cfRule type="cellIs" dxfId="346" priority="3899" operator="equal">
      <formula>#REF!</formula>
    </cfRule>
    <cfRule type="cellIs" dxfId="345" priority="3936" operator="equal">
      <formula>"ALTO (RC/F)"</formula>
    </cfRule>
    <cfRule type="cellIs" dxfId="344" priority="3935" operator="equal">
      <formula>"EXTREMO (RC/F)"</formula>
    </cfRule>
    <cfRule type="cellIs" dxfId="343" priority="3929" operator="equal">
      <formula>#REF!</formula>
    </cfRule>
    <cfRule type="cellIs" dxfId="342" priority="3927" operator="equal">
      <formula>#REF!</formula>
    </cfRule>
    <cfRule type="cellIs" dxfId="341" priority="3926" operator="equal">
      <formula>#REF!</formula>
    </cfRule>
    <cfRule type="cellIs" dxfId="340" priority="3925" operator="equal">
      <formula>#REF!</formula>
    </cfRule>
    <cfRule type="cellIs" dxfId="339" priority="3924" operator="equal">
      <formula>#REF!</formula>
    </cfRule>
    <cfRule type="cellIs" dxfId="338" priority="3922" operator="equal">
      <formula>#REF!</formula>
    </cfRule>
    <cfRule type="cellIs" dxfId="337" priority="3921" operator="equal">
      <formula>#REF!</formula>
    </cfRule>
    <cfRule type="cellIs" dxfId="336" priority="3900" operator="equal">
      <formula>#REF!</formula>
    </cfRule>
    <cfRule type="cellIs" dxfId="335" priority="3901" operator="equal">
      <formula>#REF!</formula>
    </cfRule>
    <cfRule type="cellIs" dxfId="334" priority="3903" operator="equal">
      <formula>#REF!</formula>
    </cfRule>
    <cfRule type="cellIs" dxfId="333" priority="3906" operator="equal">
      <formula>#REF!</formula>
    </cfRule>
    <cfRule type="cellIs" dxfId="332" priority="3907" operator="equal">
      <formula>#REF!</formula>
    </cfRule>
    <cfRule type="cellIs" dxfId="331" priority="3908" operator="equal">
      <formula>#REF!</formula>
    </cfRule>
    <cfRule type="cellIs" dxfId="330" priority="3911" operator="equal">
      <formula>#REF!</formula>
    </cfRule>
  </conditionalFormatting>
  <conditionalFormatting sqref="AJ130">
    <cfRule type="cellIs" dxfId="329" priority="3998" operator="equal">
      <formula>#REF!</formula>
    </cfRule>
    <cfRule type="cellIs" dxfId="328" priority="4021" operator="equal">
      <formula>#REF!</formula>
    </cfRule>
    <cfRule type="cellIs" dxfId="327" priority="3999" operator="equal">
      <formula>#REF!</formula>
    </cfRule>
    <cfRule type="cellIs" dxfId="326" priority="4000" operator="equal">
      <formula>#REF!</formula>
    </cfRule>
    <cfRule type="cellIs" dxfId="325" priority="4003" operator="equal">
      <formula>#REF!</formula>
    </cfRule>
    <cfRule type="cellIs" dxfId="324" priority="4004" operator="equal">
      <formula>#REF!</formula>
    </cfRule>
    <cfRule type="cellIs" dxfId="323" priority="4005" operator="equal">
      <formula>#REF!</formula>
    </cfRule>
    <cfRule type="cellIs" dxfId="322" priority="4007" operator="equal">
      <formula>#REF!</formula>
    </cfRule>
    <cfRule type="cellIs" dxfId="321" priority="4008" operator="equal">
      <formula>#REF!</formula>
    </cfRule>
    <cfRule type="cellIs" dxfId="320" priority="4009" operator="equal">
      <formula>#REF!</formula>
    </cfRule>
    <cfRule type="cellIs" dxfId="319" priority="4027" operator="equal">
      <formula>"EXTREMO (RC/F)"</formula>
    </cfRule>
    <cfRule type="cellIs" dxfId="318" priority="3995" operator="equal">
      <formula>#REF!</formula>
    </cfRule>
    <cfRule type="cellIs" dxfId="317" priority="4028" operator="equal">
      <formula>"ALTO (RC/F)"</formula>
    </cfRule>
    <cfRule type="cellIs" dxfId="316" priority="4029" operator="equal">
      <formula>"MODERADO (RC/F)"</formula>
    </cfRule>
    <cfRule type="cellIs" dxfId="315" priority="4030" operator="equal">
      <formula>"EXTREMO"</formula>
    </cfRule>
    <cfRule type="cellIs" dxfId="314" priority="4031" operator="equal">
      <formula>"ALTO"</formula>
    </cfRule>
    <cfRule type="cellIs" dxfId="313" priority="4032" operator="equal">
      <formula>"MODERADO"</formula>
    </cfRule>
    <cfRule type="cellIs" dxfId="312" priority="4033" operator="equal">
      <formula>"BAJO"</formula>
    </cfRule>
    <cfRule type="cellIs" dxfId="311" priority="4012" operator="equal">
      <formula>#REF!</formula>
    </cfRule>
    <cfRule type="cellIs" dxfId="310" priority="4013" operator="equal">
      <formula>#REF!</formula>
    </cfRule>
    <cfRule type="cellIs" dxfId="309" priority="4014" operator="equal">
      <formula>#REF!</formula>
    </cfRule>
    <cfRule type="cellIs" dxfId="308" priority="4016" operator="equal">
      <formula>#REF!</formula>
    </cfRule>
    <cfRule type="cellIs" dxfId="307" priority="4017" operator="equal">
      <formula>#REF!</formula>
    </cfRule>
    <cfRule type="cellIs" dxfId="306" priority="4018" operator="equal">
      <formula>#REF!</formula>
    </cfRule>
    <cfRule type="cellIs" dxfId="305" priority="4019" operator="equal">
      <formula>#REF!</formula>
    </cfRule>
    <cfRule type="cellIs" dxfId="304" priority="4010" operator="equal">
      <formula>#REF!</formula>
    </cfRule>
    <cfRule type="cellIs" dxfId="303" priority="4011" operator="equal">
      <formula>#REF!</formula>
    </cfRule>
    <cfRule type="cellIs" dxfId="302" priority="3985" operator="equal">
      <formula>#REF!</formula>
    </cfRule>
    <cfRule type="cellIs" dxfId="301" priority="3986" operator="equal">
      <formula>#REF!</formula>
    </cfRule>
    <cfRule type="cellIs" dxfId="300" priority="3989" operator="equal">
      <formula>#REF!</formula>
    </cfRule>
    <cfRule type="cellIs" dxfId="299" priority="3991" operator="equal">
      <formula>#REF!</formula>
    </cfRule>
    <cfRule type="cellIs" dxfId="298" priority="3992" operator="equal">
      <formula>#REF!</formula>
    </cfRule>
    <cfRule type="cellIs" dxfId="297" priority="3993" operator="equal">
      <formula>#REF!</formula>
    </cfRule>
  </conditionalFormatting>
  <conditionalFormatting sqref="AJ140 Q140">
    <cfRule type="cellIs" dxfId="296" priority="4093" operator="equal">
      <formula>"BAJO"</formula>
    </cfRule>
    <cfRule type="cellIs" dxfId="295" priority="4092" operator="equal">
      <formula>"MODERADO"</formula>
    </cfRule>
    <cfRule type="cellIs" dxfId="294" priority="4091" operator="equal">
      <formula>"ALTO"</formula>
    </cfRule>
    <cfRule type="cellIs" dxfId="293" priority="4090" operator="equal">
      <formula>"EXTREMO"</formula>
    </cfRule>
    <cfRule type="cellIs" dxfId="292" priority="4089" operator="equal">
      <formula>"MODERADO (RC/F)"</formula>
    </cfRule>
    <cfRule type="cellIs" dxfId="291" priority="4088" operator="equal">
      <formula>"ALTO (RC/F)"</formula>
    </cfRule>
    <cfRule type="cellIs" dxfId="290" priority="4087" operator="equal">
      <formula>"EXTREMO (RC/F)"</formula>
    </cfRule>
  </conditionalFormatting>
  <conditionalFormatting sqref="AJ140">
    <cfRule type="cellIs" dxfId="289" priority="4060" operator="equal">
      <formula>#REF!</formula>
    </cfRule>
    <cfRule type="cellIs" dxfId="288" priority="4059" operator="equal">
      <formula>#REF!</formula>
    </cfRule>
    <cfRule type="cellIs" dxfId="287" priority="4058" operator="equal">
      <formula>#REF!</formula>
    </cfRule>
    <cfRule type="cellIs" dxfId="286" priority="4055" operator="equal">
      <formula>#REF!</formula>
    </cfRule>
    <cfRule type="cellIs" dxfId="285" priority="4040" operator="equal">
      <formula>#REF!</formula>
    </cfRule>
    <cfRule type="cellIs" dxfId="284" priority="4041" operator="equal">
      <formula>#REF!</formula>
    </cfRule>
    <cfRule type="cellIs" dxfId="283" priority="4044" operator="equal">
      <formula>#REF!</formula>
    </cfRule>
    <cfRule type="cellIs" dxfId="282" priority="4046" operator="equal">
      <formula>#REF!</formula>
    </cfRule>
    <cfRule type="cellIs" dxfId="281" priority="4047" operator="equal">
      <formula>#REF!</formula>
    </cfRule>
    <cfRule type="cellIs" dxfId="280" priority="4048" operator="equal">
      <formula>#REF!</formula>
    </cfRule>
    <cfRule type="cellIs" dxfId="279" priority="4050" operator="equal">
      <formula>#REF!</formula>
    </cfRule>
    <cfRule type="cellIs" dxfId="278" priority="4053" operator="equal">
      <formula>#REF!</formula>
    </cfRule>
    <cfRule type="cellIs" dxfId="277" priority="4054" operator="equal">
      <formula>#REF!</formula>
    </cfRule>
    <cfRule type="cellIs" dxfId="276" priority="4076" operator="equal">
      <formula>#REF!</formula>
    </cfRule>
    <cfRule type="cellIs" dxfId="275" priority="4074" operator="equal">
      <formula>#REF!</formula>
    </cfRule>
    <cfRule type="cellIs" dxfId="274" priority="4073" operator="equal">
      <formula>#REF!</formula>
    </cfRule>
    <cfRule type="cellIs" dxfId="273" priority="4072" operator="equal">
      <formula>#REF!</formula>
    </cfRule>
    <cfRule type="cellIs" dxfId="272" priority="4071" operator="equal">
      <formula>#REF!</formula>
    </cfRule>
    <cfRule type="cellIs" dxfId="271" priority="4069" operator="equal">
      <formula>#REF!</formula>
    </cfRule>
    <cfRule type="cellIs" dxfId="270" priority="4068" operator="equal">
      <formula>#REF!</formula>
    </cfRule>
    <cfRule type="cellIs" dxfId="269" priority="4067" operator="equal">
      <formula>#REF!</formula>
    </cfRule>
    <cfRule type="cellIs" dxfId="268" priority="4066" operator="equal">
      <formula>#REF!</formula>
    </cfRule>
    <cfRule type="cellIs" dxfId="267" priority="4065" operator="equal">
      <formula>#REF!</formula>
    </cfRule>
    <cfRule type="cellIs" dxfId="266" priority="4064" operator="equal">
      <formula>#REF!</formula>
    </cfRule>
    <cfRule type="cellIs" dxfId="265" priority="4062" operator="equal">
      <formula>#REF!</formula>
    </cfRule>
    <cfRule type="cellIs" dxfId="264" priority="4063" operator="equal">
      <formula>#REF!</formula>
    </cfRule>
  </conditionalFormatting>
  <conditionalFormatting sqref="AJ145">
    <cfRule type="cellIs" dxfId="263" priority="3793" operator="equal">
      <formula>#REF!</formula>
    </cfRule>
    <cfRule type="cellIs" dxfId="262" priority="3762" operator="equal">
      <formula>"ALTO (RC/F)"</formula>
    </cfRule>
    <cfRule type="cellIs" dxfId="261" priority="3763" operator="equal">
      <formula>"MODERADO (RC/F)"</formula>
    </cfRule>
    <cfRule type="cellIs" dxfId="260" priority="3764" operator="equal">
      <formula>"EXTREMO"</formula>
    </cfRule>
    <cfRule type="cellIs" dxfId="259" priority="3765" operator="equal">
      <formula>"ALTO"</formula>
    </cfRule>
    <cfRule type="cellIs" dxfId="258" priority="3766" operator="equal">
      <formula>"MODERADO"</formula>
    </cfRule>
    <cfRule type="cellIs" dxfId="257" priority="3767" operator="equal">
      <formula>"BAJO"</formula>
    </cfRule>
    <cfRule type="cellIs" dxfId="256" priority="3768" operator="equal">
      <formula>#REF!</formula>
    </cfRule>
    <cfRule type="cellIs" dxfId="255" priority="3769" operator="equal">
      <formula>#REF!</formula>
    </cfRule>
    <cfRule type="cellIs" dxfId="254" priority="3772" operator="equal">
      <formula>#REF!</formula>
    </cfRule>
    <cfRule type="cellIs" dxfId="253" priority="3761" operator="equal">
      <formula>"EXTREMO (RC/F)"</formula>
    </cfRule>
    <cfRule type="cellIs" dxfId="252" priority="3794" operator="equal">
      <formula>#REF!</formula>
    </cfRule>
    <cfRule type="cellIs" dxfId="251" priority="3774" operator="equal">
      <formula>#REF!</formula>
    </cfRule>
    <cfRule type="cellIs" dxfId="250" priority="3786" operator="equal">
      <formula>#REF!</formula>
    </cfRule>
    <cfRule type="cellIs" dxfId="249" priority="3787" operator="equal">
      <formula>#REF!</formula>
    </cfRule>
    <cfRule type="cellIs" dxfId="248" priority="3788" operator="equal">
      <formula>#REF!</formula>
    </cfRule>
    <cfRule type="cellIs" dxfId="247" priority="3782" operator="equal">
      <formula>#REF!</formula>
    </cfRule>
    <cfRule type="cellIs" dxfId="246" priority="3790" operator="equal">
      <formula>#REF!</formula>
    </cfRule>
    <cfRule type="cellIs" dxfId="245" priority="3791" operator="equal">
      <formula>#REF!</formula>
    </cfRule>
    <cfRule type="cellIs" dxfId="244" priority="3792" operator="equal">
      <formula>#REF!</formula>
    </cfRule>
    <cfRule type="cellIs" dxfId="243" priority="3783" operator="equal">
      <formula>#REF!</formula>
    </cfRule>
    <cfRule type="cellIs" dxfId="242" priority="3775" operator="equal">
      <formula>#REF!</formula>
    </cfRule>
    <cfRule type="cellIs" dxfId="241" priority="3781" operator="equal">
      <formula>#REF!</formula>
    </cfRule>
    <cfRule type="cellIs" dxfId="240" priority="3778" operator="equal">
      <formula>#REF!</formula>
    </cfRule>
    <cfRule type="cellIs" dxfId="239" priority="3776" operator="equal">
      <formula>#REF!</formula>
    </cfRule>
    <cfRule type="cellIs" dxfId="238" priority="3802" operator="equal">
      <formula>#REF!</formula>
    </cfRule>
    <cfRule type="cellIs" dxfId="237" priority="3796" operator="equal">
      <formula>#REF!</formula>
    </cfRule>
    <cfRule type="cellIs" dxfId="236" priority="3804" operator="equal">
      <formula>#REF!</formula>
    </cfRule>
    <cfRule type="cellIs" dxfId="235" priority="3801" operator="equal">
      <formula>#REF!</formula>
    </cfRule>
    <cfRule type="cellIs" dxfId="234" priority="3800" operator="equal">
      <formula>#REF!</formula>
    </cfRule>
    <cfRule type="cellIs" dxfId="233" priority="3799" operator="equal">
      <formula>#REF!</formula>
    </cfRule>
    <cfRule type="cellIs" dxfId="232" priority="3797" operator="equal">
      <formula>#REF!</formula>
    </cfRule>
    <cfRule type="cellIs" dxfId="231" priority="3795" operator="equal">
      <formula>#REF!</formula>
    </cfRule>
  </conditionalFormatting>
  <conditionalFormatting sqref="AJ147 Q147">
    <cfRule type="cellIs" dxfId="230" priority="1288" operator="equal">
      <formula>"EXTREMO"</formula>
    </cfRule>
    <cfRule type="cellIs" dxfId="229" priority="1289" operator="equal">
      <formula>"ALTO"</formula>
    </cfRule>
    <cfRule type="cellIs" dxfId="228" priority="1290" operator="equal">
      <formula>"MODERADO"</formula>
    </cfRule>
    <cfRule type="cellIs" dxfId="227" priority="1291" operator="equal">
      <formula>"BAJO"</formula>
    </cfRule>
    <cfRule type="cellIs" dxfId="226" priority="1287" operator="equal">
      <formula>"MODERADO (RC/F)"</formula>
    </cfRule>
    <cfRule type="cellIs" dxfId="225" priority="1285" operator="equal">
      <formula>"EXTREMO (RC/F)"</formula>
    </cfRule>
    <cfRule type="cellIs" dxfId="224" priority="1286" operator="equal">
      <formula>"ALTO (RC/F)"</formula>
    </cfRule>
  </conditionalFormatting>
  <conditionalFormatting sqref="AJ147 AJ9 Q60 Q63 Q72 Q76">
    <cfRule type="cellIs" dxfId="223" priority="6986" operator="equal">
      <formula>#REF!</formula>
    </cfRule>
    <cfRule type="cellIs" dxfId="222" priority="6987" operator="equal">
      <formula>#REF!</formula>
    </cfRule>
  </conditionalFormatting>
  <conditionalFormatting sqref="AJ147">
    <cfRule type="cellIs" dxfId="221" priority="1266" operator="equal">
      <formula>#REF!</formula>
    </cfRule>
    <cfRule type="cellIs" dxfId="220" priority="1265" operator="equal">
      <formula>#REF!</formula>
    </cfRule>
    <cfRule type="cellIs" dxfId="219" priority="1264" operator="equal">
      <formula>#REF!</formula>
    </cfRule>
    <cfRule type="cellIs" dxfId="218" priority="1263" operator="equal">
      <formula>#REF!</formula>
    </cfRule>
    <cfRule type="cellIs" dxfId="217" priority="1262" operator="equal">
      <formula>#REF!</formula>
    </cfRule>
    <cfRule type="cellIs" dxfId="216" priority="1260" operator="equal">
      <formula>#REF!</formula>
    </cfRule>
    <cfRule type="cellIs" dxfId="215" priority="1258" operator="equal">
      <formula>#REF!</formula>
    </cfRule>
    <cfRule type="cellIs" dxfId="214" priority="1245" operator="equal">
      <formula>#REF!</formula>
    </cfRule>
    <cfRule type="cellIs" dxfId="213" priority="1256" operator="equal">
      <formula>#REF!</formula>
    </cfRule>
    <cfRule type="cellIs" dxfId="212" priority="1253" operator="equal">
      <formula>#REF!</formula>
    </cfRule>
    <cfRule type="cellIs" dxfId="211" priority="1252" operator="equal">
      <formula>#REF!</formula>
    </cfRule>
    <cfRule type="cellIs" dxfId="210" priority="1246" operator="equal">
      <formula>#REF!</formula>
    </cfRule>
    <cfRule type="cellIs" dxfId="209" priority="1269" operator="equal">
      <formula>#REF!</formula>
    </cfRule>
    <cfRule type="cellIs" dxfId="208" priority="1248" operator="equal">
      <formula>#REF!</formula>
    </cfRule>
    <cfRule type="cellIs" dxfId="207" priority="1272" operator="equal">
      <formula>#REF!</formula>
    </cfRule>
    <cfRule type="cellIs" dxfId="206" priority="1261" operator="equal">
      <formula>#REF!</formula>
    </cfRule>
    <cfRule type="cellIs" dxfId="205" priority="1257" operator="equal">
      <formula>#REF!</formula>
    </cfRule>
    <cfRule type="cellIs" dxfId="204" priority="1238" operator="equal">
      <formula>#REF!</formula>
    </cfRule>
    <cfRule type="cellIs" dxfId="203" priority="1244" operator="equal">
      <formula>#REF!</formula>
    </cfRule>
    <cfRule type="cellIs" dxfId="202" priority="1239" operator="equal">
      <formula>#REF!</formula>
    </cfRule>
    <cfRule type="cellIs" dxfId="201" priority="1274" operator="equal">
      <formula>#REF!</formula>
    </cfRule>
    <cfRule type="cellIs" dxfId="200" priority="1271" operator="equal">
      <formula>#REF!</formula>
    </cfRule>
    <cfRule type="cellIs" dxfId="199" priority="1270" operator="equal">
      <formula>#REF!</formula>
    </cfRule>
    <cfRule type="cellIs" dxfId="198" priority="1242" operator="equal">
      <formula>#REF!</formula>
    </cfRule>
    <cfRule type="cellIs" dxfId="197" priority="1267" operator="equal">
      <formula>#REF!</formula>
    </cfRule>
    <cfRule type="cellIs" dxfId="196" priority="1251" operator="equal">
      <formula>#REF!</formula>
    </cfRule>
  </conditionalFormatting>
  <conditionalFormatting sqref="AJ149 AJ155 AJ157 AJ160 Q166:Q167 AJ166:AJ167 Q149 Q155 Q160">
    <cfRule type="cellIs" dxfId="195" priority="2868" operator="equal">
      <formula>"MODERADO (RC/F)"</formula>
    </cfRule>
    <cfRule type="cellIs" dxfId="194" priority="2869" operator="equal">
      <formula>"EXTREMO"</formula>
    </cfRule>
    <cfRule type="cellIs" dxfId="193" priority="2870" operator="equal">
      <formula>"ALTO"</formula>
    </cfRule>
    <cfRule type="cellIs" dxfId="192" priority="2871" operator="equal">
      <formula>"MODERADO"</formula>
    </cfRule>
    <cfRule type="cellIs" dxfId="191" priority="2872" operator="equal">
      <formula>"BAJO"</formula>
    </cfRule>
    <cfRule type="cellIs" dxfId="190" priority="2866" operator="equal">
      <formula>"EXTREMO (RC/F)"</formula>
    </cfRule>
    <cfRule type="cellIs" dxfId="189" priority="2867" operator="equal">
      <formula>"ALTO (RC/F)"</formula>
    </cfRule>
  </conditionalFormatting>
  <conditionalFormatting sqref="AJ149 AJ155 AJ157 AJ160">
    <cfRule type="cellIs" dxfId="188" priority="2827" operator="equal">
      <formula>#REF!</formula>
    </cfRule>
    <cfRule type="cellIs" dxfId="187" priority="2826" operator="equal">
      <formula>#REF!</formula>
    </cfRule>
    <cfRule type="cellIs" dxfId="186" priority="2853" operator="equal">
      <formula>#REF!</formula>
    </cfRule>
    <cfRule type="cellIs" dxfId="185" priority="2855" operator="equal">
      <formula>#REF!</formula>
    </cfRule>
    <cfRule type="cellIs" dxfId="184" priority="2852" operator="equal">
      <formula>#REF!</formula>
    </cfRule>
    <cfRule type="cellIs" dxfId="183" priority="2851" operator="equal">
      <formula>#REF!</formula>
    </cfRule>
    <cfRule type="cellIs" dxfId="182" priority="2850" operator="equal">
      <formula>#REF!</formula>
    </cfRule>
    <cfRule type="cellIs" dxfId="181" priority="2837" operator="equal">
      <formula>#REF!</formula>
    </cfRule>
    <cfRule type="cellIs" dxfId="180" priority="2848" operator="equal">
      <formula>#REF!</formula>
    </cfRule>
    <cfRule type="cellIs" dxfId="179" priority="2847" operator="equal">
      <formula>#REF!</formula>
    </cfRule>
    <cfRule type="cellIs" dxfId="178" priority="2846" operator="equal">
      <formula>#REF!</formula>
    </cfRule>
    <cfRule type="cellIs" dxfId="177" priority="2845" operator="equal">
      <formula>#REF!</formula>
    </cfRule>
    <cfRule type="cellIs" dxfId="176" priority="2844" operator="equal">
      <formula>#REF!</formula>
    </cfRule>
    <cfRule type="cellIs" dxfId="175" priority="2843" operator="equal">
      <formula>#REF!</formula>
    </cfRule>
    <cfRule type="cellIs" dxfId="174" priority="2842" operator="equal">
      <formula>#REF!</formula>
    </cfRule>
    <cfRule type="cellIs" dxfId="173" priority="2841" operator="equal">
      <formula>#REF!</formula>
    </cfRule>
    <cfRule type="cellIs" dxfId="172" priority="2839" operator="equal">
      <formula>#REF!</formula>
    </cfRule>
    <cfRule type="cellIs" dxfId="171" priority="2838" operator="equal">
      <formula>#REF!</formula>
    </cfRule>
    <cfRule type="cellIs" dxfId="170" priority="2834" operator="equal">
      <formula>#REF!</formula>
    </cfRule>
    <cfRule type="cellIs" dxfId="169" priority="2833" operator="equal">
      <formula>#REF!</formula>
    </cfRule>
    <cfRule type="cellIs" dxfId="168" priority="2832" operator="equal">
      <formula>#REF!</formula>
    </cfRule>
    <cfRule type="cellIs" dxfId="167" priority="2829" operator="equal">
      <formula>#REF!</formula>
    </cfRule>
  </conditionalFormatting>
  <conditionalFormatting sqref="AJ149 AJ155 AJ160 AJ157">
    <cfRule type="cellIs" dxfId="166" priority="2825" operator="equal">
      <formula>#REF!</formula>
    </cfRule>
  </conditionalFormatting>
  <conditionalFormatting sqref="AJ149 AJ155 AJ160">
    <cfRule type="cellIs" dxfId="165" priority="2819" operator="equal">
      <formula>#REF!</formula>
    </cfRule>
    <cfRule type="cellIs" dxfId="164" priority="2820" operator="equal">
      <formula>#REF!</formula>
    </cfRule>
    <cfRule type="cellIs" dxfId="163" priority="2823" operator="equal">
      <formula>#REF!</formula>
    </cfRule>
  </conditionalFormatting>
  <conditionalFormatting sqref="AJ157:AJ158">
    <cfRule type="cellIs" dxfId="162" priority="2381" operator="equal">
      <formula>#REF!</formula>
    </cfRule>
    <cfRule type="cellIs" dxfId="161" priority="2355" operator="equal">
      <formula>#REF!</formula>
    </cfRule>
    <cfRule type="cellIs" dxfId="160" priority="2356" operator="equal">
      <formula>#REF!</formula>
    </cfRule>
    <cfRule type="cellIs" dxfId="159" priority="2369" operator="equal">
      <formula>#REF!</formula>
    </cfRule>
  </conditionalFormatting>
  <conditionalFormatting sqref="AJ158 Q157:Q158">
    <cfRule type="cellIs" dxfId="158" priority="2403" operator="equal">
      <formula>"ALTO (RC/F)"</formula>
    </cfRule>
    <cfRule type="cellIs" dxfId="157" priority="2404" operator="equal">
      <formula>"MODERADO (RC/F)"</formula>
    </cfRule>
    <cfRule type="cellIs" dxfId="156" priority="2405" operator="equal">
      <formula>"EXTREMO"</formula>
    </cfRule>
    <cfRule type="cellIs" dxfId="155" priority="2408" operator="equal">
      <formula>"BAJO"</formula>
    </cfRule>
    <cfRule type="cellIs" dxfId="154" priority="2407" operator="equal">
      <formula>"MODERADO"</formula>
    </cfRule>
    <cfRule type="cellIs" dxfId="153" priority="2406" operator="equal">
      <formula>"ALTO"</formula>
    </cfRule>
    <cfRule type="cellIs" dxfId="152" priority="2402" operator="equal">
      <formula>"EXTREMO (RC/F)"</formula>
    </cfRule>
  </conditionalFormatting>
  <conditionalFormatting sqref="AJ158">
    <cfRule type="cellIs" dxfId="151" priority="2373" operator="equal">
      <formula>#REF!</formula>
    </cfRule>
    <cfRule type="cellIs" dxfId="150" priority="2370" operator="equal">
      <formula>#REF!</formula>
    </cfRule>
    <cfRule type="cellIs" dxfId="149" priority="2368" operator="equal">
      <formula>#REF!</formula>
    </cfRule>
    <cfRule type="cellIs" dxfId="148" priority="2365" operator="equal">
      <formula>#REF!</formula>
    </cfRule>
    <cfRule type="cellIs" dxfId="147" priority="2363" operator="equal">
      <formula>#REF!</formula>
    </cfRule>
    <cfRule type="cellIs" dxfId="146" priority="2362" operator="equal">
      <formula>#REF!</formula>
    </cfRule>
    <cfRule type="cellIs" dxfId="145" priority="2361" operator="equal">
      <formula>#REF!</formula>
    </cfRule>
    <cfRule type="cellIs" dxfId="144" priority="2359" operator="equal">
      <formula>#REF!</formula>
    </cfRule>
    <cfRule type="cellIs" dxfId="143" priority="2391" operator="equal">
      <formula>#REF!</formula>
    </cfRule>
    <cfRule type="cellIs" dxfId="142" priority="2389" operator="equal">
      <formula>#REF!</formula>
    </cfRule>
    <cfRule type="cellIs" dxfId="141" priority="2388" operator="equal">
      <formula>#REF!</formula>
    </cfRule>
    <cfRule type="cellIs" dxfId="140" priority="2387" operator="equal">
      <formula>#REF!</formula>
    </cfRule>
    <cfRule type="cellIs" dxfId="139" priority="2386" operator="equal">
      <formula>#REF!</formula>
    </cfRule>
    <cfRule type="cellIs" dxfId="138" priority="2384" operator="equal">
      <formula>#REF!</formula>
    </cfRule>
    <cfRule type="cellIs" dxfId="137" priority="2383" operator="equal">
      <formula>#REF!</formula>
    </cfRule>
    <cfRule type="cellIs" dxfId="136" priority="2382" operator="equal">
      <formula>#REF!</formula>
    </cfRule>
    <cfRule type="cellIs" dxfId="135" priority="2380" operator="equal">
      <formula>#REF!</formula>
    </cfRule>
    <cfRule type="cellIs" dxfId="134" priority="2379" operator="equal">
      <formula>#REF!</formula>
    </cfRule>
    <cfRule type="cellIs" dxfId="133" priority="2378" operator="equal">
      <formula>#REF!</formula>
    </cfRule>
    <cfRule type="cellIs" dxfId="132" priority="2377" operator="equal">
      <formula>#REF!</formula>
    </cfRule>
    <cfRule type="cellIs" dxfId="131" priority="2375" operator="equal">
      <formula>#REF!</formula>
    </cfRule>
    <cfRule type="cellIs" dxfId="130" priority="2374" operator="equal">
      <formula>#REF!</formula>
    </cfRule>
  </conditionalFormatting>
  <conditionalFormatting sqref="AJ163 Q166:Q167 AJ166:AJ167">
    <cfRule type="cellIs" dxfId="129" priority="2763" operator="equal">
      <formula>#REF!</formula>
    </cfRule>
    <cfRule type="cellIs" dxfId="128" priority="2777" operator="equal">
      <formula>#REF!</formula>
    </cfRule>
    <cfRule type="cellIs" dxfId="127" priority="2774" operator="equal">
      <formula>#REF!</formula>
    </cfRule>
    <cfRule type="cellIs" dxfId="126" priority="2773" operator="equal">
      <formula>#REF!</formula>
    </cfRule>
    <cfRule type="cellIs" dxfId="125" priority="2767" operator="equal">
      <formula>#REF!</formula>
    </cfRule>
    <cfRule type="cellIs" dxfId="124" priority="2769" operator="equal">
      <formula>#REF!</formula>
    </cfRule>
    <cfRule type="cellIs" dxfId="123" priority="2785" operator="equal">
      <formula>#REF!</formula>
    </cfRule>
    <cfRule type="cellIs" dxfId="122" priority="2766" operator="equal">
      <formula>#REF!</formula>
    </cfRule>
    <cfRule type="cellIs" dxfId="121" priority="2782" operator="equal">
      <formula>#REF!</formula>
    </cfRule>
    <cfRule type="cellIs" dxfId="120" priority="2765" operator="equal">
      <formula>#REF!</formula>
    </cfRule>
    <cfRule type="cellIs" dxfId="119" priority="2793" operator="equal">
      <formula>#REF!</formula>
    </cfRule>
    <cfRule type="cellIs" dxfId="118" priority="2792" operator="equal">
      <formula>#REF!</formula>
    </cfRule>
    <cfRule type="cellIs" dxfId="117" priority="2791" operator="equal">
      <formula>#REF!</formula>
    </cfRule>
    <cfRule type="cellIs" dxfId="116" priority="2790" operator="equal">
      <formula>#REF!</formula>
    </cfRule>
    <cfRule type="cellIs" dxfId="115" priority="2788" operator="equal">
      <formula>#REF!</formula>
    </cfRule>
    <cfRule type="cellIs" dxfId="114" priority="2795" operator="equal">
      <formula>#REF!</formula>
    </cfRule>
    <cfRule type="cellIs" dxfId="113" priority="2787" operator="equal">
      <formula>#REF!</formula>
    </cfRule>
    <cfRule type="cellIs" dxfId="112" priority="2786" operator="equal">
      <formula>#REF!</formula>
    </cfRule>
    <cfRule type="cellIs" dxfId="111" priority="2784" operator="equal">
      <formula>#REF!</formula>
    </cfRule>
    <cfRule type="cellIs" dxfId="110" priority="2783" operator="equal">
      <formula>#REF!</formula>
    </cfRule>
    <cfRule type="cellIs" dxfId="109" priority="2781" operator="equal">
      <formula>#REF!</formula>
    </cfRule>
    <cfRule type="cellIs" dxfId="108" priority="2772" operator="equal">
      <formula>#REF!</formula>
    </cfRule>
    <cfRule type="cellIs" dxfId="107" priority="2779" operator="equal">
      <formula>#REF!</formula>
    </cfRule>
    <cfRule type="cellIs" dxfId="106" priority="2778" operator="equal">
      <formula>#REF!</formula>
    </cfRule>
  </conditionalFormatting>
  <conditionalFormatting sqref="AJ163">
    <cfRule type="cellIs" dxfId="105" priority="2810" operator="equal">
      <formula>"ALTO"</formula>
    </cfRule>
    <cfRule type="cellIs" dxfId="104" priority="2806" operator="equal">
      <formula>"EXTREMO (RC/F)"</formula>
    </cfRule>
    <cfRule type="cellIs" dxfId="103" priority="2807" operator="equal">
      <formula>"ALTO (RC/F)"</formula>
    </cfRule>
    <cfRule type="cellIs" dxfId="102" priority="2808" operator="equal">
      <formula>"MODERADO (RC/F)"</formula>
    </cfRule>
    <cfRule type="cellIs" dxfId="101" priority="2809" operator="equal">
      <formula>"EXTREMO"</formula>
    </cfRule>
    <cfRule type="cellIs" dxfId="100" priority="2812" operator="equal">
      <formula>"BAJO"</formula>
    </cfRule>
    <cfRule type="cellIs" dxfId="99" priority="2811" operator="equal">
      <formula>"MODERADO"</formula>
    </cfRule>
  </conditionalFormatting>
  <conditionalFormatting sqref="AJ167 Q167">
    <cfRule type="cellIs" dxfId="98" priority="2508" operator="equal">
      <formula>"ALTO (RC/F)"</formula>
    </cfRule>
    <cfRule type="cellIs" dxfId="97" priority="2510" operator="equal">
      <formula>"EXTREMO"</formula>
    </cfRule>
    <cfRule type="cellIs" dxfId="96" priority="2507" operator="equal">
      <formula>"EXTREMO (RC/F)"</formula>
    </cfRule>
    <cfRule type="cellIs" dxfId="95" priority="2509" operator="equal">
      <formula>"MODERADO (RC/F)"</formula>
    </cfRule>
    <cfRule type="cellIs" dxfId="94" priority="2511" operator="equal">
      <formula>"ALTO"</formula>
    </cfRule>
    <cfRule type="cellIs" dxfId="93" priority="2512" operator="equal">
      <formula>"MODERADO"</formula>
    </cfRule>
    <cfRule type="cellIs" dxfId="92" priority="2513" operator="equal">
      <formula>"BAJO"</formula>
    </cfRule>
  </conditionalFormatting>
  <conditionalFormatting sqref="AJ167">
    <cfRule type="cellIs" dxfId="91" priority="2487" operator="equal">
      <formula>#REF!</formula>
    </cfRule>
    <cfRule type="cellIs" dxfId="90" priority="2485" operator="equal">
      <formula>#REF!</formula>
    </cfRule>
    <cfRule type="cellIs" dxfId="89" priority="2483" operator="equal">
      <formula>#REF!</formula>
    </cfRule>
    <cfRule type="cellIs" dxfId="88" priority="2473" operator="equal">
      <formula>#REF!</formula>
    </cfRule>
    <cfRule type="cellIs" dxfId="87" priority="2472" operator="equal">
      <formula>#REF!</formula>
    </cfRule>
    <cfRule type="cellIs" dxfId="86" priority="2498" operator="equal">
      <formula>#REF!</formula>
    </cfRule>
    <cfRule type="cellIs" dxfId="85" priority="2471" operator="equal">
      <formula>#REF!</formula>
    </cfRule>
    <cfRule type="cellIs" dxfId="84" priority="2469" operator="equal">
      <formula>#REF!</formula>
    </cfRule>
    <cfRule type="cellIs" dxfId="83" priority="2466" operator="equal">
      <formula>#REF!</formula>
    </cfRule>
    <cfRule type="cellIs" dxfId="82" priority="2484" operator="equal">
      <formula>#REF!</formula>
    </cfRule>
    <cfRule type="cellIs" dxfId="81" priority="2465" operator="equal">
      <formula>#REF!</formula>
    </cfRule>
    <cfRule type="cellIs" dxfId="80" priority="2478" operator="equal">
      <formula>#REF!</formula>
    </cfRule>
    <cfRule type="cellIs" dxfId="79" priority="2497" operator="equal">
      <formula>#REF!</formula>
    </cfRule>
    <cfRule type="cellIs" dxfId="78" priority="2499" operator="equal">
      <formula>#REF!</formula>
    </cfRule>
    <cfRule type="cellIs" dxfId="77" priority="2501" operator="equal">
      <formula>#REF!</formula>
    </cfRule>
    <cfRule type="cellIs" dxfId="76" priority="2479" operator="equal">
      <formula>#REF!</formula>
    </cfRule>
    <cfRule type="cellIs" dxfId="75" priority="2491" operator="equal">
      <formula>#REF!</formula>
    </cfRule>
    <cfRule type="cellIs" dxfId="74" priority="2480" operator="equal">
      <formula>#REF!</formula>
    </cfRule>
    <cfRule type="cellIs" dxfId="73" priority="2492" operator="equal">
      <formula>#REF!</formula>
    </cfRule>
    <cfRule type="cellIs" dxfId="72" priority="2493" operator="equal">
      <formula>#REF!</formula>
    </cfRule>
    <cfRule type="cellIs" dxfId="71" priority="2494" operator="equal">
      <formula>#REF!</formula>
    </cfRule>
    <cfRule type="cellIs" dxfId="70" priority="2496" operator="equal">
      <formula>#REF!</formula>
    </cfRule>
    <cfRule type="cellIs" dxfId="69" priority="2475" operator="equal">
      <formula>#REF!</formula>
    </cfRule>
    <cfRule type="cellIs" dxfId="68" priority="2490" operator="equal">
      <formula>#REF!</formula>
    </cfRule>
    <cfRule type="cellIs" dxfId="67" priority="2489" operator="equal">
      <formula>#REF!</formula>
    </cfRule>
    <cfRule type="cellIs" dxfId="66" priority="2488" operator="equal">
      <formula>#REF!</formula>
    </cfRule>
  </conditionalFormatting>
  <conditionalFormatting sqref="AJ171 Q171">
    <cfRule type="cellIs" dxfId="65" priority="2288" operator="equal">
      <formula>"BAJO"</formula>
    </cfRule>
    <cfRule type="cellIs" dxfId="64" priority="2287" operator="equal">
      <formula>"MODERADO"</formula>
    </cfRule>
    <cfRule type="cellIs" dxfId="63" priority="2286" operator="equal">
      <formula>"ALTO"</formula>
    </cfRule>
    <cfRule type="cellIs" dxfId="62" priority="2285" operator="equal">
      <formula>"EXTREMO"</formula>
    </cfRule>
    <cfRule type="cellIs" dxfId="61" priority="2284" operator="equal">
      <formula>"MODERADO (RC/F)"</formula>
    </cfRule>
    <cfRule type="cellIs" dxfId="60" priority="2283" operator="equal">
      <formula>"ALTO (RC/F)"</formula>
    </cfRule>
    <cfRule type="cellIs" dxfId="59" priority="2282" operator="equal">
      <formula>"EXTREMO (RC/F)"</formula>
    </cfRule>
  </conditionalFormatting>
  <conditionalFormatting sqref="AJ171">
    <cfRule type="cellIs" dxfId="58" priority="2241" operator="equal">
      <formula>#REF!</formula>
    </cfRule>
    <cfRule type="cellIs" dxfId="57" priority="2239" operator="equal">
      <formula>#REF!</formula>
    </cfRule>
    <cfRule type="cellIs" dxfId="56" priority="2236" operator="equal">
      <formula>#REF!</formula>
    </cfRule>
    <cfRule type="cellIs" dxfId="55" priority="2235" operator="equal">
      <formula>#REF!</formula>
    </cfRule>
    <cfRule type="cellIs" dxfId="54" priority="2269" operator="equal">
      <formula>#REF!</formula>
    </cfRule>
    <cfRule type="cellIs" dxfId="53" priority="2249" operator="equal">
      <formula>#REF!</formula>
    </cfRule>
    <cfRule type="cellIs" dxfId="52" priority="2248" operator="equal">
      <formula>#REF!</formula>
    </cfRule>
    <cfRule type="cellIs" dxfId="51" priority="2245" operator="equal">
      <formula>#REF!</formula>
    </cfRule>
    <cfRule type="cellIs" dxfId="50" priority="2243" operator="equal">
      <formula>#REF!</formula>
    </cfRule>
    <cfRule type="cellIs" dxfId="49" priority="2242" operator="equal">
      <formula>#REF!</formula>
    </cfRule>
    <cfRule type="cellIs" dxfId="48" priority="2271" operator="equal">
      <formula>#REF!</formula>
    </cfRule>
    <cfRule type="cellIs" dxfId="47" priority="2268" operator="equal">
      <formula>#REF!</formula>
    </cfRule>
    <cfRule type="cellIs" dxfId="46" priority="2267" operator="equal">
      <formula>#REF!</formula>
    </cfRule>
    <cfRule type="cellIs" dxfId="45" priority="2266" operator="equal">
      <formula>#REF!</formula>
    </cfRule>
    <cfRule type="cellIs" dxfId="44" priority="2264" operator="equal">
      <formula>#REF!</formula>
    </cfRule>
    <cfRule type="cellIs" dxfId="43" priority="2263" operator="equal">
      <formula>#REF!</formula>
    </cfRule>
    <cfRule type="cellIs" dxfId="42" priority="2262" operator="equal">
      <formula>#REF!</formula>
    </cfRule>
    <cfRule type="cellIs" dxfId="41" priority="2261" operator="equal">
      <formula>#REF!</formula>
    </cfRule>
    <cfRule type="cellIs" dxfId="40" priority="2260" operator="equal">
      <formula>#REF!</formula>
    </cfRule>
    <cfRule type="cellIs" dxfId="39" priority="2259" operator="equal">
      <formula>#REF!</formula>
    </cfRule>
    <cfRule type="cellIs" dxfId="38" priority="2258" operator="equal">
      <formula>#REF!</formula>
    </cfRule>
    <cfRule type="cellIs" dxfId="37" priority="2257" operator="equal">
      <formula>#REF!</formula>
    </cfRule>
    <cfRule type="cellIs" dxfId="36" priority="2255" operator="equal">
      <formula>#REF!</formula>
    </cfRule>
    <cfRule type="cellIs" dxfId="35" priority="2254" operator="equal">
      <formula>#REF!</formula>
    </cfRule>
    <cfRule type="cellIs" dxfId="34" priority="2253" operator="equal">
      <formula>#REF!</formula>
    </cfRule>
    <cfRule type="cellIs" dxfId="33" priority="2250" operator="equal">
      <formula>#REF!</formula>
    </cfRule>
  </conditionalFormatting>
  <conditionalFormatting sqref="AJ174:AJ177 Q174:Q177">
    <cfRule type="cellIs" dxfId="32" priority="2622" operator="equal">
      <formula>"EXTREMO (RC/F)"</formula>
    </cfRule>
    <cfRule type="cellIs" dxfId="31" priority="2628" operator="equal">
      <formula>"BAJO"</formula>
    </cfRule>
    <cfRule type="cellIs" dxfId="30" priority="2627" operator="equal">
      <formula>"MODERADO"</formula>
    </cfRule>
    <cfRule type="cellIs" dxfId="29" priority="2626" operator="equal">
      <formula>"ALTO"</formula>
    </cfRule>
    <cfRule type="cellIs" dxfId="28" priority="2625" operator="equal">
      <formula>"EXTREMO"</formula>
    </cfRule>
    <cfRule type="cellIs" dxfId="27" priority="2624" operator="equal">
      <formula>"MODERADO (RC/F)"</formula>
    </cfRule>
    <cfRule type="cellIs" dxfId="26" priority="2623" operator="equal">
      <formula>"ALTO (RC/F)"</formula>
    </cfRule>
  </conditionalFormatting>
  <conditionalFormatting sqref="AJ176:AJ177">
    <cfRule type="cellIs" dxfId="25" priority="2601" operator="equal">
      <formula>#REF!</formula>
    </cfRule>
    <cfRule type="cellIs" dxfId="24" priority="2611" operator="equal">
      <formula>#REF!</formula>
    </cfRule>
    <cfRule type="cellIs" dxfId="23" priority="2609" operator="equal">
      <formula>#REF!</formula>
    </cfRule>
    <cfRule type="cellIs" dxfId="22" priority="2608" operator="equal">
      <formula>#REF!</formula>
    </cfRule>
    <cfRule type="cellIs" dxfId="21" priority="2607" operator="equal">
      <formula>#REF!</formula>
    </cfRule>
    <cfRule type="cellIs" dxfId="20" priority="2606" operator="equal">
      <formula>#REF!</formula>
    </cfRule>
    <cfRule type="cellIs" dxfId="19" priority="2604" operator="equal">
      <formula>#REF!</formula>
    </cfRule>
    <cfRule type="cellIs" dxfId="18" priority="2603" operator="equal">
      <formula>#REF!</formula>
    </cfRule>
    <cfRule type="cellIs" dxfId="17" priority="2602" operator="equal">
      <formula>#REF!</formula>
    </cfRule>
    <cfRule type="cellIs" dxfId="16" priority="2576" operator="equal">
      <formula>#REF!</formula>
    </cfRule>
    <cfRule type="cellIs" dxfId="15" priority="2600" operator="equal">
      <formula>#REF!</formula>
    </cfRule>
    <cfRule type="cellIs" dxfId="14" priority="2599" operator="equal">
      <formula>#REF!</formula>
    </cfRule>
    <cfRule type="cellIs" dxfId="13" priority="2598" operator="equal">
      <formula>#REF!</formula>
    </cfRule>
    <cfRule type="cellIs" dxfId="12" priority="2597" operator="equal">
      <formula>#REF!</formula>
    </cfRule>
    <cfRule type="cellIs" dxfId="11" priority="2595" operator="equal">
      <formula>#REF!</formula>
    </cfRule>
    <cfRule type="cellIs" dxfId="10" priority="2594" operator="equal">
      <formula>#REF!</formula>
    </cfRule>
    <cfRule type="cellIs" dxfId="9" priority="2593" operator="equal">
      <formula>#REF!</formula>
    </cfRule>
    <cfRule type="cellIs" dxfId="8" priority="2590" operator="equal">
      <formula>#REF!</formula>
    </cfRule>
    <cfRule type="cellIs" dxfId="7" priority="2589" operator="equal">
      <formula>#REF!</formula>
    </cfRule>
    <cfRule type="cellIs" dxfId="6" priority="2588" operator="equal">
      <formula>#REF!</formula>
    </cfRule>
    <cfRule type="cellIs" dxfId="5" priority="2585" operator="equal">
      <formula>#REF!</formula>
    </cfRule>
    <cfRule type="cellIs" dxfId="4" priority="2583" operator="equal">
      <formula>#REF!</formula>
    </cfRule>
    <cfRule type="cellIs" dxfId="3" priority="2582" operator="equal">
      <formula>#REF!</formula>
    </cfRule>
    <cfRule type="cellIs" dxfId="2" priority="2581" operator="equal">
      <formula>#REF!</formula>
    </cfRule>
    <cfRule type="cellIs" dxfId="1" priority="2579" operator="equal">
      <formula>#REF!</formula>
    </cfRule>
    <cfRule type="cellIs" dxfId="0" priority="2575" operator="equal">
      <formula>#REF!</formula>
    </cfRule>
  </conditionalFormatting>
  <dataValidations count="2">
    <dataValidation type="list" allowBlank="1" showInputMessage="1" showErrorMessage="1" sqref="AJ86:AJ87" xr:uid="{CEAA6EEC-447F-4BA1-9BB2-6BEDD46BDB38}">
      <formula1>"EXTREMO,ALTO,MODERADO,BAJO"</formula1>
    </dataValidation>
    <dataValidation type="list" allowBlank="1" showInputMessage="1" showErrorMessage="1" sqref="AC157 Y157 AA157 S157" xr:uid="{281688AF-8CF2-4E38-8B76-240C7C8989DF}">
      <formula1>#REF!</formula1>
    </dataValidation>
  </dataValidations>
  <hyperlinks>
    <hyperlink ref="AD10" r:id="rId1" xr:uid="{FEE03BF5-AE97-48B7-A5CF-1BE01A046912}"/>
    <hyperlink ref="AD11" r:id="rId2" xr:uid="{E0C7992C-0FED-4AC2-BDDF-359471AB993A}"/>
    <hyperlink ref="AD12" r:id="rId3" xr:uid="{EF8412C4-3ACC-427D-BE6B-EFE2828B204A}"/>
    <hyperlink ref="AD13" r:id="rId4" xr:uid="{0FA38D9D-DE10-4B55-B84C-409456295C6B}"/>
    <hyperlink ref="AD14" r:id="rId5" xr:uid="{1450283B-EB4C-43CA-A4C6-A9066249CA3A}"/>
    <hyperlink ref="AD17" r:id="rId6" display="../../EVIDENCIAS MONITOREO/2DO CUATRIMESTRE/GESTION/REFORMULADOS/FC-RG3/FC-RG3-C1" xr:uid="{63133763-233E-445E-B2F2-07C1E2C1964C}"/>
    <hyperlink ref="AD24" r:id="rId7" xr:uid="{D8C5D8E9-356F-4E43-A1EC-F837173780DA}"/>
    <hyperlink ref="AD25" r:id="rId8" xr:uid="{8AC5E1DC-E69A-4865-8805-8CE3C8B9FD79}"/>
    <hyperlink ref="AD26" r:id="rId9" xr:uid="{1554995C-2CEE-4047-9CAB-F9FEF76D1A51}"/>
    <hyperlink ref="AD27" r:id="rId10" xr:uid="{BD7763E1-C9F4-476B-B4CF-53B7FF5D12F3}"/>
    <hyperlink ref="AD28" r:id="rId11" xr:uid="{AEBFB9E3-9F80-4BCE-AFA7-D324AB5C2688}"/>
    <hyperlink ref="AZ26" r:id="rId12" display="C:\Users\rjimenez\AppData\Local\Adobe\Acrobat\2020\Cache" xr:uid="{2EC09ABE-56A6-44FF-8C74-A109D94D7CD6}"/>
    <hyperlink ref="AD18" r:id="rId13" xr:uid="{BAE39399-C170-480D-B992-62B6A7625E83}"/>
    <hyperlink ref="AD19" r:id="rId14" xr:uid="{37A3851E-4D96-4CE2-B5A8-6788E0D42673}"/>
    <hyperlink ref="AD20" r:id="rId15" xr:uid="{7462FA49-DB90-46A1-9838-C428FF58C15D}"/>
    <hyperlink ref="AD21" r:id="rId16" xr:uid="{571E07DE-2D02-41ED-9B9F-6CAC95E8AAD0}"/>
    <hyperlink ref="AZ27" r:id="rId17" display="C:\Logs" xr:uid="{09228155-658C-4DA8-BFF0-C45D7BD76921}"/>
  </hyperlinks>
  <pageMargins left="0.31496062992125984" right="0.31496062992125984" top="0.59055118110236227" bottom="0.74803149606299213" header="0.19685039370078741" footer="0.31496062992125984"/>
  <pageSetup scale="50" orientation="landscape" r:id="rId18"/>
  <drawing r:id="rId19"/>
  <legacyDrawing r:id="rId20"/>
  <legacyDrawingHF r:id="rId21"/>
  <extLst>
    <ext xmlns:x14="http://schemas.microsoft.com/office/spreadsheetml/2009/9/main" uri="{CCE6A557-97BC-4b89-ADB6-D9C93CAAB3DF}">
      <x14:dataValidations xmlns:xm="http://schemas.microsoft.com/office/excel/2006/main" count="5">
        <x14:dataValidation type="list" allowBlank="1" showInputMessage="1" showErrorMessage="1" xr:uid="{AA5A7F53-F3FC-4D9C-8B68-02B0F42FCDBB}">
          <x14:formula1>
            <xm:f>'Datos Validacion'!$B$18:$B$20</xm:f>
          </x14:formula1>
          <xm:sqref>A9 A14:A15 A17:A18 A26 A11 A28:A178</xm:sqref>
        </x14:dataValidation>
        <x14:dataValidation type="list" allowBlank="1" showInputMessage="1" showErrorMessage="1" xr:uid="{7F547B59-2AE6-44C6-82AB-6F93B7057C0C}">
          <x14:formula1>
            <xm:f>'Datos Validacion'!$R$6:$R$9</xm:f>
          </x14:formula1>
          <xm:sqref>AK14 AK9:AK11 AK17:AK18 AK23 AK28:AK178 AK25:AK26</xm:sqref>
        </x14:dataValidation>
        <x14:dataValidation type="list" allowBlank="1" showInputMessage="1" showErrorMessage="1" xr:uid="{18100E45-327F-4A6F-B892-63827F154395}">
          <x14:formula1>
            <xm:f>'Datos Validacion'!$B$15:$B$16</xm:f>
          </x14:formula1>
          <xm:sqref>F9 F14:F15 F17:F18 F28:F178 F25:F26 F23</xm:sqref>
        </x14:dataValidation>
        <x14:dataValidation type="list" allowBlank="1" showInputMessage="1" showErrorMessage="1" xr:uid="{11A40D13-94DB-471C-A4A4-9D516E595978}">
          <x14:formula1>
            <xm:f>'Tipos de riesgos'!$B$6:$B$11</xm:f>
          </x14:formula1>
          <xm:sqref>G9 G14 G17:G18 G11 G28:G178 G25:G26 G23</xm:sqref>
        </x14:dataValidation>
        <x14:dataValidation type="list" allowBlank="1" showInputMessage="1" showErrorMessage="1" xr:uid="{A9EC920A-5A1F-41E6-955B-85BE8850D89F}">
          <x14:formula1>
            <xm:f>'Datos Validacion'!$A$6:$A$8</xm:f>
          </x14:formula1>
          <xm:sqref>J9 J28:J178 J11:J19 J21:J26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N23"/>
  <sheetViews>
    <sheetView zoomScale="40" zoomScaleNormal="40" workbookViewId="0">
      <selection activeCell="E9" sqref="E9"/>
    </sheetView>
  </sheetViews>
  <sheetFormatPr baseColWidth="10" defaultColWidth="11.453125" defaultRowHeight="14.5" x14ac:dyDescent="0.35"/>
  <cols>
    <col min="1" max="1" width="2.1796875" customWidth="1"/>
    <col min="2" max="3" width="11.7265625" bestFit="1" customWidth="1"/>
    <col min="4" max="8" width="23.54296875" customWidth="1"/>
    <col min="9" max="9" width="10.54296875" customWidth="1"/>
    <col min="10" max="10" width="11.7265625" bestFit="1" customWidth="1"/>
    <col min="11" max="11" width="14.453125" customWidth="1"/>
    <col min="12" max="12" width="25.81640625" customWidth="1"/>
    <col min="13" max="13" width="12.7265625" customWidth="1"/>
    <col min="14" max="14" width="14" customWidth="1"/>
  </cols>
  <sheetData>
    <row r="1" spans="1:14" ht="42.75" customHeight="1" x14ac:dyDescent="0.35">
      <c r="A1" s="498"/>
      <c r="B1" s="498"/>
      <c r="C1" s="498"/>
      <c r="D1" s="498"/>
      <c r="E1" s="499" t="s">
        <v>284</v>
      </c>
      <c r="F1" s="499"/>
      <c r="G1" s="499"/>
      <c r="H1" s="499"/>
      <c r="I1" s="499"/>
      <c r="J1" s="499"/>
      <c r="K1" s="499"/>
      <c r="L1" s="499"/>
      <c r="M1" s="499"/>
      <c r="N1" s="499"/>
    </row>
    <row r="3" spans="1:14" ht="15.5" x14ac:dyDescent="0.35">
      <c r="A3" s="160" t="s">
        <v>541</v>
      </c>
      <c r="B3" s="4"/>
      <c r="C3" s="4"/>
      <c r="D3" s="4"/>
      <c r="E3" s="4"/>
      <c r="F3" s="4"/>
      <c r="G3" s="4"/>
      <c r="H3" s="4"/>
    </row>
    <row r="5" spans="1:14" ht="15.5" x14ac:dyDescent="0.35">
      <c r="B5" s="503" t="s">
        <v>291</v>
      </c>
      <c r="C5" s="503"/>
      <c r="D5" s="503"/>
      <c r="E5" s="503"/>
      <c r="F5" s="503"/>
      <c r="G5" s="503"/>
      <c r="H5" s="503"/>
      <c r="I5" s="503"/>
      <c r="J5" s="503"/>
      <c r="K5" s="503"/>
      <c r="L5" s="503"/>
      <c r="M5" s="503"/>
      <c r="N5" s="503"/>
    </row>
    <row r="6" spans="1:14" ht="9" customHeight="1" thickBot="1" x14ac:dyDescent="0.4"/>
    <row r="7" spans="1:14" ht="15" thickBot="1" x14ac:dyDescent="0.4">
      <c r="B7" s="504" t="s">
        <v>30</v>
      </c>
      <c r="C7" s="505"/>
      <c r="D7" s="506" t="s">
        <v>542</v>
      </c>
      <c r="E7" s="507"/>
      <c r="F7" s="507"/>
      <c r="G7" s="507"/>
      <c r="H7" s="508"/>
      <c r="J7" s="125"/>
      <c r="K7" s="125"/>
      <c r="L7" s="125"/>
      <c r="M7" s="125"/>
      <c r="N7" s="125"/>
    </row>
    <row r="8" spans="1:14" ht="15" thickBot="1" x14ac:dyDescent="0.4">
      <c r="B8" s="18" t="s">
        <v>293</v>
      </c>
      <c r="C8" s="19" t="s">
        <v>294</v>
      </c>
      <c r="D8" s="509"/>
      <c r="E8" s="510"/>
      <c r="F8" s="510"/>
      <c r="G8" s="510"/>
      <c r="H8" s="511"/>
      <c r="J8" s="125"/>
      <c r="K8" s="501" t="s">
        <v>286</v>
      </c>
      <c r="L8" s="502"/>
      <c r="M8" s="125"/>
      <c r="N8" s="125"/>
    </row>
    <row r="9" spans="1:14" ht="97.5" customHeight="1" thickBot="1" x14ac:dyDescent="0.4">
      <c r="B9" s="32" t="s">
        <v>295</v>
      </c>
      <c r="C9" s="31">
        <v>1</v>
      </c>
      <c r="D9" s="34"/>
      <c r="E9" s="35" t="s">
        <v>543</v>
      </c>
      <c r="F9" s="35"/>
      <c r="G9" s="35" t="s">
        <v>544</v>
      </c>
      <c r="H9" s="36"/>
      <c r="J9" s="125"/>
      <c r="K9" s="13" t="s">
        <v>287</v>
      </c>
      <c r="L9" s="14"/>
      <c r="M9" s="125"/>
      <c r="N9" s="125"/>
    </row>
    <row r="10" spans="1:14" ht="97.5" customHeight="1" thickBot="1" x14ac:dyDescent="0.4">
      <c r="B10" s="32" t="s">
        <v>299</v>
      </c>
      <c r="C10" s="31">
        <v>0.8</v>
      </c>
      <c r="D10" s="37"/>
      <c r="E10" s="38"/>
      <c r="F10" s="39"/>
      <c r="G10" s="39"/>
      <c r="H10" s="40"/>
      <c r="J10" s="125"/>
      <c r="K10" s="13" t="s">
        <v>288</v>
      </c>
      <c r="L10" s="15"/>
      <c r="M10" s="125"/>
      <c r="N10" s="125"/>
    </row>
    <row r="11" spans="1:14" ht="97.5" customHeight="1" thickBot="1" x14ac:dyDescent="0.4">
      <c r="B11" s="32" t="s">
        <v>303</v>
      </c>
      <c r="C11" s="31">
        <v>0.6</v>
      </c>
      <c r="D11" s="37" t="s">
        <v>545</v>
      </c>
      <c r="E11" s="38"/>
      <c r="F11" s="38"/>
      <c r="G11" s="39"/>
      <c r="H11" s="40"/>
      <c r="J11" s="125"/>
      <c r="K11" s="13" t="s">
        <v>289</v>
      </c>
      <c r="L11" s="16"/>
      <c r="M11" s="125"/>
      <c r="N11" s="125"/>
    </row>
    <row r="12" spans="1:14" ht="97.5" customHeight="1" thickBot="1" x14ac:dyDescent="0.4">
      <c r="B12" s="32" t="s">
        <v>308</v>
      </c>
      <c r="C12" s="31">
        <v>0.4</v>
      </c>
      <c r="D12" s="41"/>
      <c r="E12" s="38"/>
      <c r="F12" s="38" t="s">
        <v>546</v>
      </c>
      <c r="G12" s="39" t="s">
        <v>547</v>
      </c>
      <c r="H12" s="40" t="s">
        <v>527</v>
      </c>
      <c r="J12" s="125"/>
      <c r="K12" s="13" t="s">
        <v>290</v>
      </c>
      <c r="L12" s="17"/>
      <c r="M12" s="125"/>
      <c r="N12" s="125"/>
    </row>
    <row r="13" spans="1:14" ht="97.5" customHeight="1" thickBot="1" x14ac:dyDescent="0.4">
      <c r="B13" s="32" t="s">
        <v>312</v>
      </c>
      <c r="C13" s="31">
        <v>0.2</v>
      </c>
      <c r="D13" s="42" t="s">
        <v>548</v>
      </c>
      <c r="E13" s="43" t="s">
        <v>549</v>
      </c>
      <c r="F13" s="44" t="s">
        <v>550</v>
      </c>
      <c r="G13" s="45" t="s">
        <v>551</v>
      </c>
      <c r="H13" s="46"/>
      <c r="J13" s="125"/>
      <c r="K13" s="125"/>
      <c r="L13" s="125"/>
      <c r="M13" s="125"/>
      <c r="N13" s="125"/>
    </row>
    <row r="14" spans="1:14" ht="15" thickBot="1" x14ac:dyDescent="0.4">
      <c r="B14" s="496" t="s">
        <v>32</v>
      </c>
      <c r="C14" s="19" t="s">
        <v>293</v>
      </c>
      <c r="D14" s="19" t="s">
        <v>316</v>
      </c>
      <c r="E14" s="19" t="s">
        <v>317</v>
      </c>
      <c r="F14" s="19" t="s">
        <v>289</v>
      </c>
      <c r="G14" s="19" t="s">
        <v>318</v>
      </c>
      <c r="H14" s="19" t="s">
        <v>319</v>
      </c>
      <c r="J14" s="125"/>
      <c r="K14" s="125"/>
      <c r="L14" s="125"/>
      <c r="M14" s="125"/>
      <c r="N14" s="125"/>
    </row>
    <row r="15" spans="1:14" ht="15" thickBot="1" x14ac:dyDescent="0.4">
      <c r="B15" s="497"/>
      <c r="C15" s="19" t="s">
        <v>294</v>
      </c>
      <c r="D15" s="30">
        <v>0.2</v>
      </c>
      <c r="E15" s="30">
        <v>0.4</v>
      </c>
      <c r="F15" s="30">
        <v>0.6</v>
      </c>
      <c r="G15" s="30">
        <v>0.8</v>
      </c>
      <c r="H15" s="30">
        <v>1</v>
      </c>
      <c r="J15" s="125"/>
      <c r="K15" s="125"/>
      <c r="L15" s="125"/>
      <c r="M15" s="125"/>
      <c r="N15" s="125"/>
    </row>
    <row r="17" ht="83.25" customHeight="1" x14ac:dyDescent="0.35"/>
    <row r="19" ht="83.25" customHeight="1" x14ac:dyDescent="0.35"/>
    <row r="21" ht="83.25" customHeight="1" x14ac:dyDescent="0.35"/>
    <row r="23" ht="83.25" customHeight="1" x14ac:dyDescent="0.35"/>
  </sheetData>
  <mergeCells count="7">
    <mergeCell ref="B14:B15"/>
    <mergeCell ref="E1:N1"/>
    <mergeCell ref="A1:D1"/>
    <mergeCell ref="K8:L8"/>
    <mergeCell ref="B7:C7"/>
    <mergeCell ref="D7:H8"/>
    <mergeCell ref="B5:N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3"/>
  <sheetViews>
    <sheetView workbookViewId="0">
      <selection activeCell="B17" sqref="B17"/>
    </sheetView>
  </sheetViews>
  <sheetFormatPr baseColWidth="10" defaultColWidth="11.453125" defaultRowHeight="12.5" x14ac:dyDescent="0.35"/>
  <cols>
    <col min="1" max="1" width="15.7265625" style="29" customWidth="1"/>
    <col min="2" max="2" width="23.81640625" style="3" customWidth="1"/>
    <col min="3" max="3" width="22.1796875" style="3" bestFit="1" customWidth="1"/>
    <col min="4" max="4" width="6.26953125" style="3" bestFit="1" customWidth="1"/>
    <col min="5" max="5" width="21.453125" style="3" bestFit="1" customWidth="1"/>
    <col min="6" max="6" width="6.26953125" style="3" bestFit="1" customWidth="1"/>
    <col min="7" max="7" width="25.54296875" style="3" bestFit="1" customWidth="1"/>
    <col min="8" max="8" width="15.1796875" style="29" customWidth="1"/>
    <col min="9" max="9" width="22.7265625" style="29" customWidth="1"/>
    <col min="10" max="10" width="13.81640625" style="3" customWidth="1"/>
    <col min="11" max="11" width="21.1796875" style="29" customWidth="1"/>
    <col min="12" max="12" width="8.81640625" style="29" customWidth="1"/>
    <col min="13" max="13" width="20.26953125" style="29" customWidth="1"/>
    <col min="14" max="14" width="7.453125" style="29" customWidth="1"/>
    <col min="15" max="16" width="20.26953125" style="29" customWidth="1"/>
    <col min="17" max="17" width="25.54296875" style="3" bestFit="1" customWidth="1"/>
    <col min="18" max="18" width="22" style="29" customWidth="1"/>
    <col min="19" max="16384" width="11.453125" style="29"/>
  </cols>
  <sheetData>
    <row r="3" spans="1:18" ht="13" x14ac:dyDescent="0.35">
      <c r="H3" s="626" t="s">
        <v>552</v>
      </c>
      <c r="I3" s="626"/>
      <c r="J3" s="626"/>
      <c r="K3" s="626"/>
      <c r="L3" s="626"/>
      <c r="M3" s="626"/>
      <c r="N3" s="626"/>
      <c r="O3" s="626"/>
      <c r="P3" s="57"/>
    </row>
    <row r="4" spans="1:18" ht="91" x14ac:dyDescent="0.35">
      <c r="A4" s="7" t="s">
        <v>553</v>
      </c>
      <c r="B4" s="7" t="s">
        <v>332</v>
      </c>
      <c r="C4" s="627" t="s">
        <v>30</v>
      </c>
      <c r="D4" s="628"/>
      <c r="E4" s="627" t="s">
        <v>32</v>
      </c>
      <c r="F4" s="628"/>
      <c r="G4" s="22" t="s">
        <v>554</v>
      </c>
      <c r="H4" s="58" t="s">
        <v>555</v>
      </c>
      <c r="I4" s="58" t="s">
        <v>57</v>
      </c>
      <c r="J4" s="59" t="s">
        <v>556</v>
      </c>
      <c r="K4" s="629" t="s">
        <v>59</v>
      </c>
      <c r="L4" s="630"/>
      <c r="M4" s="629" t="s">
        <v>60</v>
      </c>
      <c r="N4" s="630"/>
      <c r="O4" s="59" t="s">
        <v>61</v>
      </c>
      <c r="P4" s="59" t="s">
        <v>42</v>
      </c>
      <c r="Q4" s="22" t="s">
        <v>557</v>
      </c>
      <c r="R4" s="22" t="s">
        <v>558</v>
      </c>
    </row>
    <row r="5" spans="1:18" s="3" customFormat="1" ht="25" x14ac:dyDescent="0.35">
      <c r="A5" s="51" t="s">
        <v>559</v>
      </c>
      <c r="B5" s="60" t="s">
        <v>560</v>
      </c>
      <c r="C5" s="24" t="s">
        <v>561</v>
      </c>
      <c r="D5" s="24"/>
      <c r="E5" s="3" t="s">
        <v>143</v>
      </c>
      <c r="G5" s="24" t="s">
        <v>562</v>
      </c>
      <c r="H5" s="62" t="s">
        <v>563</v>
      </c>
      <c r="I5" s="63" t="s">
        <v>563</v>
      </c>
      <c r="J5" s="24" t="s">
        <v>563</v>
      </c>
      <c r="K5" s="24" t="s">
        <v>563</v>
      </c>
      <c r="L5" s="24"/>
      <c r="M5" s="63" t="s">
        <v>563</v>
      </c>
      <c r="N5" s="63"/>
      <c r="O5" s="63" t="s">
        <v>563</v>
      </c>
      <c r="P5" s="63" t="s">
        <v>563</v>
      </c>
      <c r="Q5" s="24" t="s">
        <v>562</v>
      </c>
      <c r="R5" s="61" t="s">
        <v>564</v>
      </c>
    </row>
    <row r="6" spans="1:18" ht="25" x14ac:dyDescent="0.35">
      <c r="A6" s="51" t="s">
        <v>70</v>
      </c>
      <c r="B6" s="60" t="s">
        <v>565</v>
      </c>
      <c r="C6" s="24" t="s">
        <v>368</v>
      </c>
      <c r="D6" s="33">
        <v>0.2</v>
      </c>
      <c r="E6" s="62" t="s">
        <v>566</v>
      </c>
      <c r="F6" s="33">
        <v>0.2</v>
      </c>
      <c r="G6" s="62" t="s">
        <v>567</v>
      </c>
      <c r="H6" s="64" t="s">
        <v>568</v>
      </c>
      <c r="I6" s="65" t="s">
        <v>81</v>
      </c>
      <c r="J6" s="61" t="s">
        <v>83</v>
      </c>
      <c r="K6" s="66" t="s">
        <v>84</v>
      </c>
      <c r="L6" s="68">
        <v>0.25</v>
      </c>
      <c r="M6" s="65" t="s">
        <v>134</v>
      </c>
      <c r="N6" s="69">
        <v>0.25</v>
      </c>
      <c r="O6" s="65" t="s">
        <v>86</v>
      </c>
      <c r="P6" s="65" t="s">
        <v>88</v>
      </c>
      <c r="Q6" s="24" t="s">
        <v>567</v>
      </c>
      <c r="R6" s="61" t="s">
        <v>137</v>
      </c>
    </row>
    <row r="7" spans="1:18" x14ac:dyDescent="0.35">
      <c r="A7" s="51" t="s">
        <v>366</v>
      </c>
      <c r="B7" s="60" t="s">
        <v>569</v>
      </c>
      <c r="C7" s="24" t="s">
        <v>389</v>
      </c>
      <c r="D7" s="33">
        <v>0.4</v>
      </c>
      <c r="E7" s="62" t="s">
        <v>570</v>
      </c>
      <c r="F7" s="33">
        <v>0.4</v>
      </c>
      <c r="G7" s="62" t="s">
        <v>423</v>
      </c>
      <c r="H7" s="64" t="s">
        <v>571</v>
      </c>
      <c r="I7" s="65" t="s">
        <v>572</v>
      </c>
      <c r="J7" s="61" t="s">
        <v>573</v>
      </c>
      <c r="K7" s="66" t="s">
        <v>574</v>
      </c>
      <c r="L7" s="68">
        <v>0.15</v>
      </c>
      <c r="M7" s="65" t="s">
        <v>85</v>
      </c>
      <c r="N7" s="69">
        <v>0.15</v>
      </c>
      <c r="O7" s="65" t="s">
        <v>575</v>
      </c>
      <c r="P7" s="65" t="s">
        <v>576</v>
      </c>
      <c r="Q7" s="24" t="s">
        <v>423</v>
      </c>
      <c r="R7" s="61" t="s">
        <v>90</v>
      </c>
    </row>
    <row r="8" spans="1:18" x14ac:dyDescent="0.35">
      <c r="A8" s="51" t="s">
        <v>124</v>
      </c>
      <c r="B8" s="60" t="s">
        <v>577</v>
      </c>
      <c r="C8" s="24" t="s">
        <v>130</v>
      </c>
      <c r="D8" s="33">
        <v>0.6</v>
      </c>
      <c r="E8" s="62" t="s">
        <v>423</v>
      </c>
      <c r="F8" s="33">
        <v>0.6</v>
      </c>
      <c r="G8" s="62" t="s">
        <v>79</v>
      </c>
      <c r="H8" s="52"/>
      <c r="I8" s="52"/>
      <c r="J8" s="54"/>
      <c r="K8" s="66" t="s">
        <v>578</v>
      </c>
      <c r="L8" s="68">
        <v>0.1</v>
      </c>
      <c r="M8" s="52"/>
      <c r="N8" s="52"/>
      <c r="O8" s="52"/>
      <c r="P8" s="52"/>
      <c r="Q8" s="24" t="s">
        <v>79</v>
      </c>
      <c r="R8" s="60" t="s">
        <v>579</v>
      </c>
    </row>
    <row r="9" spans="1:18" ht="25" x14ac:dyDescent="0.35">
      <c r="A9" s="53"/>
      <c r="B9" s="60" t="s">
        <v>580</v>
      </c>
      <c r="C9" s="24" t="s">
        <v>76</v>
      </c>
      <c r="D9" s="33">
        <v>0.8</v>
      </c>
      <c r="E9" s="62" t="s">
        <v>77</v>
      </c>
      <c r="F9" s="33">
        <v>0.8</v>
      </c>
      <c r="G9" s="62" t="s">
        <v>370</v>
      </c>
      <c r="H9" s="52"/>
      <c r="I9" s="52"/>
      <c r="J9" s="54"/>
      <c r="K9" s="52"/>
      <c r="L9" s="52"/>
      <c r="M9" s="52"/>
      <c r="N9" s="52"/>
      <c r="O9" s="52"/>
      <c r="P9" s="52"/>
      <c r="Q9" s="24" t="s">
        <v>370</v>
      </c>
      <c r="R9" s="61" t="s">
        <v>581</v>
      </c>
    </row>
    <row r="10" spans="1:18" x14ac:dyDescent="0.35">
      <c r="A10" s="6"/>
      <c r="B10" s="60" t="s">
        <v>582</v>
      </c>
      <c r="C10" s="24" t="s">
        <v>422</v>
      </c>
      <c r="D10" s="33">
        <v>1</v>
      </c>
      <c r="E10" s="62" t="s">
        <v>369</v>
      </c>
      <c r="F10" s="33">
        <v>1</v>
      </c>
      <c r="G10" s="62" t="s">
        <v>583</v>
      </c>
      <c r="H10" s="52"/>
      <c r="I10" s="52"/>
      <c r="J10" s="54"/>
      <c r="K10" s="52"/>
      <c r="L10" s="52"/>
      <c r="M10" s="52"/>
      <c r="N10" s="52"/>
      <c r="O10" s="52"/>
      <c r="P10" s="52"/>
      <c r="Q10" s="24" t="s">
        <v>583</v>
      </c>
      <c r="R10" s="52"/>
    </row>
    <row r="11" spans="1:18" ht="25" x14ac:dyDescent="0.35">
      <c r="A11" s="6"/>
      <c r="B11" s="60" t="s">
        <v>584</v>
      </c>
      <c r="E11" s="24" t="s">
        <v>585</v>
      </c>
      <c r="F11" s="33">
        <v>0.6</v>
      </c>
      <c r="G11" s="62" t="s">
        <v>586</v>
      </c>
      <c r="H11" s="52"/>
      <c r="I11" s="52"/>
      <c r="J11" s="54"/>
      <c r="K11" s="52"/>
      <c r="L11" s="52"/>
      <c r="M11" s="52"/>
      <c r="N11" s="52"/>
      <c r="O11" s="52"/>
      <c r="P11" s="52"/>
      <c r="Q11" s="24" t="s">
        <v>586</v>
      </c>
      <c r="R11" s="52"/>
    </row>
    <row r="12" spans="1:18" x14ac:dyDescent="0.35">
      <c r="A12" s="6"/>
      <c r="B12" s="60" t="s">
        <v>587</v>
      </c>
      <c r="E12" s="24" t="s">
        <v>588</v>
      </c>
      <c r="F12" s="33">
        <v>0.8</v>
      </c>
      <c r="G12" s="62" t="s">
        <v>589</v>
      </c>
      <c r="H12" s="52"/>
      <c r="I12" s="52"/>
      <c r="J12" s="54"/>
      <c r="K12" s="52"/>
      <c r="L12" s="52"/>
      <c r="M12" s="52"/>
      <c r="N12" s="52"/>
      <c r="O12" s="52"/>
      <c r="P12" s="52"/>
      <c r="Q12" s="24" t="s">
        <v>589</v>
      </c>
      <c r="R12" s="52"/>
    </row>
    <row r="13" spans="1:18" x14ac:dyDescent="0.35">
      <c r="A13" s="6"/>
      <c r="B13" s="60" t="s">
        <v>590</v>
      </c>
      <c r="E13" s="24" t="s">
        <v>591</v>
      </c>
      <c r="F13" s="33">
        <v>1</v>
      </c>
      <c r="H13" s="52"/>
      <c r="I13" s="52"/>
      <c r="J13" s="54"/>
      <c r="K13" s="52"/>
      <c r="L13" s="52"/>
      <c r="M13" s="52"/>
      <c r="N13" s="52"/>
      <c r="O13" s="52"/>
      <c r="P13" s="52"/>
      <c r="R13" s="52"/>
    </row>
    <row r="14" spans="1:18" x14ac:dyDescent="0.35">
      <c r="A14" s="6"/>
      <c r="B14" s="61" t="s">
        <v>592</v>
      </c>
      <c r="H14" s="52"/>
      <c r="I14" s="52"/>
      <c r="J14" s="54"/>
      <c r="K14" s="52"/>
      <c r="L14" s="52"/>
      <c r="M14" s="52"/>
      <c r="N14" s="52"/>
      <c r="O14" s="52"/>
      <c r="P14" s="52"/>
      <c r="R14" s="52"/>
    </row>
    <row r="15" spans="1:18" x14ac:dyDescent="0.35">
      <c r="A15" s="6"/>
      <c r="B15" s="61" t="s">
        <v>362</v>
      </c>
      <c r="H15" s="52"/>
      <c r="I15" s="52"/>
      <c r="J15" s="54"/>
      <c r="K15" s="52"/>
      <c r="L15" s="52"/>
      <c r="M15" s="52"/>
      <c r="N15" s="52"/>
      <c r="O15" s="52"/>
      <c r="P15" s="52"/>
      <c r="R15" s="52"/>
    </row>
    <row r="16" spans="1:18" x14ac:dyDescent="0.35">
      <c r="B16" s="61" t="s">
        <v>593</v>
      </c>
      <c r="H16" s="52"/>
      <c r="I16" s="52"/>
      <c r="J16" s="54"/>
      <c r="K16" s="52"/>
      <c r="L16" s="52"/>
      <c r="M16" s="52"/>
      <c r="N16" s="52"/>
      <c r="O16" s="52"/>
      <c r="P16" s="52"/>
      <c r="R16" s="52"/>
    </row>
    <row r="17" spans="1:18" x14ac:dyDescent="0.35">
      <c r="B17" s="54"/>
      <c r="H17" s="52"/>
      <c r="I17" s="52"/>
      <c r="J17" s="54"/>
      <c r="K17" s="52"/>
      <c r="L17" s="52"/>
      <c r="M17" s="52"/>
      <c r="N17" s="52"/>
      <c r="O17" s="52"/>
      <c r="P17" s="52"/>
      <c r="R17" s="52"/>
    </row>
    <row r="18" spans="1:18" x14ac:dyDescent="0.35">
      <c r="A18" s="625" t="s">
        <v>328</v>
      </c>
      <c r="B18" s="61" t="s">
        <v>357</v>
      </c>
      <c r="C18" s="54"/>
      <c r="D18" s="54"/>
      <c r="E18" s="54"/>
      <c r="F18" s="54"/>
      <c r="H18" s="52"/>
      <c r="I18" s="52"/>
      <c r="J18" s="54"/>
      <c r="K18" s="52"/>
      <c r="L18" s="52"/>
      <c r="M18" s="52"/>
      <c r="N18" s="52"/>
      <c r="O18" s="52"/>
      <c r="P18" s="52"/>
      <c r="R18" s="52"/>
    </row>
    <row r="19" spans="1:18" x14ac:dyDescent="0.35">
      <c r="A19" s="625"/>
      <c r="B19" s="61" t="s">
        <v>594</v>
      </c>
      <c r="C19" s="54"/>
      <c r="D19" s="54"/>
      <c r="E19" s="54"/>
      <c r="F19" s="54"/>
      <c r="H19" s="52"/>
      <c r="I19" s="52"/>
      <c r="J19" s="54"/>
      <c r="K19" s="52"/>
      <c r="L19" s="52"/>
      <c r="M19" s="52"/>
      <c r="N19" s="52"/>
      <c r="O19" s="52"/>
      <c r="P19" s="52"/>
      <c r="R19" s="52"/>
    </row>
    <row r="20" spans="1:18" x14ac:dyDescent="0.35">
      <c r="A20" s="625"/>
      <c r="B20" s="61" t="s">
        <v>595</v>
      </c>
      <c r="C20" s="54"/>
      <c r="D20" s="54"/>
      <c r="E20" s="54"/>
      <c r="F20" s="54"/>
      <c r="H20" s="52"/>
      <c r="I20" s="52"/>
      <c r="J20" s="54"/>
      <c r="K20" s="52"/>
      <c r="L20" s="52"/>
      <c r="M20" s="52"/>
      <c r="N20" s="52"/>
      <c r="O20" s="52"/>
      <c r="P20" s="52"/>
      <c r="R20" s="52"/>
    </row>
    <row r="21" spans="1:18" x14ac:dyDescent="0.35">
      <c r="B21" s="54"/>
      <c r="C21" s="54"/>
      <c r="D21" s="54"/>
      <c r="E21" s="54"/>
      <c r="F21" s="54"/>
      <c r="H21" s="52"/>
      <c r="I21" s="52"/>
      <c r="J21" s="54"/>
      <c r="K21" s="52"/>
      <c r="L21" s="52"/>
      <c r="M21" s="52"/>
      <c r="N21" s="52"/>
      <c r="O21" s="52"/>
      <c r="P21" s="52"/>
      <c r="R21" s="52"/>
    </row>
    <row r="22" spans="1:18" x14ac:dyDescent="0.35">
      <c r="B22" s="54"/>
      <c r="C22" s="54"/>
      <c r="D22" s="54"/>
      <c r="E22" s="54"/>
      <c r="F22" s="54"/>
      <c r="H22" s="52"/>
      <c r="I22" s="52"/>
      <c r="J22" s="54"/>
      <c r="K22" s="52"/>
      <c r="L22" s="52"/>
      <c r="M22" s="52"/>
      <c r="N22" s="52"/>
      <c r="O22" s="52"/>
      <c r="P22" s="52"/>
      <c r="R22" s="52"/>
    </row>
    <row r="23" spans="1:18" x14ac:dyDescent="0.35">
      <c r="B23" s="54"/>
      <c r="C23" s="54"/>
      <c r="D23" s="54"/>
      <c r="E23" s="54"/>
      <c r="F23" s="54"/>
      <c r="H23" s="52"/>
      <c r="I23" s="52"/>
      <c r="J23" s="54"/>
      <c r="K23" s="52"/>
      <c r="L23" s="52"/>
      <c r="M23" s="52"/>
      <c r="N23" s="52"/>
      <c r="O23" s="52"/>
      <c r="P23" s="52"/>
      <c r="R23" s="52"/>
    </row>
    <row r="24" spans="1:18" x14ac:dyDescent="0.35">
      <c r="C24" s="54"/>
      <c r="D24" s="54"/>
      <c r="E24" s="54"/>
      <c r="F24" s="54"/>
      <c r="H24" s="52"/>
      <c r="I24" s="52"/>
      <c r="J24" s="54"/>
      <c r="K24" s="52"/>
      <c r="L24" s="52"/>
      <c r="M24" s="52"/>
      <c r="N24" s="52"/>
      <c r="O24" s="52"/>
      <c r="P24" s="52"/>
      <c r="R24" s="52"/>
    </row>
    <row r="25" spans="1:18" x14ac:dyDescent="0.35">
      <c r="C25" s="54"/>
      <c r="D25" s="54"/>
      <c r="E25" s="54"/>
      <c r="F25" s="54"/>
      <c r="H25" s="52"/>
      <c r="I25" s="52"/>
      <c r="J25" s="54"/>
      <c r="K25" s="52"/>
      <c r="L25" s="52"/>
      <c r="M25" s="52"/>
      <c r="N25" s="52"/>
      <c r="O25" s="52"/>
      <c r="P25" s="52"/>
      <c r="R25" s="52"/>
    </row>
    <row r="26" spans="1:18" x14ac:dyDescent="0.35">
      <c r="C26" s="54"/>
      <c r="D26" s="54"/>
      <c r="E26" s="54"/>
      <c r="F26" s="54"/>
      <c r="H26" s="52"/>
      <c r="I26" s="52"/>
      <c r="J26" s="54"/>
      <c r="K26" s="52"/>
      <c r="L26" s="52"/>
      <c r="M26" s="52"/>
      <c r="N26" s="52"/>
      <c r="O26" s="52"/>
      <c r="P26" s="52"/>
      <c r="R26" s="52"/>
    </row>
    <row r="27" spans="1:18" x14ac:dyDescent="0.35">
      <c r="C27" s="54"/>
      <c r="D27" s="54"/>
      <c r="E27" s="54"/>
      <c r="F27" s="54"/>
      <c r="H27" s="52"/>
      <c r="I27" s="52"/>
      <c r="J27" s="54"/>
      <c r="K27" s="52"/>
      <c r="L27" s="52"/>
      <c r="M27" s="52"/>
      <c r="N27" s="52"/>
      <c r="O27" s="52"/>
      <c r="P27" s="52"/>
      <c r="R27" s="52"/>
    </row>
    <row r="28" spans="1:18" x14ac:dyDescent="0.35">
      <c r="H28" s="52"/>
      <c r="I28" s="52"/>
      <c r="J28" s="54"/>
      <c r="K28" s="52"/>
      <c r="L28" s="52"/>
      <c r="M28" s="52"/>
      <c r="N28" s="52"/>
      <c r="O28" s="52"/>
      <c r="P28" s="52"/>
      <c r="R28" s="52"/>
    </row>
    <row r="29" spans="1:18" x14ac:dyDescent="0.35">
      <c r="H29" s="52"/>
      <c r="I29" s="52"/>
      <c r="J29" s="54"/>
      <c r="K29" s="52"/>
      <c r="L29" s="52"/>
      <c r="M29" s="52"/>
      <c r="N29" s="52"/>
      <c r="O29" s="52"/>
      <c r="P29" s="52"/>
      <c r="R29" s="52"/>
    </row>
    <row r="30" spans="1:18" x14ac:dyDescent="0.35">
      <c r="H30" s="52"/>
      <c r="I30" s="52"/>
      <c r="J30" s="54"/>
      <c r="K30" s="52"/>
      <c r="L30" s="52"/>
      <c r="M30" s="52"/>
      <c r="N30" s="52"/>
      <c r="O30" s="52"/>
      <c r="P30" s="52"/>
      <c r="R30" s="52"/>
    </row>
    <row r="31" spans="1:18" x14ac:dyDescent="0.35">
      <c r="H31" s="52"/>
      <c r="I31" s="52"/>
      <c r="J31" s="54"/>
      <c r="K31" s="52"/>
      <c r="L31" s="52"/>
      <c r="M31" s="52"/>
      <c r="N31" s="52"/>
      <c r="O31" s="52"/>
      <c r="P31" s="52"/>
      <c r="R31" s="52"/>
    </row>
    <row r="32" spans="1:18" x14ac:dyDescent="0.35">
      <c r="H32" s="52"/>
      <c r="I32" s="52"/>
      <c r="J32" s="54"/>
      <c r="K32" s="52"/>
      <c r="L32" s="52"/>
      <c r="M32" s="52"/>
      <c r="N32" s="52"/>
      <c r="O32" s="52"/>
      <c r="P32" s="52"/>
      <c r="R32" s="52"/>
    </row>
    <row r="33" spans="8:18" x14ac:dyDescent="0.35">
      <c r="H33" s="52"/>
      <c r="I33" s="52"/>
      <c r="J33" s="54"/>
      <c r="K33" s="52"/>
      <c r="L33" s="52"/>
      <c r="M33" s="52"/>
      <c r="N33" s="52"/>
      <c r="O33" s="52"/>
      <c r="P33" s="52"/>
      <c r="R33" s="52"/>
    </row>
    <row r="34" spans="8:18" x14ac:dyDescent="0.35">
      <c r="H34" s="52"/>
      <c r="I34" s="52"/>
      <c r="J34" s="54"/>
      <c r="K34" s="52"/>
      <c r="L34" s="52"/>
      <c r="M34" s="52"/>
      <c r="N34" s="52"/>
      <c r="O34" s="52"/>
      <c r="P34" s="52"/>
      <c r="R34" s="52"/>
    </row>
    <row r="35" spans="8:18" x14ac:dyDescent="0.35">
      <c r="H35" s="52"/>
      <c r="I35" s="52"/>
      <c r="J35" s="54"/>
      <c r="K35" s="52"/>
      <c r="L35" s="52"/>
      <c r="M35" s="52"/>
      <c r="N35" s="52"/>
      <c r="O35" s="52"/>
      <c r="P35" s="52"/>
      <c r="R35" s="52"/>
    </row>
    <row r="36" spans="8:18" x14ac:dyDescent="0.35">
      <c r="H36" s="52"/>
      <c r="I36" s="52"/>
      <c r="J36" s="54"/>
      <c r="K36" s="52"/>
      <c r="L36" s="52"/>
      <c r="M36" s="52"/>
      <c r="N36" s="52"/>
      <c r="O36" s="52"/>
      <c r="P36" s="52"/>
      <c r="R36" s="52"/>
    </row>
    <row r="37" spans="8:18" x14ac:dyDescent="0.35">
      <c r="H37" s="52"/>
      <c r="I37" s="52"/>
      <c r="J37" s="54"/>
      <c r="K37" s="52"/>
      <c r="L37" s="52"/>
      <c r="M37" s="52"/>
      <c r="N37" s="52"/>
      <c r="O37" s="52"/>
      <c r="P37" s="52"/>
      <c r="R37" s="52"/>
    </row>
    <row r="38" spans="8:18" x14ac:dyDescent="0.35">
      <c r="H38" s="52"/>
      <c r="I38" s="52"/>
      <c r="J38" s="54"/>
      <c r="K38" s="52"/>
      <c r="L38" s="52"/>
      <c r="M38" s="52"/>
      <c r="N38" s="52"/>
      <c r="O38" s="52"/>
      <c r="P38" s="52"/>
      <c r="R38" s="52"/>
    </row>
    <row r="39" spans="8:18" x14ac:dyDescent="0.35">
      <c r="H39" s="52"/>
      <c r="I39" s="52"/>
      <c r="J39" s="54"/>
      <c r="K39" s="52"/>
      <c r="L39" s="52"/>
      <c r="M39" s="52"/>
      <c r="N39" s="52"/>
      <c r="O39" s="52"/>
      <c r="P39" s="52"/>
      <c r="R39" s="52"/>
    </row>
    <row r="40" spans="8:18" x14ac:dyDescent="0.35">
      <c r="H40" s="52"/>
      <c r="I40" s="52"/>
      <c r="J40" s="54"/>
      <c r="K40" s="52"/>
      <c r="L40" s="52"/>
      <c r="M40" s="52"/>
      <c r="N40" s="52"/>
      <c r="O40" s="52"/>
      <c r="P40" s="52"/>
      <c r="R40" s="52"/>
    </row>
    <row r="41" spans="8:18" x14ac:dyDescent="0.35">
      <c r="H41" s="52"/>
      <c r="I41" s="52"/>
      <c r="J41" s="54"/>
      <c r="K41" s="52"/>
      <c r="L41" s="52"/>
      <c r="M41" s="52"/>
      <c r="N41" s="52"/>
      <c r="R41" s="52"/>
    </row>
    <row r="42" spans="8:18" x14ac:dyDescent="0.35">
      <c r="H42" s="52"/>
      <c r="I42" s="52"/>
      <c r="J42" s="54"/>
      <c r="K42" s="52"/>
      <c r="L42" s="52"/>
      <c r="M42" s="52"/>
      <c r="N42" s="52"/>
      <c r="R42" s="52"/>
    </row>
    <row r="43" spans="8:18" x14ac:dyDescent="0.35">
      <c r="H43" s="52"/>
      <c r="I43" s="52"/>
      <c r="J43" s="54"/>
      <c r="K43" s="52"/>
      <c r="L43" s="52"/>
      <c r="M43" s="52"/>
      <c r="N43" s="52"/>
      <c r="R43" s="52"/>
    </row>
  </sheetData>
  <mergeCells count="6">
    <mergeCell ref="A18:A20"/>
    <mergeCell ref="H3:O3"/>
    <mergeCell ref="C4:D4"/>
    <mergeCell ref="E4:F4"/>
    <mergeCell ref="K4:L4"/>
    <mergeCell ref="M4:N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9"/>
  <sheetViews>
    <sheetView topLeftCell="A4" workbookViewId="0">
      <selection activeCell="A12" sqref="A12:B14"/>
    </sheetView>
  </sheetViews>
  <sheetFormatPr baseColWidth="10" defaultColWidth="11.453125" defaultRowHeight="14.5" x14ac:dyDescent="0.35"/>
  <cols>
    <col min="1" max="1" width="16.81640625" customWidth="1"/>
    <col min="2" max="2" width="21.81640625" customWidth="1"/>
    <col min="3" max="3" width="36.7265625" bestFit="1" customWidth="1"/>
    <col min="4" max="4" width="36.54296875" customWidth="1"/>
  </cols>
  <sheetData>
    <row r="1" spans="1:4" x14ac:dyDescent="0.35">
      <c r="A1" s="635" t="s">
        <v>596</v>
      </c>
      <c r="B1" s="635"/>
      <c r="C1" s="635"/>
      <c r="D1" s="635"/>
    </row>
    <row r="2" spans="1:4" x14ac:dyDescent="0.35">
      <c r="A2" s="5"/>
    </row>
    <row r="3" spans="1:4" x14ac:dyDescent="0.35">
      <c r="A3" t="s">
        <v>597</v>
      </c>
    </row>
    <row r="4" spans="1:4" ht="15" thickBot="1" x14ac:dyDescent="0.4">
      <c r="A4" s="5"/>
    </row>
    <row r="5" spans="1:4" ht="15" thickBot="1" x14ac:dyDescent="0.4">
      <c r="A5" s="70" t="s">
        <v>340</v>
      </c>
      <c r="B5" s="71" t="s">
        <v>598</v>
      </c>
      <c r="C5" s="644" t="s">
        <v>599</v>
      </c>
      <c r="D5" s="645"/>
    </row>
    <row r="6" spans="1:4" ht="39.5" thickBot="1" x14ac:dyDescent="0.4">
      <c r="A6" s="642" t="s">
        <v>600</v>
      </c>
      <c r="B6" s="72" t="s">
        <v>363</v>
      </c>
      <c r="C6" s="633" t="s">
        <v>601</v>
      </c>
      <c r="D6" s="634"/>
    </row>
    <row r="7" spans="1:4" ht="26.5" thickBot="1" x14ac:dyDescent="0.4">
      <c r="A7" s="646"/>
      <c r="B7" s="72" t="s">
        <v>602</v>
      </c>
      <c r="C7" s="633" t="s">
        <v>603</v>
      </c>
      <c r="D7" s="634"/>
    </row>
    <row r="8" spans="1:4" ht="26.5" thickBot="1" x14ac:dyDescent="0.4">
      <c r="A8" s="646"/>
      <c r="B8" s="72" t="s">
        <v>604</v>
      </c>
      <c r="C8" s="633" t="s">
        <v>605</v>
      </c>
      <c r="D8" s="634"/>
    </row>
    <row r="9" spans="1:4" ht="39.5" thickBot="1" x14ac:dyDescent="0.4">
      <c r="A9" s="646"/>
      <c r="B9" s="72" t="s">
        <v>606</v>
      </c>
      <c r="C9" s="633" t="s">
        <v>607</v>
      </c>
      <c r="D9" s="634"/>
    </row>
    <row r="10" spans="1:4" ht="39" x14ac:dyDescent="0.35">
      <c r="A10" s="646"/>
      <c r="B10" s="126" t="s">
        <v>608</v>
      </c>
      <c r="C10" s="647" t="s">
        <v>609</v>
      </c>
      <c r="D10" s="648"/>
    </row>
    <row r="11" spans="1:4" x14ac:dyDescent="0.35">
      <c r="A11" s="67" t="s">
        <v>593</v>
      </c>
      <c r="B11" s="67" t="s">
        <v>593</v>
      </c>
      <c r="C11" s="115"/>
      <c r="D11" s="115"/>
    </row>
    <row r="12" spans="1:4" ht="39.75" customHeight="1" thickBot="1" x14ac:dyDescent="0.4">
      <c r="A12" s="636" t="s">
        <v>610</v>
      </c>
      <c r="B12" s="637"/>
      <c r="C12" s="73" t="s">
        <v>611</v>
      </c>
      <c r="D12" s="640" t="s">
        <v>612</v>
      </c>
    </row>
    <row r="13" spans="1:4" ht="39.75" customHeight="1" thickBot="1" x14ac:dyDescent="0.4">
      <c r="A13" s="636"/>
      <c r="B13" s="637"/>
      <c r="C13" s="73" t="s">
        <v>613</v>
      </c>
      <c r="D13" s="640"/>
    </row>
    <row r="14" spans="1:4" ht="39.75" customHeight="1" thickBot="1" x14ac:dyDescent="0.4">
      <c r="A14" s="638"/>
      <c r="B14" s="639"/>
      <c r="C14" s="73" t="s">
        <v>614</v>
      </c>
      <c r="D14" s="641"/>
    </row>
    <row r="15" spans="1:4" ht="27" customHeight="1" thickBot="1" x14ac:dyDescent="0.4">
      <c r="A15" s="642" t="s">
        <v>615</v>
      </c>
      <c r="B15" s="72" t="s">
        <v>616</v>
      </c>
      <c r="C15" s="633" t="s">
        <v>617</v>
      </c>
      <c r="D15" s="634"/>
    </row>
    <row r="16" spans="1:4" ht="37.5" customHeight="1" thickBot="1" x14ac:dyDescent="0.4">
      <c r="A16" s="643"/>
      <c r="B16" s="72" t="s">
        <v>618</v>
      </c>
      <c r="C16" s="633" t="s">
        <v>619</v>
      </c>
      <c r="D16" s="634"/>
    </row>
    <row r="17" spans="1:4" ht="37.5" customHeight="1" thickBot="1" x14ac:dyDescent="0.4">
      <c r="A17" s="631" t="s">
        <v>620</v>
      </c>
      <c r="B17" s="632"/>
      <c r="C17" s="633" t="s">
        <v>621</v>
      </c>
      <c r="D17" s="634"/>
    </row>
    <row r="18" spans="1:4" ht="42.75" customHeight="1" x14ac:dyDescent="0.35"/>
    <row r="19" spans="1:4" ht="85.5" customHeight="1" x14ac:dyDescent="0.35"/>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37" zoomScale="80" zoomScaleNormal="80" workbookViewId="0">
      <selection activeCell="H24" sqref="H24:I24"/>
    </sheetView>
  </sheetViews>
  <sheetFormatPr baseColWidth="10" defaultColWidth="11.453125" defaultRowHeight="14.5" x14ac:dyDescent="0.35"/>
  <cols>
    <col min="1" max="1" width="17.453125" style="88" customWidth="1"/>
    <col min="2" max="5" width="25.7265625" customWidth="1"/>
    <col min="6" max="6" width="15.54296875" bestFit="1" customWidth="1"/>
    <col min="7" max="7" width="18.54296875" style="88" customWidth="1"/>
    <col min="8" max="8" width="26" customWidth="1"/>
    <col min="9" max="11" width="25.7265625" customWidth="1"/>
  </cols>
  <sheetData>
    <row r="1" spans="1:11" ht="15.5" x14ac:dyDescent="0.35">
      <c r="A1" s="503" t="s">
        <v>622</v>
      </c>
      <c r="B1" s="503"/>
      <c r="C1" s="503"/>
      <c r="D1" s="503"/>
      <c r="F1" s="503" t="s">
        <v>623</v>
      </c>
      <c r="G1" s="503"/>
      <c r="H1" s="503"/>
    </row>
    <row r="2" spans="1:11" ht="15" thickBot="1" x14ac:dyDescent="0.4"/>
    <row r="3" spans="1:11" ht="21.75" customHeight="1" thickBot="1" x14ac:dyDescent="0.4">
      <c r="A3" s="661" t="s">
        <v>624</v>
      </c>
      <c r="B3" s="661"/>
      <c r="C3" s="661"/>
      <c r="D3" s="662"/>
      <c r="F3" s="659" t="s">
        <v>625</v>
      </c>
      <c r="G3" s="659" t="s">
        <v>626</v>
      </c>
      <c r="H3" s="659"/>
    </row>
    <row r="4" spans="1:11" ht="28.5" customHeight="1" thickBot="1" x14ac:dyDescent="0.4">
      <c r="A4" s="89"/>
      <c r="B4" s="74" t="s">
        <v>627</v>
      </c>
      <c r="C4" s="75" t="s">
        <v>599</v>
      </c>
      <c r="D4" s="74" t="s">
        <v>30</v>
      </c>
      <c r="F4" s="659"/>
      <c r="G4" s="83" t="s">
        <v>628</v>
      </c>
      <c r="H4" s="83" t="s">
        <v>629</v>
      </c>
    </row>
    <row r="5" spans="1:11" ht="50.5" thickBot="1" x14ac:dyDescent="0.4">
      <c r="A5" s="76" t="s">
        <v>368</v>
      </c>
      <c r="B5" s="8" t="s">
        <v>630</v>
      </c>
      <c r="C5" s="77" t="s">
        <v>631</v>
      </c>
      <c r="D5" s="78">
        <v>0.2</v>
      </c>
      <c r="F5" s="84" t="s">
        <v>566</v>
      </c>
      <c r="G5" s="85">
        <v>0.2</v>
      </c>
      <c r="H5" s="660" t="s">
        <v>632</v>
      </c>
    </row>
    <row r="6" spans="1:11" ht="38" thickBot="1" x14ac:dyDescent="0.4">
      <c r="A6" s="79" t="s">
        <v>389</v>
      </c>
      <c r="B6" s="8" t="s">
        <v>633</v>
      </c>
      <c r="C6" s="77" t="s">
        <v>634</v>
      </c>
      <c r="D6" s="78">
        <v>0.4</v>
      </c>
      <c r="F6" s="84" t="s">
        <v>570</v>
      </c>
      <c r="G6" s="85">
        <v>0.4</v>
      </c>
      <c r="H6" s="660"/>
    </row>
    <row r="7" spans="1:11" ht="38" thickBot="1" x14ac:dyDescent="0.4">
      <c r="A7" s="80" t="s">
        <v>130</v>
      </c>
      <c r="B7" s="8" t="s">
        <v>635</v>
      </c>
      <c r="C7" s="77" t="s">
        <v>636</v>
      </c>
      <c r="D7" s="78">
        <v>0.6</v>
      </c>
      <c r="F7" s="86" t="s">
        <v>423</v>
      </c>
      <c r="G7" s="87">
        <v>0.6</v>
      </c>
      <c r="H7" s="87">
        <v>0.6</v>
      </c>
    </row>
    <row r="8" spans="1:11" ht="50.5" thickBot="1" x14ac:dyDescent="0.4">
      <c r="A8" s="81" t="s">
        <v>76</v>
      </c>
      <c r="B8" s="8" t="s">
        <v>637</v>
      </c>
      <c r="C8" s="77" t="s">
        <v>638</v>
      </c>
      <c r="D8" s="78">
        <v>0.8</v>
      </c>
      <c r="F8" s="86" t="s">
        <v>77</v>
      </c>
      <c r="G8" s="87">
        <v>0.8</v>
      </c>
      <c r="H8" s="87">
        <v>0.8</v>
      </c>
    </row>
    <row r="9" spans="1:11" ht="38" thickBot="1" x14ac:dyDescent="0.4">
      <c r="A9" s="82" t="s">
        <v>422</v>
      </c>
      <c r="B9" s="8" t="s">
        <v>639</v>
      </c>
      <c r="C9" s="77" t="s">
        <v>640</v>
      </c>
      <c r="D9" s="78">
        <v>1</v>
      </c>
      <c r="F9" s="86" t="s">
        <v>369</v>
      </c>
      <c r="G9" s="87">
        <v>1</v>
      </c>
      <c r="H9" s="87">
        <v>1</v>
      </c>
    </row>
    <row r="11" spans="1:11" ht="15" thickBot="1" x14ac:dyDescent="0.4"/>
    <row r="12" spans="1:11" ht="23.25" customHeight="1" thickBot="1" x14ac:dyDescent="0.4">
      <c r="A12" s="663" t="s">
        <v>362</v>
      </c>
      <c r="B12" s="663"/>
      <c r="C12" s="663"/>
      <c r="D12" s="663"/>
      <c r="E12" s="663"/>
      <c r="G12" s="663" t="s">
        <v>641</v>
      </c>
      <c r="H12" s="663"/>
      <c r="I12" s="663"/>
      <c r="J12" s="663"/>
      <c r="K12" s="663"/>
    </row>
    <row r="13" spans="1:11" ht="39" customHeight="1" thickBot="1" x14ac:dyDescent="0.4">
      <c r="A13" s="10" t="s">
        <v>642</v>
      </c>
      <c r="B13" s="649" t="s">
        <v>643</v>
      </c>
      <c r="C13" s="649"/>
      <c r="D13" s="649" t="s">
        <v>644</v>
      </c>
      <c r="E13" s="649"/>
      <c r="G13" s="10" t="s">
        <v>642</v>
      </c>
      <c r="H13" s="649" t="s">
        <v>643</v>
      </c>
      <c r="I13" s="649"/>
      <c r="J13" s="649" t="s">
        <v>644</v>
      </c>
      <c r="K13" s="649"/>
    </row>
    <row r="14" spans="1:11" ht="25" customHeight="1" x14ac:dyDescent="0.35">
      <c r="A14" s="652" t="s">
        <v>645</v>
      </c>
      <c r="B14" s="650" t="s">
        <v>646</v>
      </c>
      <c r="C14" s="651"/>
      <c r="D14" s="650" t="s">
        <v>647</v>
      </c>
      <c r="E14" s="651"/>
      <c r="G14" s="652" t="s">
        <v>645</v>
      </c>
      <c r="H14" s="650" t="s">
        <v>648</v>
      </c>
      <c r="I14" s="651"/>
      <c r="J14" s="650" t="s">
        <v>649</v>
      </c>
      <c r="K14" s="651"/>
    </row>
    <row r="15" spans="1:11" ht="25" customHeight="1" x14ac:dyDescent="0.35">
      <c r="A15" s="653"/>
      <c r="B15" s="655" t="s">
        <v>650</v>
      </c>
      <c r="C15" s="656"/>
      <c r="D15" s="655" t="s">
        <v>651</v>
      </c>
      <c r="E15" s="656"/>
      <c r="G15" s="653"/>
      <c r="H15" s="655" t="s">
        <v>652</v>
      </c>
      <c r="I15" s="656"/>
      <c r="J15" s="655" t="s">
        <v>653</v>
      </c>
      <c r="K15" s="656"/>
    </row>
    <row r="16" spans="1:11" ht="40" customHeight="1" thickBot="1" x14ac:dyDescent="0.4">
      <c r="A16" s="653"/>
      <c r="B16" s="655" t="s">
        <v>654</v>
      </c>
      <c r="C16" s="656"/>
      <c r="D16" s="655" t="s">
        <v>655</v>
      </c>
      <c r="E16" s="656"/>
      <c r="G16" s="654"/>
      <c r="H16" s="664" t="s">
        <v>656</v>
      </c>
      <c r="I16" s="665"/>
      <c r="J16" s="664" t="s">
        <v>657</v>
      </c>
      <c r="K16" s="665"/>
    </row>
    <row r="17" spans="1:11" ht="52" customHeight="1" x14ac:dyDescent="0.35">
      <c r="A17" s="653"/>
      <c r="B17" s="655" t="s">
        <v>658</v>
      </c>
      <c r="C17" s="656"/>
      <c r="D17" s="655" t="s">
        <v>659</v>
      </c>
      <c r="E17" s="656"/>
      <c r="G17" s="652" t="s">
        <v>660</v>
      </c>
      <c r="H17" s="650" t="s">
        <v>661</v>
      </c>
      <c r="I17" s="651"/>
      <c r="J17" s="650" t="s">
        <v>662</v>
      </c>
      <c r="K17" s="651"/>
    </row>
    <row r="18" spans="1:11" ht="25" customHeight="1" thickBot="1" x14ac:dyDescent="0.4">
      <c r="A18" s="654"/>
      <c r="B18" s="657"/>
      <c r="C18" s="658"/>
      <c r="D18" s="664" t="s">
        <v>663</v>
      </c>
      <c r="E18" s="665"/>
      <c r="G18" s="653"/>
      <c r="H18" s="655" t="s">
        <v>664</v>
      </c>
      <c r="I18" s="656"/>
      <c r="J18" s="655" t="s">
        <v>665</v>
      </c>
      <c r="K18" s="656"/>
    </row>
    <row r="19" spans="1:11" ht="25" customHeight="1" thickBot="1" x14ac:dyDescent="0.4">
      <c r="A19" s="652" t="s">
        <v>660</v>
      </c>
      <c r="B19" s="650" t="s">
        <v>666</v>
      </c>
      <c r="C19" s="651"/>
      <c r="D19" s="650" t="s">
        <v>667</v>
      </c>
      <c r="E19" s="651"/>
      <c r="G19" s="654"/>
      <c r="H19" s="664" t="s">
        <v>668</v>
      </c>
      <c r="I19" s="665"/>
      <c r="J19" s="664" t="s">
        <v>669</v>
      </c>
      <c r="K19" s="665"/>
    </row>
    <row r="20" spans="1:11" ht="25" customHeight="1" x14ac:dyDescent="0.35">
      <c r="A20" s="653"/>
      <c r="B20" s="655" t="s">
        <v>670</v>
      </c>
      <c r="C20" s="656"/>
      <c r="D20" s="655" t="s">
        <v>671</v>
      </c>
      <c r="E20" s="656"/>
      <c r="G20" s="652" t="s">
        <v>672</v>
      </c>
      <c r="H20" s="650" t="s">
        <v>673</v>
      </c>
      <c r="I20" s="651"/>
      <c r="J20" s="650" t="s">
        <v>674</v>
      </c>
      <c r="K20" s="651"/>
    </row>
    <row r="21" spans="1:11" ht="40" customHeight="1" x14ac:dyDescent="0.35">
      <c r="A21" s="653"/>
      <c r="B21" s="655" t="s">
        <v>675</v>
      </c>
      <c r="C21" s="656"/>
      <c r="D21" s="655" t="s">
        <v>676</v>
      </c>
      <c r="E21" s="656"/>
      <c r="G21" s="653"/>
      <c r="H21" s="655" t="s">
        <v>677</v>
      </c>
      <c r="I21" s="656"/>
      <c r="J21" s="655" t="s">
        <v>678</v>
      </c>
      <c r="K21" s="656"/>
    </row>
    <row r="22" spans="1:11" ht="52" customHeight="1" thickBot="1" x14ac:dyDescent="0.4">
      <c r="A22" s="653"/>
      <c r="B22" s="655" t="s">
        <v>679</v>
      </c>
      <c r="C22" s="656"/>
      <c r="D22" s="655" t="s">
        <v>680</v>
      </c>
      <c r="E22" s="656"/>
      <c r="G22" s="654"/>
      <c r="H22" s="664" t="s">
        <v>681</v>
      </c>
      <c r="I22" s="665"/>
      <c r="J22" s="664" t="s">
        <v>682</v>
      </c>
      <c r="K22" s="665"/>
    </row>
    <row r="23" spans="1:11" ht="40" customHeight="1" thickBot="1" x14ac:dyDescent="0.4">
      <c r="A23" s="654"/>
      <c r="B23" s="657"/>
      <c r="C23" s="658"/>
      <c r="D23" s="664" t="s">
        <v>683</v>
      </c>
      <c r="E23" s="665"/>
      <c r="G23" s="652" t="s">
        <v>684</v>
      </c>
      <c r="H23" s="650" t="s">
        <v>685</v>
      </c>
      <c r="I23" s="651"/>
      <c r="J23" s="650" t="s">
        <v>686</v>
      </c>
      <c r="K23" s="651"/>
    </row>
    <row r="24" spans="1:11" ht="25" customHeight="1" x14ac:dyDescent="0.35">
      <c r="A24" s="652" t="s">
        <v>672</v>
      </c>
      <c r="B24" s="650" t="s">
        <v>687</v>
      </c>
      <c r="C24" s="651"/>
      <c r="D24" s="650" t="s">
        <v>688</v>
      </c>
      <c r="E24" s="651"/>
      <c r="G24" s="653"/>
      <c r="H24" s="655" t="s">
        <v>689</v>
      </c>
      <c r="I24" s="656"/>
      <c r="J24" s="655" t="s">
        <v>690</v>
      </c>
      <c r="K24" s="656"/>
    </row>
    <row r="25" spans="1:11" ht="40" customHeight="1" thickBot="1" x14ac:dyDescent="0.4">
      <c r="A25" s="653"/>
      <c r="B25" s="655" t="s">
        <v>691</v>
      </c>
      <c r="C25" s="656"/>
      <c r="D25" s="655" t="s">
        <v>692</v>
      </c>
      <c r="E25" s="656"/>
      <c r="G25" s="654"/>
      <c r="H25" s="664" t="s">
        <v>693</v>
      </c>
      <c r="I25" s="665"/>
      <c r="J25" s="664" t="s">
        <v>694</v>
      </c>
      <c r="K25" s="665"/>
    </row>
    <row r="26" spans="1:11" ht="40" customHeight="1" x14ac:dyDescent="0.35">
      <c r="A26" s="653"/>
      <c r="B26" s="655" t="s">
        <v>695</v>
      </c>
      <c r="C26" s="656"/>
      <c r="D26" s="655" t="s">
        <v>696</v>
      </c>
      <c r="E26" s="656"/>
      <c r="G26" s="652" t="s">
        <v>697</v>
      </c>
      <c r="H26" s="650" t="s">
        <v>698</v>
      </c>
      <c r="I26" s="651"/>
      <c r="J26" s="650" t="s">
        <v>699</v>
      </c>
      <c r="K26" s="651"/>
    </row>
    <row r="27" spans="1:11" ht="52" customHeight="1" x14ac:dyDescent="0.35">
      <c r="A27" s="653"/>
      <c r="B27" s="655" t="s">
        <v>700</v>
      </c>
      <c r="C27" s="656"/>
      <c r="D27" s="655" t="s">
        <v>701</v>
      </c>
      <c r="E27" s="656"/>
      <c r="G27" s="653"/>
      <c r="H27" s="655" t="s">
        <v>702</v>
      </c>
      <c r="I27" s="656"/>
      <c r="J27" s="655" t="s">
        <v>703</v>
      </c>
      <c r="K27" s="656"/>
    </row>
    <row r="28" spans="1:11" ht="40" customHeight="1" thickBot="1" x14ac:dyDescent="0.4">
      <c r="A28" s="653"/>
      <c r="B28" s="655"/>
      <c r="C28" s="656"/>
      <c r="D28" s="655" t="s">
        <v>704</v>
      </c>
      <c r="E28" s="656"/>
      <c r="G28" s="654"/>
      <c r="H28" s="664" t="s">
        <v>705</v>
      </c>
      <c r="I28" s="665"/>
      <c r="J28" s="664" t="s">
        <v>706</v>
      </c>
      <c r="K28" s="665"/>
    </row>
    <row r="29" spans="1:11" ht="25" customHeight="1" thickBot="1" x14ac:dyDescent="0.4">
      <c r="A29" s="654"/>
      <c r="B29" s="664"/>
      <c r="C29" s="665"/>
      <c r="D29" s="664" t="s">
        <v>707</v>
      </c>
      <c r="E29" s="665"/>
    </row>
    <row r="30" spans="1:11" ht="25" customHeight="1" x14ac:dyDescent="0.35">
      <c r="A30" s="652" t="s">
        <v>684</v>
      </c>
      <c r="B30" s="650" t="s">
        <v>708</v>
      </c>
      <c r="C30" s="651"/>
      <c r="D30" s="650" t="s">
        <v>709</v>
      </c>
      <c r="E30" s="651"/>
    </row>
    <row r="31" spans="1:11" ht="40" customHeight="1" x14ac:dyDescent="0.35">
      <c r="A31" s="653"/>
      <c r="B31" s="655" t="s">
        <v>710</v>
      </c>
      <c r="C31" s="656"/>
      <c r="D31" s="655" t="s">
        <v>711</v>
      </c>
      <c r="E31" s="656"/>
    </row>
    <row r="32" spans="1:11" ht="40" customHeight="1" x14ac:dyDescent="0.35">
      <c r="A32" s="653"/>
      <c r="B32" s="655" t="s">
        <v>712</v>
      </c>
      <c r="C32" s="656"/>
      <c r="D32" s="655" t="s">
        <v>713</v>
      </c>
      <c r="E32" s="656"/>
    </row>
    <row r="33" spans="1:11" ht="52" customHeight="1" thickBot="1" x14ac:dyDescent="0.4">
      <c r="A33" s="654"/>
      <c r="B33" s="664" t="s">
        <v>714</v>
      </c>
      <c r="C33" s="665"/>
      <c r="D33" s="657"/>
      <c r="E33" s="658"/>
    </row>
    <row r="34" spans="1:11" ht="25" customHeight="1" x14ac:dyDescent="0.35">
      <c r="A34" s="652" t="s">
        <v>697</v>
      </c>
      <c r="B34" s="650" t="s">
        <v>715</v>
      </c>
      <c r="C34" s="651"/>
      <c r="D34" s="650" t="s">
        <v>716</v>
      </c>
      <c r="E34" s="651"/>
    </row>
    <row r="35" spans="1:11" ht="25" customHeight="1" x14ac:dyDescent="0.35">
      <c r="A35" s="653"/>
      <c r="B35" s="655" t="s">
        <v>717</v>
      </c>
      <c r="C35" s="656"/>
      <c r="D35" s="655" t="s">
        <v>718</v>
      </c>
      <c r="E35" s="656"/>
    </row>
    <row r="36" spans="1:11" ht="40" customHeight="1" x14ac:dyDescent="0.35">
      <c r="A36" s="653"/>
      <c r="B36" s="655" t="s">
        <v>719</v>
      </c>
      <c r="C36" s="656"/>
      <c r="D36" s="655" t="s">
        <v>720</v>
      </c>
      <c r="E36" s="656"/>
    </row>
    <row r="37" spans="1:11" ht="52" customHeight="1" thickBot="1" x14ac:dyDescent="0.4">
      <c r="A37" s="654"/>
      <c r="B37" s="664" t="s">
        <v>721</v>
      </c>
      <c r="C37" s="665"/>
      <c r="D37" s="657"/>
      <c r="E37" s="658"/>
    </row>
    <row r="40" spans="1:11" ht="35.25" customHeight="1" x14ac:dyDescent="0.35">
      <c r="A40" s="669" t="s">
        <v>722</v>
      </c>
      <c r="B40" s="669"/>
      <c r="C40" s="669"/>
      <c r="D40" s="669"/>
      <c r="E40" s="669"/>
      <c r="G40" s="669" t="s">
        <v>723</v>
      </c>
      <c r="H40" s="669"/>
      <c r="I40" s="669"/>
      <c r="J40" s="669"/>
      <c r="K40" s="669"/>
    </row>
    <row r="41" spans="1:11" ht="15.75" customHeight="1" thickBot="1" x14ac:dyDescent="0.4">
      <c r="A41" s="9"/>
      <c r="B41" s="90"/>
      <c r="C41" s="9"/>
      <c r="D41" s="9"/>
      <c r="G41"/>
      <c r="H41" s="88"/>
    </row>
    <row r="42" spans="1:11" ht="42.5" thickBot="1" x14ac:dyDescent="0.4">
      <c r="A42" s="679" t="s">
        <v>724</v>
      </c>
      <c r="B42" s="668" t="s">
        <v>725</v>
      </c>
      <c r="C42" s="668"/>
      <c r="D42" s="668" t="s">
        <v>726</v>
      </c>
      <c r="E42" s="668"/>
      <c r="G42"/>
      <c r="H42" s="91" t="s">
        <v>642</v>
      </c>
      <c r="I42" s="92" t="s">
        <v>727</v>
      </c>
      <c r="J42" s="672" t="s">
        <v>728</v>
      </c>
      <c r="K42" s="673"/>
    </row>
    <row r="43" spans="1:11" ht="29.25" customHeight="1" thickBot="1" x14ac:dyDescent="0.4">
      <c r="A43" s="680"/>
      <c r="B43" s="668"/>
      <c r="C43" s="668"/>
      <c r="D43" s="12" t="s">
        <v>64</v>
      </c>
      <c r="E43" s="12" t="s">
        <v>65</v>
      </c>
      <c r="G43"/>
      <c r="H43" s="93" t="s">
        <v>645</v>
      </c>
      <c r="I43" s="66" t="s">
        <v>729</v>
      </c>
      <c r="J43" s="666" t="s">
        <v>730</v>
      </c>
      <c r="K43" s="667"/>
    </row>
    <row r="44" spans="1:11" ht="26.25" customHeight="1" x14ac:dyDescent="0.35">
      <c r="A44" s="96">
        <v>1</v>
      </c>
      <c r="B44" s="678" t="s">
        <v>731</v>
      </c>
      <c r="C44" s="678"/>
      <c r="D44" s="97"/>
      <c r="E44" s="98"/>
      <c r="G44"/>
      <c r="H44" s="93" t="s">
        <v>660</v>
      </c>
      <c r="I44" s="66" t="s">
        <v>732</v>
      </c>
      <c r="J44" s="666" t="s">
        <v>733</v>
      </c>
      <c r="K44" s="667"/>
    </row>
    <row r="45" spans="1:11" ht="24" customHeight="1" thickBot="1" x14ac:dyDescent="0.4">
      <c r="A45" s="99">
        <v>2</v>
      </c>
      <c r="B45" s="674" t="s">
        <v>734</v>
      </c>
      <c r="C45" s="674"/>
      <c r="D45" s="100"/>
      <c r="E45" s="101"/>
      <c r="G45"/>
      <c r="H45" s="94" t="s">
        <v>672</v>
      </c>
      <c r="I45" s="95" t="s">
        <v>735</v>
      </c>
      <c r="J45" s="670" t="s">
        <v>736</v>
      </c>
      <c r="K45" s="671"/>
    </row>
    <row r="46" spans="1:11" ht="15.75" customHeight="1" x14ac:dyDescent="0.35">
      <c r="A46" s="99">
        <v>3</v>
      </c>
      <c r="B46" s="674" t="s">
        <v>737</v>
      </c>
      <c r="C46" s="674"/>
      <c r="D46" s="100"/>
      <c r="E46" s="101"/>
      <c r="G46"/>
      <c r="H46" s="88"/>
    </row>
    <row r="47" spans="1:11" ht="25.5" customHeight="1" x14ac:dyDescent="0.35">
      <c r="A47" s="99">
        <v>4</v>
      </c>
      <c r="B47" s="674" t="s">
        <v>738</v>
      </c>
      <c r="C47" s="674"/>
      <c r="D47" s="100"/>
      <c r="E47" s="101"/>
      <c r="G47"/>
      <c r="H47" s="88"/>
    </row>
    <row r="48" spans="1:11" ht="27" customHeight="1" x14ac:dyDescent="0.35">
      <c r="A48" s="99">
        <v>5</v>
      </c>
      <c r="B48" s="674" t="s">
        <v>739</v>
      </c>
      <c r="C48" s="674"/>
      <c r="D48" s="100"/>
      <c r="E48" s="101"/>
      <c r="G48"/>
      <c r="H48" s="88"/>
    </row>
    <row r="49" spans="1:9" x14ac:dyDescent="0.35">
      <c r="A49" s="99">
        <v>6</v>
      </c>
      <c r="B49" s="674" t="s">
        <v>740</v>
      </c>
      <c r="C49" s="674"/>
      <c r="D49" s="100"/>
      <c r="E49" s="101"/>
      <c r="G49"/>
      <c r="H49" s="88"/>
    </row>
    <row r="50" spans="1:9" ht="25.5" customHeight="1" x14ac:dyDescent="0.35">
      <c r="A50" s="99">
        <v>7</v>
      </c>
      <c r="B50" s="674" t="s">
        <v>741</v>
      </c>
      <c r="C50" s="674"/>
      <c r="D50" s="100"/>
      <c r="E50" s="101"/>
    </row>
    <row r="51" spans="1:9" ht="26.25" customHeight="1" x14ac:dyDescent="0.35">
      <c r="A51" s="99">
        <v>8</v>
      </c>
      <c r="B51" s="674" t="s">
        <v>742</v>
      </c>
      <c r="C51" s="674"/>
      <c r="D51" s="100"/>
      <c r="E51" s="101"/>
    </row>
    <row r="52" spans="1:9" x14ac:dyDescent="0.35">
      <c r="A52" s="99">
        <v>9</v>
      </c>
      <c r="B52" s="674" t="s">
        <v>743</v>
      </c>
      <c r="C52" s="674"/>
      <c r="D52" s="100"/>
      <c r="E52" s="101"/>
    </row>
    <row r="53" spans="1:9" ht="30" customHeight="1" x14ac:dyDescent="0.35">
      <c r="A53" s="99">
        <v>10</v>
      </c>
      <c r="B53" s="674" t="s">
        <v>744</v>
      </c>
      <c r="C53" s="674"/>
      <c r="D53" s="100"/>
      <c r="E53" s="101"/>
    </row>
    <row r="54" spans="1:9" x14ac:dyDescent="0.35">
      <c r="A54" s="99">
        <v>11</v>
      </c>
      <c r="B54" s="674" t="s">
        <v>745</v>
      </c>
      <c r="C54" s="674"/>
      <c r="D54" s="100"/>
      <c r="E54" s="101"/>
    </row>
    <row r="55" spans="1:9" x14ac:dyDescent="0.35">
      <c r="A55" s="99">
        <v>12</v>
      </c>
      <c r="B55" s="674" t="s">
        <v>746</v>
      </c>
      <c r="C55" s="674"/>
      <c r="D55" s="100"/>
      <c r="E55" s="101"/>
    </row>
    <row r="56" spans="1:9" x14ac:dyDescent="0.35">
      <c r="A56" s="99">
        <v>13</v>
      </c>
      <c r="B56" s="674" t="s">
        <v>747</v>
      </c>
      <c r="C56" s="674"/>
      <c r="D56" s="100"/>
      <c r="E56" s="101"/>
    </row>
    <row r="57" spans="1:9" x14ac:dyDescent="0.35">
      <c r="A57" s="99">
        <v>14</v>
      </c>
      <c r="B57" s="674" t="s">
        <v>748</v>
      </c>
      <c r="C57" s="674"/>
      <c r="D57" s="100"/>
      <c r="E57" s="101"/>
      <c r="F57" s="9"/>
      <c r="G57" s="90"/>
      <c r="H57" s="9"/>
      <c r="I57" s="9"/>
    </row>
    <row r="58" spans="1:9" x14ac:dyDescent="0.35">
      <c r="A58" s="99">
        <v>15</v>
      </c>
      <c r="B58" s="674" t="s">
        <v>749</v>
      </c>
      <c r="C58" s="674"/>
      <c r="D58" s="100"/>
      <c r="E58" s="101"/>
    </row>
    <row r="59" spans="1:9" x14ac:dyDescent="0.35">
      <c r="A59" s="99">
        <v>16</v>
      </c>
      <c r="B59" s="674" t="s">
        <v>750</v>
      </c>
      <c r="C59" s="674"/>
      <c r="D59" s="100"/>
      <c r="E59" s="101"/>
    </row>
    <row r="60" spans="1:9" x14ac:dyDescent="0.35">
      <c r="A60" s="99">
        <v>17</v>
      </c>
      <c r="B60" s="674" t="s">
        <v>751</v>
      </c>
      <c r="C60" s="674"/>
      <c r="D60" s="100"/>
      <c r="E60" s="101"/>
    </row>
    <row r="61" spans="1:9" ht="19.5" customHeight="1" x14ac:dyDescent="0.35">
      <c r="A61" s="99">
        <v>18</v>
      </c>
      <c r="B61" s="674" t="s">
        <v>752</v>
      </c>
      <c r="C61" s="674"/>
      <c r="D61" s="100"/>
      <c r="E61" s="101"/>
    </row>
    <row r="62" spans="1:9" ht="15" thickBot="1" x14ac:dyDescent="0.4">
      <c r="A62" s="102">
        <v>19</v>
      </c>
      <c r="B62" s="675" t="s">
        <v>753</v>
      </c>
      <c r="C62" s="675"/>
      <c r="D62" s="103"/>
      <c r="E62" s="104"/>
    </row>
    <row r="63" spans="1:9" ht="15" thickBot="1" x14ac:dyDescent="0.4">
      <c r="A63"/>
      <c r="B63" s="676" t="s">
        <v>754</v>
      </c>
      <c r="C63" s="677"/>
      <c r="D63" s="11"/>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88"/>
    </row>
    <row r="86" spans="1:1" ht="55.5" customHeight="1" x14ac:dyDescent="0.35"/>
    <row r="87" spans="1:1" ht="34.5" customHeight="1" x14ac:dyDescent="0.35"/>
    <row r="88" spans="1:1" ht="36" customHeight="1" x14ac:dyDescent="0.35"/>
    <row r="89" spans="1:1" ht="43.5" customHeight="1" x14ac:dyDescent="0.35"/>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topLeftCell="A13" workbookViewId="0">
      <selection activeCell="F12" sqref="F12"/>
    </sheetView>
  </sheetViews>
  <sheetFormatPr baseColWidth="10" defaultColWidth="11.453125" defaultRowHeight="14.5" x14ac:dyDescent="0.35"/>
  <cols>
    <col min="1" max="1" width="9.1796875" customWidth="1"/>
    <col min="2" max="2" width="20.26953125" bestFit="1" customWidth="1"/>
    <col min="3" max="3" width="14" bestFit="1" customWidth="1"/>
    <col min="4" max="4" width="68.7265625" customWidth="1"/>
    <col min="5" max="5" width="12" customWidth="1"/>
    <col min="6" max="6" width="19.81640625" customWidth="1"/>
    <col min="7" max="7" width="23.1796875" customWidth="1"/>
  </cols>
  <sheetData>
    <row r="1" spans="2:5" x14ac:dyDescent="0.35">
      <c r="B1" s="684" t="s">
        <v>755</v>
      </c>
      <c r="C1" s="684"/>
      <c r="D1" s="684"/>
      <c r="E1" s="684"/>
    </row>
    <row r="2" spans="2:5" ht="15" thickBot="1" x14ac:dyDescent="0.4"/>
    <row r="3" spans="2:5" ht="26.5" thickBot="1" x14ac:dyDescent="0.4">
      <c r="B3" s="105" t="s">
        <v>756</v>
      </c>
      <c r="C3" s="106" t="s">
        <v>757</v>
      </c>
      <c r="D3" s="107" t="s">
        <v>758</v>
      </c>
      <c r="E3" s="106" t="s">
        <v>759</v>
      </c>
    </row>
    <row r="4" spans="2:5" ht="15" thickBot="1" x14ac:dyDescent="0.4">
      <c r="B4" s="695" t="s">
        <v>760</v>
      </c>
      <c r="C4" s="108" t="s">
        <v>81</v>
      </c>
      <c r="D4" s="697" t="s">
        <v>761</v>
      </c>
      <c r="E4" s="109" t="s">
        <v>762</v>
      </c>
    </row>
    <row r="5" spans="2:5" ht="15" thickBot="1" x14ac:dyDescent="0.4">
      <c r="B5" s="696"/>
      <c r="C5" s="108" t="s">
        <v>572</v>
      </c>
      <c r="D5" s="698"/>
      <c r="E5" s="109" t="s">
        <v>762</v>
      </c>
    </row>
    <row r="6" spans="2:5" ht="15" thickBot="1" x14ac:dyDescent="0.4">
      <c r="B6" s="695" t="s">
        <v>763</v>
      </c>
      <c r="C6" s="77" t="s">
        <v>83</v>
      </c>
      <c r="D6" s="49" t="s">
        <v>764</v>
      </c>
      <c r="E6" s="108" t="s">
        <v>762</v>
      </c>
    </row>
    <row r="7" spans="2:5" ht="15" thickBot="1" x14ac:dyDescent="0.4">
      <c r="B7" s="696"/>
      <c r="C7" s="77" t="s">
        <v>573</v>
      </c>
      <c r="D7" s="49" t="s">
        <v>765</v>
      </c>
      <c r="E7" s="77" t="s">
        <v>762</v>
      </c>
    </row>
    <row r="8" spans="2:5" ht="15" thickBot="1" x14ac:dyDescent="0.4">
      <c r="B8" s="695" t="s">
        <v>766</v>
      </c>
      <c r="C8" s="109" t="s">
        <v>84</v>
      </c>
      <c r="D8" s="49" t="s">
        <v>767</v>
      </c>
      <c r="E8" s="110">
        <v>0.25</v>
      </c>
    </row>
    <row r="9" spans="2:5" ht="25.5" thickBot="1" x14ac:dyDescent="0.4">
      <c r="B9" s="699"/>
      <c r="C9" s="109" t="s">
        <v>574</v>
      </c>
      <c r="D9" s="49" t="s">
        <v>768</v>
      </c>
      <c r="E9" s="110">
        <v>0.15</v>
      </c>
    </row>
    <row r="10" spans="2:5" ht="25.5" thickBot="1" x14ac:dyDescent="0.4">
      <c r="B10" s="696"/>
      <c r="C10" s="109" t="s">
        <v>578</v>
      </c>
      <c r="D10" s="49" t="s">
        <v>769</v>
      </c>
      <c r="E10" s="110">
        <v>0.1</v>
      </c>
    </row>
    <row r="11" spans="2:5" ht="38" thickBot="1" x14ac:dyDescent="0.4">
      <c r="B11" s="685" t="s">
        <v>770</v>
      </c>
      <c r="C11" s="109" t="s">
        <v>134</v>
      </c>
      <c r="D11" s="49" t="s">
        <v>771</v>
      </c>
      <c r="E11" s="111">
        <v>0.25</v>
      </c>
    </row>
    <row r="12" spans="2:5" ht="15" thickBot="1" x14ac:dyDescent="0.4">
      <c r="B12" s="686"/>
      <c r="C12" s="109" t="s">
        <v>85</v>
      </c>
      <c r="D12" s="49" t="s">
        <v>772</v>
      </c>
      <c r="E12" s="111">
        <v>0.15</v>
      </c>
    </row>
    <row r="13" spans="2:5" ht="25.5" thickBot="1" x14ac:dyDescent="0.4">
      <c r="B13" s="685" t="s">
        <v>773</v>
      </c>
      <c r="C13" s="109" t="s">
        <v>86</v>
      </c>
      <c r="D13" s="49" t="s">
        <v>774</v>
      </c>
      <c r="E13" s="109" t="s">
        <v>762</v>
      </c>
    </row>
    <row r="14" spans="2:5" ht="25.5" thickBot="1" x14ac:dyDescent="0.4">
      <c r="B14" s="686"/>
      <c r="C14" s="109" t="s">
        <v>575</v>
      </c>
      <c r="D14" s="49" t="s">
        <v>775</v>
      </c>
      <c r="E14" s="109" t="s">
        <v>762</v>
      </c>
    </row>
    <row r="15" spans="2:5" ht="15" thickBot="1" x14ac:dyDescent="0.4">
      <c r="B15" s="687" t="s">
        <v>776</v>
      </c>
      <c r="C15" s="109" t="s">
        <v>777</v>
      </c>
      <c r="D15" s="49" t="s">
        <v>778</v>
      </c>
      <c r="E15" s="109" t="s">
        <v>762</v>
      </c>
    </row>
    <row r="16" spans="2:5" ht="15" thickBot="1" x14ac:dyDescent="0.4">
      <c r="B16" s="688"/>
      <c r="C16" s="109" t="s">
        <v>779</v>
      </c>
      <c r="D16" s="49" t="s">
        <v>780</v>
      </c>
      <c r="E16" s="109" t="s">
        <v>762</v>
      </c>
    </row>
    <row r="17" spans="2:5" x14ac:dyDescent="0.35">
      <c r="B17" s="689"/>
      <c r="C17" s="690"/>
      <c r="D17" s="690"/>
      <c r="E17" s="691"/>
    </row>
    <row r="18" spans="2:5" x14ac:dyDescent="0.35">
      <c r="B18" s="692" t="s">
        <v>781</v>
      </c>
      <c r="C18" s="693"/>
      <c r="D18" s="693"/>
      <c r="E18" s="694"/>
    </row>
    <row r="19" spans="2:5" x14ac:dyDescent="0.35">
      <c r="B19" s="692"/>
      <c r="C19" s="693"/>
      <c r="D19" s="693"/>
      <c r="E19" s="694"/>
    </row>
    <row r="20" spans="2:5" ht="15" thickBot="1" x14ac:dyDescent="0.4">
      <c r="B20" s="681" t="s">
        <v>782</v>
      </c>
      <c r="C20" s="682"/>
      <c r="D20" s="682"/>
      <c r="E20" s="683"/>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topLeftCell="A25" workbookViewId="0">
      <selection activeCell="G26" sqref="G26"/>
    </sheetView>
  </sheetViews>
  <sheetFormatPr baseColWidth="10" defaultColWidth="11.453125" defaultRowHeight="14.5" x14ac:dyDescent="0.35"/>
  <cols>
    <col min="1" max="1" width="13.1796875" customWidth="1"/>
    <col min="3" max="3" width="17.54296875" customWidth="1"/>
    <col min="4" max="4" width="13.54296875" customWidth="1"/>
    <col min="5" max="5" width="14" customWidth="1"/>
    <col min="7" max="7" width="13.7265625" customWidth="1"/>
    <col min="13" max="13" width="14.1796875" customWidth="1"/>
  </cols>
  <sheetData>
    <row r="2" spans="1:13" x14ac:dyDescent="0.35">
      <c r="B2" s="710" t="s">
        <v>286</v>
      </c>
      <c r="C2" s="710"/>
    </row>
    <row r="3" spans="1:13" x14ac:dyDescent="0.35">
      <c r="B3" s="13" t="s">
        <v>287</v>
      </c>
      <c r="C3" s="14"/>
    </row>
    <row r="4" spans="1:13" x14ac:dyDescent="0.35">
      <c r="B4" s="13" t="s">
        <v>288</v>
      </c>
      <c r="C4" s="15"/>
    </row>
    <row r="5" spans="1:13" x14ac:dyDescent="0.35">
      <c r="B5" s="13" t="s">
        <v>289</v>
      </c>
      <c r="C5" s="16"/>
    </row>
    <row r="6" spans="1:13" x14ac:dyDescent="0.35">
      <c r="B6" s="13" t="s">
        <v>290</v>
      </c>
      <c r="C6" s="17"/>
    </row>
    <row r="8" spans="1:13" ht="15.5" x14ac:dyDescent="0.35">
      <c r="A8" s="503" t="s">
        <v>291</v>
      </c>
      <c r="B8" s="503"/>
      <c r="C8" s="503"/>
      <c r="D8" s="503"/>
      <c r="E8" s="503"/>
      <c r="F8" s="503"/>
    </row>
    <row r="9" spans="1:13" ht="15" thickBot="1" x14ac:dyDescent="0.4"/>
    <row r="10" spans="1:13" ht="15.5" thickTop="1" thickBot="1" x14ac:dyDescent="0.4">
      <c r="A10" s="504" t="s">
        <v>30</v>
      </c>
      <c r="B10" s="505"/>
      <c r="C10" s="506" t="s">
        <v>783</v>
      </c>
      <c r="D10" s="507"/>
      <c r="E10" s="507"/>
      <c r="F10" s="507"/>
      <c r="G10" s="508"/>
      <c r="I10" s="711" t="s">
        <v>30</v>
      </c>
      <c r="J10" s="712"/>
      <c r="K10" s="700" t="s">
        <v>784</v>
      </c>
      <c r="L10" s="701"/>
      <c r="M10" s="702"/>
    </row>
    <row r="11" spans="1:13" ht="15" thickBot="1" x14ac:dyDescent="0.4">
      <c r="A11" s="18" t="s">
        <v>293</v>
      </c>
      <c r="B11" s="19" t="s">
        <v>294</v>
      </c>
      <c r="C11" s="509"/>
      <c r="D11" s="510"/>
      <c r="E11" s="510"/>
      <c r="F11" s="510"/>
      <c r="G11" s="511"/>
      <c r="I11" s="20" t="s">
        <v>293</v>
      </c>
      <c r="J11" s="21" t="s">
        <v>785</v>
      </c>
      <c r="K11" s="703"/>
      <c r="L11" s="704"/>
      <c r="M11" s="705"/>
    </row>
    <row r="12" spans="1:13" ht="40" customHeight="1" thickBot="1" x14ac:dyDescent="0.4">
      <c r="A12" s="32" t="s">
        <v>295</v>
      </c>
      <c r="B12" s="31">
        <v>1</v>
      </c>
      <c r="C12" s="34"/>
      <c r="D12" s="35"/>
      <c r="E12" s="35"/>
      <c r="F12" s="35"/>
      <c r="G12" s="36"/>
      <c r="I12" s="32" t="s">
        <v>295</v>
      </c>
      <c r="J12" s="31">
        <v>1</v>
      </c>
      <c r="K12" s="34"/>
      <c r="L12" s="35"/>
      <c r="M12" s="36"/>
    </row>
    <row r="13" spans="1:13" ht="40" customHeight="1" thickBot="1" x14ac:dyDescent="0.4">
      <c r="A13" s="32" t="s">
        <v>299</v>
      </c>
      <c r="B13" s="31">
        <v>0.8</v>
      </c>
      <c r="C13" s="37"/>
      <c r="D13" s="38"/>
      <c r="E13" s="39"/>
      <c r="F13" s="39"/>
      <c r="G13" s="40"/>
      <c r="I13" s="32" t="s">
        <v>299</v>
      </c>
      <c r="J13" s="31">
        <v>0.8</v>
      </c>
      <c r="K13" s="47"/>
      <c r="L13" s="39"/>
      <c r="M13" s="40"/>
    </row>
    <row r="14" spans="1:13" ht="40" customHeight="1" thickBot="1" x14ac:dyDescent="0.4">
      <c r="A14" s="32" t="s">
        <v>303</v>
      </c>
      <c r="B14" s="31">
        <v>0.6</v>
      </c>
      <c r="C14" s="37"/>
      <c r="D14" s="38"/>
      <c r="E14" s="38"/>
      <c r="F14" s="39"/>
      <c r="G14" s="40"/>
      <c r="I14" s="32" t="s">
        <v>303</v>
      </c>
      <c r="J14" s="31">
        <v>0.6</v>
      </c>
      <c r="K14" s="37"/>
      <c r="L14" s="39"/>
      <c r="M14" s="40"/>
    </row>
    <row r="15" spans="1:13" ht="40" customHeight="1" thickBot="1" x14ac:dyDescent="0.4">
      <c r="A15" s="32" t="s">
        <v>308</v>
      </c>
      <c r="B15" s="31">
        <v>0.4</v>
      </c>
      <c r="C15" s="41"/>
      <c r="D15" s="38"/>
      <c r="E15" s="38"/>
      <c r="F15" s="39"/>
      <c r="G15" s="40"/>
      <c r="I15" s="32" t="s">
        <v>308</v>
      </c>
      <c r="J15" s="31">
        <v>0.4</v>
      </c>
      <c r="K15" s="37"/>
      <c r="L15" s="39"/>
      <c r="M15" s="40"/>
    </row>
    <row r="16" spans="1:13" ht="40" customHeight="1" thickBot="1" x14ac:dyDescent="0.4">
      <c r="A16" s="32" t="s">
        <v>312</v>
      </c>
      <c r="B16" s="31">
        <v>0.2</v>
      </c>
      <c r="C16" s="42"/>
      <c r="D16" s="43"/>
      <c r="E16" s="44"/>
      <c r="F16" s="45"/>
      <c r="G16" s="46"/>
      <c r="I16" s="32" t="s">
        <v>312</v>
      </c>
      <c r="J16" s="31">
        <v>0.2</v>
      </c>
      <c r="K16" s="48"/>
      <c r="L16" s="45"/>
      <c r="M16" s="46"/>
    </row>
    <row r="17" spans="1:13" ht="15.5" thickTop="1" thickBot="1" x14ac:dyDescent="0.4">
      <c r="A17" s="496" t="s">
        <v>32</v>
      </c>
      <c r="B17" s="19" t="s">
        <v>293</v>
      </c>
      <c r="C17" s="19" t="s">
        <v>316</v>
      </c>
      <c r="D17" s="19" t="s">
        <v>317</v>
      </c>
      <c r="E17" s="19" t="s">
        <v>289</v>
      </c>
      <c r="F17" s="19" t="s">
        <v>318</v>
      </c>
      <c r="G17" s="19" t="s">
        <v>319</v>
      </c>
      <c r="I17" s="708" t="s">
        <v>32</v>
      </c>
      <c r="J17" s="21" t="s">
        <v>293</v>
      </c>
      <c r="K17" s="19" t="s">
        <v>289</v>
      </c>
      <c r="L17" s="19" t="s">
        <v>318</v>
      </c>
      <c r="M17" s="19" t="s">
        <v>319</v>
      </c>
    </row>
    <row r="18" spans="1:13" ht="15" thickBot="1" x14ac:dyDescent="0.4">
      <c r="A18" s="497"/>
      <c r="B18" s="19" t="s">
        <v>294</v>
      </c>
      <c r="C18" s="30">
        <v>0.2</v>
      </c>
      <c r="D18" s="30">
        <v>0.4</v>
      </c>
      <c r="E18" s="30">
        <v>0.6</v>
      </c>
      <c r="F18" s="30">
        <v>0.8</v>
      </c>
      <c r="G18" s="30">
        <v>1</v>
      </c>
      <c r="I18" s="709"/>
      <c r="J18" s="21" t="s">
        <v>294</v>
      </c>
      <c r="K18" s="30">
        <v>0.6</v>
      </c>
      <c r="L18" s="30">
        <v>0.8</v>
      </c>
      <c r="M18" s="30">
        <v>1</v>
      </c>
    </row>
    <row r="20" spans="1:13" ht="15" thickBot="1" x14ac:dyDescent="0.4"/>
    <row r="21" spans="1:13" ht="25.5" customHeight="1" thickBot="1" x14ac:dyDescent="0.4">
      <c r="B21" s="713" t="s">
        <v>786</v>
      </c>
      <c r="C21" s="714" t="s">
        <v>787</v>
      </c>
      <c r="D21" s="714"/>
      <c r="E21" s="714"/>
      <c r="F21" s="714"/>
    </row>
    <row r="22" spans="1:13" ht="39" customHeight="1" thickBot="1" x14ac:dyDescent="0.4">
      <c r="B22" s="713"/>
      <c r="C22" s="714" t="s">
        <v>788</v>
      </c>
      <c r="D22" s="714"/>
      <c r="E22" s="714" t="s">
        <v>789</v>
      </c>
      <c r="F22" s="714"/>
    </row>
    <row r="23" spans="1:13" ht="43.5" customHeight="1" thickBot="1" x14ac:dyDescent="0.4">
      <c r="B23" s="112" t="s">
        <v>290</v>
      </c>
      <c r="C23" s="715" t="s">
        <v>790</v>
      </c>
      <c r="D23" s="715"/>
      <c r="E23" s="715" t="s">
        <v>791</v>
      </c>
      <c r="F23" s="715"/>
    </row>
    <row r="24" spans="1:13" ht="43.5" customHeight="1" thickBot="1" x14ac:dyDescent="0.4">
      <c r="B24" s="112" t="s">
        <v>289</v>
      </c>
      <c r="C24" s="706" t="s">
        <v>792</v>
      </c>
      <c r="D24" s="706"/>
      <c r="E24" s="715" t="s">
        <v>793</v>
      </c>
      <c r="F24" s="715"/>
    </row>
    <row r="25" spans="1:13" ht="43.5" customHeight="1" thickBot="1" x14ac:dyDescent="0.4">
      <c r="B25" s="714" t="s">
        <v>794</v>
      </c>
      <c r="C25" s="706" t="s">
        <v>795</v>
      </c>
      <c r="D25" s="706"/>
      <c r="E25" s="706" t="s">
        <v>795</v>
      </c>
      <c r="F25" s="706"/>
    </row>
    <row r="26" spans="1:13" ht="43.5" customHeight="1" thickBot="1" x14ac:dyDescent="0.4">
      <c r="B26" s="714"/>
      <c r="C26" s="707" t="s">
        <v>796</v>
      </c>
      <c r="D26" s="707"/>
      <c r="E26" s="707" t="s">
        <v>796</v>
      </c>
      <c r="F26" s="707"/>
    </row>
    <row r="27" spans="1:13" ht="43.5" customHeight="1" thickBot="1" x14ac:dyDescent="0.4">
      <c r="B27" s="714" t="s">
        <v>287</v>
      </c>
      <c r="C27" s="706" t="s">
        <v>795</v>
      </c>
      <c r="D27" s="706"/>
      <c r="E27" s="706" t="s">
        <v>795</v>
      </c>
      <c r="F27" s="706"/>
    </row>
    <row r="28" spans="1:13" ht="43.5" customHeight="1" thickBot="1" x14ac:dyDescent="0.4">
      <c r="B28" s="714"/>
      <c r="C28" s="707" t="s">
        <v>796</v>
      </c>
      <c r="D28" s="707"/>
      <c r="E28" s="707" t="s">
        <v>796</v>
      </c>
      <c r="F28" s="707"/>
    </row>
  </sheetData>
  <mergeCells count="26">
    <mergeCell ref="C28:D28"/>
    <mergeCell ref="E23:F23"/>
    <mergeCell ref="E24:F24"/>
    <mergeCell ref="E25:F25"/>
    <mergeCell ref="E26:F26"/>
    <mergeCell ref="C23:D23"/>
    <mergeCell ref="C24:D24"/>
    <mergeCell ref="C25:D25"/>
    <mergeCell ref="C26:D26"/>
    <mergeCell ref="C27:D27"/>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Riesgos en Revisión</vt:lpstr>
      <vt:lpstr>Mapa Riegos Residual (en rev.)</vt:lpstr>
      <vt:lpstr>Riesgos Reformulados</vt:lpstr>
      <vt:lpstr>Mapa Riesgo Residual Reformul.</vt:lpstr>
      <vt:lpstr>Datos Validacion</vt:lpstr>
      <vt:lpstr>Tipos de riesgos</vt:lpstr>
      <vt:lpstr>Tablas Prob-Imp</vt:lpstr>
      <vt:lpstr>Eval Controles</vt:lpstr>
      <vt:lpstr>ZONAS DE RIESGO</vt:lpstr>
      <vt:lpstr>Plantilla Indicador R</vt:lpstr>
      <vt:lpstr>'Tipos de riesgos'!_ftnref1</vt:lpstr>
      <vt:lpstr>'Tipos de riesgos'!_Toc40698339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Mónica Alejandra Vargas Infante - Cont</cp:lastModifiedBy>
  <cp:revision/>
  <dcterms:created xsi:type="dcterms:W3CDTF">2018-06-15T19:57:48Z</dcterms:created>
  <dcterms:modified xsi:type="dcterms:W3CDTF">2024-09-10T20:40:06Z</dcterms:modified>
  <cp:category/>
  <cp:contentStatus/>
</cp:coreProperties>
</file>