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updateLinks="always" defaultThemeVersion="124226"/>
  <mc:AlternateContent xmlns:mc="http://schemas.openxmlformats.org/markup-compatibility/2006">
    <mc:Choice Requires="x15">
      <x15ac:absPath xmlns:x15ac="http://schemas.microsoft.com/office/spreadsheetml/2010/11/ac" url="https://mincitco-my.sharepoint.com/personal/rjimenez_mincit_gov_co/Documents/MINCOMERCIO/OAPS/RIESGOS/AÑO 2024/SEGUIMIENTO Y MONITOREO SEMESTRE II/MATRICES DE SEGUIMIENTO/GESTION/"/>
    </mc:Choice>
  </mc:AlternateContent>
  <xr:revisionPtr revIDLastSave="0" documentId="8_{97592135-00CC-4C93-A37F-DAED3D7333CB}" xr6:coauthVersionLast="47" xr6:coauthVersionMax="47" xr10:uidLastSave="{00000000-0000-0000-0000-000000000000}"/>
  <bookViews>
    <workbookView xWindow="-120" yWindow="-120" windowWidth="29040" windowHeight="15840" tabRatio="849" xr2:uid="{00000000-000D-0000-FFFF-FFFF00000000}"/>
  </bookViews>
  <sheets>
    <sheet name="Riesgos Reformulados" sheetId="1" r:id="rId1"/>
    <sheet name="Datos Validacion" sheetId="8" state="hidden" r:id="rId2"/>
    <sheet name="Tipos de riesgos" sheetId="6" state="hidden" r:id="rId3"/>
    <sheet name="Tablas Prob-Imp" sheetId="9" state="hidden" r:id="rId4"/>
    <sheet name="Eval Controles" sheetId="11" state="hidden" r:id="rId5"/>
    <sheet name="ZONAS DE RIESGO" sheetId="10" state="hidden" r:id="rId6"/>
    <sheet name="Plantilla Indicador R" sheetId="12" state="hidden" r:id="rId7"/>
  </sheets>
  <definedNames>
    <definedName name="_xlnm._FilterDatabase" localSheetId="0" hidden="1">'Riesgos Reformulados'!$A$6:$BB$244</definedName>
    <definedName name="_ftn1" localSheetId="2">'Tipos de riesgos'!#REF!</definedName>
    <definedName name="_ftnref1" localSheetId="2">'Tipos de riesgos'!$A$3</definedName>
    <definedName name="_Hlk36563630" localSheetId="4">'Eval Controles'!#REF!</definedName>
    <definedName name="_Toc40698339" localSheetId="2">'Tipos de riesgos'!$A$1</definedName>
    <definedName name="_Toc40698345" localSheetId="5">'ZONAS DE RIESGO'!#REF!</definedName>
    <definedName name="Proceso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J16" i="1" l="1"/>
  <c r="AI16" i="1" s="1"/>
  <c r="AH16" i="1"/>
  <c r="AG16" i="1" s="1"/>
  <c r="AJ15" i="1"/>
  <c r="AI15" i="1" s="1"/>
  <c r="AF15" i="1" l="1"/>
  <c r="AF16" i="1"/>
  <c r="AH15" i="1"/>
  <c r="AG15" i="1" s="1"/>
  <c r="AF114" i="1" l="1"/>
  <c r="AF106" i="1" l="1"/>
  <c r="AF105" i="1"/>
  <c r="AJ31" i="1"/>
  <c r="AI31" i="1" s="1"/>
  <c r="AJ33" i="1"/>
  <c r="AI33" i="1" s="1"/>
  <c r="AJ34" i="1"/>
  <c r="AI34" i="1" s="1"/>
  <c r="AJ36" i="1"/>
  <c r="AI36" i="1" s="1"/>
  <c r="AJ37" i="1"/>
  <c r="AI37" i="1" s="1"/>
  <c r="AJ38" i="1"/>
  <c r="AI38" i="1" s="1"/>
  <c r="AH27" i="1" l="1"/>
  <c r="AJ20" i="1" l="1"/>
  <c r="AI20" i="1" s="1"/>
  <c r="AJ21" i="1"/>
  <c r="AJ22" i="1"/>
  <c r="AI22" i="1" s="1"/>
  <c r="AJ23" i="1"/>
  <c r="AJ25" i="1"/>
  <c r="AJ26" i="1"/>
  <c r="AJ28" i="1"/>
  <c r="AI28" i="1" s="1"/>
  <c r="AJ24" i="1" l="1"/>
  <c r="AI24" i="1" s="1"/>
  <c r="AJ29" i="1"/>
  <c r="AI29" i="1" s="1"/>
  <c r="AF29" i="1"/>
  <c r="AF28" i="1"/>
  <c r="AH28" i="1" s="1"/>
  <c r="AH29" i="1" l="1"/>
  <c r="AG29" i="1" s="1"/>
  <c r="AG28" i="1"/>
  <c r="AF21" i="1"/>
  <c r="AF23" i="1"/>
  <c r="AF25" i="1"/>
  <c r="AF27" i="1"/>
  <c r="AJ27" i="1" s="1"/>
  <c r="AI27" i="1" s="1"/>
  <c r="AF20" i="1"/>
  <c r="AH20" i="1" s="1"/>
  <c r="AF22" i="1"/>
  <c r="AH22" i="1" s="1"/>
  <c r="AF24" i="1"/>
  <c r="AH24" i="1" s="1"/>
  <c r="AF26" i="1"/>
  <c r="AJ84" i="1"/>
  <c r="AI84" i="1" s="1"/>
  <c r="AJ85" i="1"/>
  <c r="AG24" i="1" l="1"/>
  <c r="AH25" i="1"/>
  <c r="AG22" i="1"/>
  <c r="AH23" i="1"/>
  <c r="AG23" i="1" s="1"/>
  <c r="AG20" i="1"/>
  <c r="AH21" i="1"/>
  <c r="AG21" i="1" s="1"/>
  <c r="AF84" i="1"/>
  <c r="AH84" i="1" s="1"/>
  <c r="AF85" i="1"/>
  <c r="AH26" i="1" l="1"/>
  <c r="AG26" i="1" s="1"/>
  <c r="AG25" i="1"/>
  <c r="AH85" i="1"/>
  <c r="AG85" i="1" s="1"/>
  <c r="AG84" i="1"/>
  <c r="AJ98" i="1"/>
  <c r="AI98" i="1" s="1"/>
  <c r="AJ97" i="1"/>
  <c r="AI97" i="1" s="1"/>
  <c r="AF98" i="1" l="1"/>
  <c r="AF97" i="1"/>
  <c r="AH97" i="1" s="1"/>
  <c r="AG97" i="1" s="1"/>
  <c r="AF99" i="1"/>
  <c r="AJ99" i="1" s="1"/>
  <c r="AI99" i="1" s="1"/>
  <c r="AH98" i="1" l="1"/>
  <c r="AH99" i="1" s="1"/>
  <c r="AG99" i="1" s="1"/>
  <c r="AF60" i="1"/>
  <c r="AJ60" i="1"/>
  <c r="AI60" i="1" s="1"/>
  <c r="AJ61" i="1"/>
  <c r="AJ62" i="1"/>
  <c r="AF61" i="1" l="1"/>
  <c r="AG98" i="1"/>
  <c r="AF62" i="1"/>
  <c r="AH60" i="1"/>
  <c r="AF65" i="1"/>
  <c r="AJ19" i="1"/>
  <c r="AI19" i="1" s="1"/>
  <c r="AJ17" i="1"/>
  <c r="AI17" i="1" s="1"/>
  <c r="AJ14" i="1"/>
  <c r="AI14" i="1" s="1"/>
  <c r="AJ13" i="1"/>
  <c r="AI13" i="1" s="1"/>
  <c r="AH61" i="1" l="1"/>
  <c r="AG60" i="1"/>
  <c r="AH62" i="1"/>
  <c r="AG62" i="1" s="1"/>
  <c r="AG61" i="1"/>
  <c r="AF19" i="1"/>
  <c r="AH19" i="1" s="1"/>
  <c r="AG19" i="1" s="1"/>
  <c r="AF14" i="1"/>
  <c r="AF17" i="1"/>
  <c r="AH17" i="1" s="1"/>
  <c r="AF18" i="1"/>
  <c r="AF13" i="1"/>
  <c r="AH18" i="1" l="1"/>
  <c r="AG18" i="1" s="1"/>
  <c r="AG17" i="1"/>
  <c r="AF12" i="1" l="1"/>
  <c r="AF11" i="1"/>
  <c r="AJ11" i="1"/>
  <c r="AI11" i="1" s="1"/>
  <c r="AJ12" i="1"/>
  <c r="AH82" i="1"/>
  <c r="AG82" i="1" s="1"/>
  <c r="AH11" i="1" l="1"/>
  <c r="AG11" i="1" s="1"/>
  <c r="AF83" i="1"/>
  <c r="AF82" i="1"/>
  <c r="AJ82" i="1" s="1"/>
  <c r="AI82" i="1" s="1"/>
  <c r="AF81" i="1"/>
  <c r="AH12" i="1" l="1"/>
  <c r="AJ81" i="1"/>
  <c r="AI81" i="1" s="1"/>
  <c r="AJ83" i="1"/>
  <c r="AI83" i="1" s="1"/>
  <c r="AH79" i="1"/>
  <c r="AH81" i="1" s="1"/>
  <c r="AH83" i="1"/>
  <c r="AG83" i="1" s="1"/>
  <c r="AJ92" i="1"/>
  <c r="AJ93" i="1"/>
  <c r="AJ94" i="1"/>
  <c r="AH93" i="1"/>
  <c r="AG93" i="1" s="1"/>
  <c r="AF101" i="1"/>
  <c r="AF102" i="1"/>
  <c r="AF103" i="1"/>
  <c r="AF104" i="1"/>
  <c r="AJ104" i="1" s="1"/>
  <c r="AI104" i="1" s="1"/>
  <c r="AF59" i="1"/>
  <c r="AJ57" i="1"/>
  <c r="AI57" i="1" s="1"/>
  <c r="AJ59" i="1"/>
  <c r="AI59" i="1" s="1"/>
  <c r="AH58" i="1"/>
  <c r="AJ91" i="1"/>
  <c r="AI91" i="1" s="1"/>
  <c r="AJ95" i="1"/>
  <c r="AI95" i="1" s="1"/>
  <c r="AJ96" i="1"/>
  <c r="AJ101" i="1"/>
  <c r="AI101" i="1" s="1"/>
  <c r="AJ102" i="1"/>
  <c r="AI102" i="1" s="1"/>
  <c r="AJ103" i="1"/>
  <c r="AI103" i="1" s="1"/>
  <c r="AJ105" i="1"/>
  <c r="AI105" i="1" s="1"/>
  <c r="AH104" i="1"/>
  <c r="AG104" i="1" s="1"/>
  <c r="AH106" i="1"/>
  <c r="AG106" i="1" s="1"/>
  <c r="AJ80" i="1"/>
  <c r="AI80" i="1" s="1"/>
  <c r="AJ77" i="1"/>
  <c r="AJ76" i="1"/>
  <c r="AI76" i="1" s="1"/>
  <c r="AG12" i="1" l="1"/>
  <c r="AH13" i="1"/>
  <c r="AJ106" i="1"/>
  <c r="AI106" i="1" s="1"/>
  <c r="AH101" i="1"/>
  <c r="AG101" i="1" s="1"/>
  <c r="AH103" i="1"/>
  <c r="AH105" i="1" s="1"/>
  <c r="AH102" i="1"/>
  <c r="AG102" i="1" s="1"/>
  <c r="AH59" i="1"/>
  <c r="AG59" i="1" s="1"/>
  <c r="AG79" i="1"/>
  <c r="AG81" i="1"/>
  <c r="AF95" i="1"/>
  <c r="AH95" i="1" s="1"/>
  <c r="AF93" i="1"/>
  <c r="AF57" i="1"/>
  <c r="AH57" i="1" s="1"/>
  <c r="AG57" i="1" s="1"/>
  <c r="AF96" i="1"/>
  <c r="AF94" i="1"/>
  <c r="AG58" i="1"/>
  <c r="AF58" i="1"/>
  <c r="AJ58" i="1" s="1"/>
  <c r="AI58" i="1" s="1"/>
  <c r="AF92" i="1"/>
  <c r="AF77" i="1"/>
  <c r="AF80" i="1"/>
  <c r="AF76" i="1"/>
  <c r="AH76" i="1" s="1"/>
  <c r="AG76" i="1" s="1"/>
  <c r="AF78" i="1"/>
  <c r="AH78" i="1" s="1"/>
  <c r="AF79" i="1"/>
  <c r="AJ79" i="1" s="1"/>
  <c r="AI79" i="1" s="1"/>
  <c r="AF91" i="1"/>
  <c r="AH91" i="1" s="1"/>
  <c r="AJ78" i="1"/>
  <c r="AI78" i="1" s="1"/>
  <c r="AF89" i="1"/>
  <c r="AH14" i="1" l="1"/>
  <c r="AG14" i="1" s="1"/>
  <c r="AG13" i="1"/>
  <c r="AG103" i="1"/>
  <c r="AG105" i="1"/>
  <c r="AG78" i="1"/>
  <c r="AH80" i="1"/>
  <c r="AG80" i="1" s="1"/>
  <c r="AH96" i="1"/>
  <c r="AG96" i="1" s="1"/>
  <c r="AG95" i="1"/>
  <c r="AH77" i="1"/>
  <c r="AG77" i="1" s="1"/>
  <c r="AG91" i="1"/>
  <c r="AH92" i="1"/>
  <c r="AG92" i="1" l="1"/>
  <c r="AH94" i="1"/>
  <c r="AG94" i="1" s="1"/>
  <c r="AJ66" i="1" l="1"/>
  <c r="AI66" i="1" s="1"/>
  <c r="AJ67" i="1"/>
  <c r="AI67" i="1" s="1"/>
  <c r="AF66" i="1" l="1"/>
  <c r="AF67" i="1"/>
  <c r="AH46" i="1" l="1"/>
  <c r="AG46" i="1" s="1"/>
  <c r="AJ42" i="1"/>
  <c r="AI42" i="1" s="1"/>
  <c r="AJ39" i="1"/>
  <c r="AI39" i="1" s="1"/>
  <c r="AJ30" i="1"/>
  <c r="AI30" i="1" s="1"/>
  <c r="AF42" i="1" l="1"/>
  <c r="AF39" i="1"/>
  <c r="AF31" i="1"/>
  <c r="AF37" i="1"/>
  <c r="AF40" i="1"/>
  <c r="AF43" i="1"/>
  <c r="AF45" i="1"/>
  <c r="AH39" i="1"/>
  <c r="AG39" i="1" s="1"/>
  <c r="AF33" i="1"/>
  <c r="AF44" i="1"/>
  <c r="AF36" i="1"/>
  <c r="AF46" i="1"/>
  <c r="AJ46" i="1" s="1"/>
  <c r="AI46" i="1" s="1"/>
  <c r="AF34" i="1"/>
  <c r="AF38" i="1"/>
  <c r="AF41" i="1"/>
  <c r="AF30" i="1"/>
  <c r="AH30" i="1" s="1"/>
  <c r="AH31" i="1" s="1"/>
  <c r="AH42" i="1"/>
  <c r="AJ9" i="1"/>
  <c r="AI9" i="1" s="1"/>
  <c r="AJ10" i="1"/>
  <c r="AI10" i="1" s="1"/>
  <c r="AJ47" i="1"/>
  <c r="AJ49" i="1"/>
  <c r="AI49" i="1" s="1"/>
  <c r="AJ52" i="1"/>
  <c r="AI52" i="1" s="1"/>
  <c r="AJ63" i="1"/>
  <c r="AI63" i="1" s="1"/>
  <c r="AJ64" i="1"/>
  <c r="AJ65" i="1"/>
  <c r="AI65" i="1" s="1"/>
  <c r="AJ75" i="1"/>
  <c r="AI75" i="1" s="1"/>
  <c r="AJ86" i="1"/>
  <c r="AI86" i="1" s="1"/>
  <c r="AJ107" i="1"/>
  <c r="AI107" i="1" s="1"/>
  <c r="AJ108" i="1"/>
  <c r="AI108" i="1" s="1"/>
  <c r="AJ109" i="1"/>
  <c r="AI109" i="1" s="1"/>
  <c r="AJ112" i="1"/>
  <c r="AI112" i="1" s="1"/>
  <c r="AJ113" i="1"/>
  <c r="AI113" i="1" s="1"/>
  <c r="AJ114" i="1"/>
  <c r="AJ115" i="1"/>
  <c r="AI115" i="1" s="1"/>
  <c r="AJ116" i="1"/>
  <c r="AI116" i="1" s="1"/>
  <c r="AJ117" i="1"/>
  <c r="AI117" i="1" s="1"/>
  <c r="AJ118" i="1"/>
  <c r="AI118" i="1" s="1"/>
  <c r="AJ119" i="1"/>
  <c r="AI119" i="1" s="1"/>
  <c r="AJ120" i="1"/>
  <c r="AI120" i="1" s="1"/>
  <c r="AJ121" i="1"/>
  <c r="AI121" i="1" s="1"/>
  <c r="AJ122" i="1"/>
  <c r="AI122" i="1" s="1"/>
  <c r="AJ123" i="1"/>
  <c r="AI123" i="1" s="1"/>
  <c r="AJ124" i="1"/>
  <c r="AI124" i="1" s="1"/>
  <c r="AJ125" i="1"/>
  <c r="AI125" i="1" s="1"/>
  <c r="AJ126" i="1"/>
  <c r="AI126" i="1" s="1"/>
  <c r="AJ127" i="1"/>
  <c r="AI127" i="1" s="1"/>
  <c r="AJ128" i="1"/>
  <c r="AI128" i="1" s="1"/>
  <c r="AJ129" i="1"/>
  <c r="AI129" i="1" s="1"/>
  <c r="AJ130" i="1"/>
  <c r="AI130" i="1" s="1"/>
  <c r="AJ131" i="1"/>
  <c r="AI131" i="1" s="1"/>
  <c r="AJ132" i="1"/>
  <c r="AI132" i="1" s="1"/>
  <c r="AJ133" i="1"/>
  <c r="AI133" i="1" s="1"/>
  <c r="AJ134" i="1"/>
  <c r="AI134" i="1" s="1"/>
  <c r="AJ135" i="1"/>
  <c r="AI135" i="1" s="1"/>
  <c r="AJ136" i="1"/>
  <c r="AI136" i="1" s="1"/>
  <c r="AJ137" i="1"/>
  <c r="AI137" i="1" s="1"/>
  <c r="AJ138" i="1"/>
  <c r="AI138" i="1" s="1"/>
  <c r="AJ139" i="1"/>
  <c r="AI139" i="1" s="1"/>
  <c r="AJ140" i="1"/>
  <c r="AI140" i="1" s="1"/>
  <c r="AJ141" i="1"/>
  <c r="AI141" i="1" s="1"/>
  <c r="AJ142" i="1"/>
  <c r="AI142" i="1" s="1"/>
  <c r="AJ143" i="1"/>
  <c r="AI143" i="1" s="1"/>
  <c r="AJ144" i="1"/>
  <c r="AI144" i="1" s="1"/>
  <c r="AJ145" i="1"/>
  <c r="AI145" i="1" s="1"/>
  <c r="AJ146" i="1"/>
  <c r="AI146" i="1" s="1"/>
  <c r="AJ147" i="1"/>
  <c r="AI147" i="1" s="1"/>
  <c r="AJ148" i="1"/>
  <c r="AI148" i="1" s="1"/>
  <c r="AJ149" i="1"/>
  <c r="AI149" i="1" s="1"/>
  <c r="AJ150" i="1"/>
  <c r="AI150" i="1" s="1"/>
  <c r="AJ151" i="1"/>
  <c r="AI151" i="1" s="1"/>
  <c r="AJ152" i="1"/>
  <c r="AI152" i="1" s="1"/>
  <c r="AJ153" i="1"/>
  <c r="AI153" i="1" s="1"/>
  <c r="AJ154" i="1"/>
  <c r="AI154" i="1" s="1"/>
  <c r="AJ155" i="1"/>
  <c r="AI155" i="1" s="1"/>
  <c r="AJ156" i="1"/>
  <c r="AI156" i="1" s="1"/>
  <c r="AJ157" i="1"/>
  <c r="AI157" i="1" s="1"/>
  <c r="AJ158" i="1"/>
  <c r="AI158" i="1" s="1"/>
  <c r="AJ159" i="1"/>
  <c r="AI159" i="1" s="1"/>
  <c r="AJ160" i="1"/>
  <c r="AI160" i="1" s="1"/>
  <c r="AJ161" i="1"/>
  <c r="AI161" i="1" s="1"/>
  <c r="AJ162" i="1"/>
  <c r="AI162" i="1" s="1"/>
  <c r="AJ163" i="1"/>
  <c r="AI163" i="1" s="1"/>
  <c r="AJ164" i="1"/>
  <c r="AI164" i="1" s="1"/>
  <c r="AJ165" i="1"/>
  <c r="AI165" i="1" s="1"/>
  <c r="AJ166" i="1"/>
  <c r="AI166" i="1" s="1"/>
  <c r="AJ167" i="1"/>
  <c r="AI167" i="1" s="1"/>
  <c r="AJ168" i="1"/>
  <c r="AI168" i="1" s="1"/>
  <c r="AJ169" i="1"/>
  <c r="AI169" i="1" s="1"/>
  <c r="AJ170" i="1"/>
  <c r="AI170" i="1" s="1"/>
  <c r="AJ171" i="1"/>
  <c r="AI171" i="1" s="1"/>
  <c r="AJ172" i="1"/>
  <c r="AI172" i="1" s="1"/>
  <c r="AJ173" i="1"/>
  <c r="AI173" i="1" s="1"/>
  <c r="AJ174" i="1"/>
  <c r="AI174" i="1" s="1"/>
  <c r="AJ175" i="1"/>
  <c r="AI175" i="1" s="1"/>
  <c r="AJ176" i="1"/>
  <c r="AI176" i="1" s="1"/>
  <c r="AJ177" i="1"/>
  <c r="AI177" i="1" s="1"/>
  <c r="AJ178" i="1"/>
  <c r="AI178" i="1" s="1"/>
  <c r="AJ179" i="1"/>
  <c r="AI179" i="1" s="1"/>
  <c r="AJ180" i="1"/>
  <c r="AI180" i="1" s="1"/>
  <c r="AJ181" i="1"/>
  <c r="AI181" i="1" s="1"/>
  <c r="AJ182" i="1"/>
  <c r="AI182" i="1" s="1"/>
  <c r="AJ183" i="1"/>
  <c r="AI183" i="1" s="1"/>
  <c r="AJ184" i="1"/>
  <c r="AI184" i="1" s="1"/>
  <c r="AJ185" i="1"/>
  <c r="AI185" i="1" s="1"/>
  <c r="AJ186" i="1"/>
  <c r="AI186" i="1" s="1"/>
  <c r="AJ187" i="1"/>
  <c r="AI187" i="1" s="1"/>
  <c r="AJ188" i="1"/>
  <c r="AI188" i="1" s="1"/>
  <c r="AJ189" i="1"/>
  <c r="AI189" i="1" s="1"/>
  <c r="AJ190" i="1"/>
  <c r="AI190" i="1" s="1"/>
  <c r="AJ191" i="1"/>
  <c r="AI191" i="1" s="1"/>
  <c r="AJ192" i="1"/>
  <c r="AI192" i="1" s="1"/>
  <c r="AJ193" i="1"/>
  <c r="AI193" i="1" s="1"/>
  <c r="AJ194" i="1"/>
  <c r="AI194" i="1" s="1"/>
  <c r="AJ195" i="1"/>
  <c r="AI195" i="1" s="1"/>
  <c r="AJ196" i="1"/>
  <c r="AI196" i="1" s="1"/>
  <c r="AJ197" i="1"/>
  <c r="AI197" i="1" s="1"/>
  <c r="AJ198" i="1"/>
  <c r="AI198" i="1" s="1"/>
  <c r="AJ199" i="1"/>
  <c r="AI199" i="1" s="1"/>
  <c r="AJ200" i="1"/>
  <c r="AI200" i="1" s="1"/>
  <c r="AJ201" i="1"/>
  <c r="AI201" i="1" s="1"/>
  <c r="AJ202" i="1"/>
  <c r="AI202" i="1" s="1"/>
  <c r="AJ203" i="1"/>
  <c r="AI203" i="1" s="1"/>
  <c r="AJ204" i="1"/>
  <c r="AI204" i="1" s="1"/>
  <c r="AJ205" i="1"/>
  <c r="AI205" i="1" s="1"/>
  <c r="AJ206" i="1"/>
  <c r="AI206" i="1" s="1"/>
  <c r="AJ207" i="1"/>
  <c r="AI207" i="1" s="1"/>
  <c r="AJ208" i="1"/>
  <c r="AI208" i="1" s="1"/>
  <c r="AJ209" i="1"/>
  <c r="AI209" i="1" s="1"/>
  <c r="AJ210" i="1"/>
  <c r="AI210" i="1" s="1"/>
  <c r="AJ211" i="1"/>
  <c r="AI211" i="1" s="1"/>
  <c r="AJ212" i="1"/>
  <c r="AI212" i="1" s="1"/>
  <c r="AJ213" i="1"/>
  <c r="AI213" i="1" s="1"/>
  <c r="AJ214" i="1"/>
  <c r="AI214" i="1" s="1"/>
  <c r="AJ215" i="1"/>
  <c r="AI215" i="1" s="1"/>
  <c r="AJ216" i="1"/>
  <c r="AI216" i="1" s="1"/>
  <c r="AJ217" i="1"/>
  <c r="AI217" i="1" s="1"/>
  <c r="AJ218" i="1"/>
  <c r="AI218" i="1" s="1"/>
  <c r="AJ219" i="1"/>
  <c r="AI219" i="1" s="1"/>
  <c r="AJ220" i="1"/>
  <c r="AI220" i="1" s="1"/>
  <c r="AJ221" i="1"/>
  <c r="AI221" i="1" s="1"/>
  <c r="AJ222" i="1"/>
  <c r="AI222" i="1" s="1"/>
  <c r="AJ223" i="1"/>
  <c r="AI223" i="1" s="1"/>
  <c r="AJ224" i="1"/>
  <c r="AI224" i="1" s="1"/>
  <c r="AJ225" i="1"/>
  <c r="AI225" i="1" s="1"/>
  <c r="AJ226" i="1"/>
  <c r="AI226" i="1" s="1"/>
  <c r="AJ227" i="1"/>
  <c r="AI227" i="1" s="1"/>
  <c r="AJ228" i="1"/>
  <c r="AI228" i="1" s="1"/>
  <c r="AJ229" i="1"/>
  <c r="AI229" i="1" s="1"/>
  <c r="AJ230" i="1"/>
  <c r="AI230" i="1" s="1"/>
  <c r="AJ231" i="1"/>
  <c r="AI231" i="1" s="1"/>
  <c r="AJ232" i="1"/>
  <c r="AI232" i="1" s="1"/>
  <c r="AJ233" i="1"/>
  <c r="AI233" i="1" s="1"/>
  <c r="AJ234" i="1"/>
  <c r="AI234" i="1" s="1"/>
  <c r="AJ235" i="1"/>
  <c r="AI235" i="1" s="1"/>
  <c r="AJ236" i="1"/>
  <c r="AI236" i="1" s="1"/>
  <c r="AJ237" i="1"/>
  <c r="AI237" i="1" s="1"/>
  <c r="AJ238" i="1"/>
  <c r="AI238" i="1" s="1"/>
  <c r="AJ239" i="1"/>
  <c r="AI239" i="1" s="1"/>
  <c r="AJ240" i="1"/>
  <c r="AI240" i="1" s="1"/>
  <c r="AJ241" i="1"/>
  <c r="AI241" i="1" s="1"/>
  <c r="AJ242" i="1"/>
  <c r="AI242" i="1" s="1"/>
  <c r="AJ243" i="1"/>
  <c r="AI243" i="1" s="1"/>
  <c r="AJ244" i="1"/>
  <c r="AI244" i="1" s="1"/>
  <c r="AH48" i="1"/>
  <c r="AG48" i="1" s="1"/>
  <c r="AH50" i="1"/>
  <c r="AG50" i="1" s="1"/>
  <c r="AH51" i="1"/>
  <c r="AG51" i="1" s="1"/>
  <c r="AH65" i="1"/>
  <c r="AH68" i="1"/>
  <c r="AG68" i="1" s="1"/>
  <c r="AH69" i="1"/>
  <c r="AG69" i="1" s="1"/>
  <c r="AH70" i="1"/>
  <c r="AH71" i="1"/>
  <c r="AG71" i="1" s="1"/>
  <c r="AH72" i="1"/>
  <c r="AH73" i="1"/>
  <c r="AH74" i="1"/>
  <c r="AH75" i="1"/>
  <c r="AH110" i="1"/>
  <c r="AG110" i="1" s="1"/>
  <c r="AH111" i="1"/>
  <c r="AG111" i="1" s="1"/>
  <c r="AH119" i="1"/>
  <c r="AG119" i="1" s="1"/>
  <c r="AH120" i="1"/>
  <c r="AG120" i="1" s="1"/>
  <c r="AH121" i="1"/>
  <c r="AG121" i="1" s="1"/>
  <c r="AH122" i="1"/>
  <c r="AG122" i="1" s="1"/>
  <c r="AH123" i="1"/>
  <c r="AG123" i="1" s="1"/>
  <c r="AH124" i="1"/>
  <c r="AG124" i="1" s="1"/>
  <c r="AH125" i="1"/>
  <c r="AG125" i="1" s="1"/>
  <c r="AH126" i="1"/>
  <c r="AG126" i="1" s="1"/>
  <c r="AH127" i="1"/>
  <c r="AG127" i="1" s="1"/>
  <c r="AH128" i="1"/>
  <c r="AG128" i="1" s="1"/>
  <c r="AH129" i="1"/>
  <c r="AG129" i="1" s="1"/>
  <c r="AH130" i="1"/>
  <c r="AG130" i="1" s="1"/>
  <c r="AH131" i="1"/>
  <c r="AG131" i="1" s="1"/>
  <c r="AH132" i="1"/>
  <c r="AG132" i="1" s="1"/>
  <c r="AH133" i="1"/>
  <c r="AG133" i="1" s="1"/>
  <c r="AH134" i="1"/>
  <c r="AG134" i="1" s="1"/>
  <c r="AH135" i="1"/>
  <c r="AG135" i="1" s="1"/>
  <c r="AH136" i="1"/>
  <c r="AG136" i="1" s="1"/>
  <c r="AH137" i="1"/>
  <c r="AG137" i="1" s="1"/>
  <c r="AH138" i="1"/>
  <c r="AG138" i="1" s="1"/>
  <c r="AH139" i="1"/>
  <c r="AG139" i="1" s="1"/>
  <c r="AH140" i="1"/>
  <c r="AG140" i="1" s="1"/>
  <c r="AH141" i="1"/>
  <c r="AG141" i="1" s="1"/>
  <c r="AH142" i="1"/>
  <c r="AG142" i="1" s="1"/>
  <c r="AH143" i="1"/>
  <c r="AG143" i="1" s="1"/>
  <c r="AH144" i="1"/>
  <c r="AG144" i="1" s="1"/>
  <c r="AH145" i="1"/>
  <c r="AG145" i="1" s="1"/>
  <c r="AH146" i="1"/>
  <c r="AG146" i="1" s="1"/>
  <c r="AH147" i="1"/>
  <c r="AG147" i="1" s="1"/>
  <c r="AH148" i="1"/>
  <c r="AG148" i="1" s="1"/>
  <c r="AH149" i="1"/>
  <c r="AG149" i="1" s="1"/>
  <c r="AH150" i="1"/>
  <c r="AG150" i="1" s="1"/>
  <c r="AH151" i="1"/>
  <c r="AG151" i="1" s="1"/>
  <c r="AH152" i="1"/>
  <c r="AG152" i="1" s="1"/>
  <c r="AH153" i="1"/>
  <c r="AG153" i="1" s="1"/>
  <c r="AH154" i="1"/>
  <c r="AG154" i="1" s="1"/>
  <c r="AH155" i="1"/>
  <c r="AG155" i="1" s="1"/>
  <c r="AH156" i="1"/>
  <c r="AG156" i="1" s="1"/>
  <c r="AH157" i="1"/>
  <c r="AG157" i="1" s="1"/>
  <c r="AH158" i="1"/>
  <c r="AG158" i="1" s="1"/>
  <c r="AH159" i="1"/>
  <c r="AG159" i="1" s="1"/>
  <c r="AH160" i="1"/>
  <c r="AG160" i="1" s="1"/>
  <c r="AH161" i="1"/>
  <c r="AG161" i="1" s="1"/>
  <c r="AH162" i="1"/>
  <c r="AG162" i="1" s="1"/>
  <c r="AH163" i="1"/>
  <c r="AG163" i="1" s="1"/>
  <c r="AH164" i="1"/>
  <c r="AG164" i="1" s="1"/>
  <c r="AH165" i="1"/>
  <c r="AG165" i="1" s="1"/>
  <c r="AH166" i="1"/>
  <c r="AG166" i="1" s="1"/>
  <c r="AH167" i="1"/>
  <c r="AG167" i="1" s="1"/>
  <c r="AH168" i="1"/>
  <c r="AG168" i="1" s="1"/>
  <c r="AH169" i="1"/>
  <c r="AG169" i="1" s="1"/>
  <c r="AH170" i="1"/>
  <c r="AG170" i="1" s="1"/>
  <c r="AH171" i="1"/>
  <c r="AG171" i="1" s="1"/>
  <c r="AH172" i="1"/>
  <c r="AG172" i="1" s="1"/>
  <c r="AH173" i="1"/>
  <c r="AG173" i="1" s="1"/>
  <c r="AH174" i="1"/>
  <c r="AG174" i="1" s="1"/>
  <c r="AH175" i="1"/>
  <c r="AG175" i="1" s="1"/>
  <c r="AH176" i="1"/>
  <c r="AG176" i="1" s="1"/>
  <c r="AH177" i="1"/>
  <c r="AG177" i="1" s="1"/>
  <c r="AH178" i="1"/>
  <c r="AG178" i="1" s="1"/>
  <c r="AH179" i="1"/>
  <c r="AG179" i="1" s="1"/>
  <c r="AH180" i="1"/>
  <c r="AG180" i="1" s="1"/>
  <c r="AH181" i="1"/>
  <c r="AG181" i="1" s="1"/>
  <c r="AH182" i="1"/>
  <c r="AG182" i="1" s="1"/>
  <c r="AH183" i="1"/>
  <c r="AG183" i="1" s="1"/>
  <c r="AH184" i="1"/>
  <c r="AG184" i="1" s="1"/>
  <c r="AH185" i="1"/>
  <c r="AG185" i="1" s="1"/>
  <c r="AH186" i="1"/>
  <c r="AG186" i="1" s="1"/>
  <c r="AH187" i="1"/>
  <c r="AG187" i="1" s="1"/>
  <c r="AH188" i="1"/>
  <c r="AG188" i="1" s="1"/>
  <c r="AH189" i="1"/>
  <c r="AG189" i="1" s="1"/>
  <c r="AH190" i="1"/>
  <c r="AG190" i="1" s="1"/>
  <c r="AH191" i="1"/>
  <c r="AG191" i="1" s="1"/>
  <c r="AH192" i="1"/>
  <c r="AG192" i="1" s="1"/>
  <c r="AH193" i="1"/>
  <c r="AG193" i="1" s="1"/>
  <c r="AH194" i="1"/>
  <c r="AG194" i="1" s="1"/>
  <c r="AH195" i="1"/>
  <c r="AG195" i="1" s="1"/>
  <c r="AH196" i="1"/>
  <c r="AG196" i="1" s="1"/>
  <c r="AH197" i="1"/>
  <c r="AG197" i="1" s="1"/>
  <c r="AH198" i="1"/>
  <c r="AG198" i="1" s="1"/>
  <c r="AH199" i="1"/>
  <c r="AG199" i="1" s="1"/>
  <c r="AH200" i="1"/>
  <c r="AG200" i="1" s="1"/>
  <c r="AH201" i="1"/>
  <c r="AG201" i="1" s="1"/>
  <c r="AH202" i="1"/>
  <c r="AG202" i="1" s="1"/>
  <c r="AH203" i="1"/>
  <c r="AG203" i="1" s="1"/>
  <c r="AH204" i="1"/>
  <c r="AG204" i="1" s="1"/>
  <c r="AH205" i="1"/>
  <c r="AG205" i="1" s="1"/>
  <c r="AH206" i="1"/>
  <c r="AG206" i="1" s="1"/>
  <c r="AH207" i="1"/>
  <c r="AG207" i="1" s="1"/>
  <c r="AH208" i="1"/>
  <c r="AG208" i="1" s="1"/>
  <c r="AH209" i="1"/>
  <c r="AG209" i="1" s="1"/>
  <c r="AH210" i="1"/>
  <c r="AG210" i="1" s="1"/>
  <c r="AH211" i="1"/>
  <c r="AG211" i="1" s="1"/>
  <c r="AH212" i="1"/>
  <c r="AG212" i="1" s="1"/>
  <c r="AH213" i="1"/>
  <c r="AG213" i="1" s="1"/>
  <c r="AH214" i="1"/>
  <c r="AG214" i="1" s="1"/>
  <c r="AH215" i="1"/>
  <c r="AG215" i="1" s="1"/>
  <c r="AH216" i="1"/>
  <c r="AG216" i="1" s="1"/>
  <c r="AH217" i="1"/>
  <c r="AG217" i="1" s="1"/>
  <c r="AH218" i="1"/>
  <c r="AG218" i="1" s="1"/>
  <c r="AH219" i="1"/>
  <c r="AG219" i="1" s="1"/>
  <c r="AH220" i="1"/>
  <c r="AG220" i="1" s="1"/>
  <c r="AH221" i="1"/>
  <c r="AG221" i="1" s="1"/>
  <c r="AH222" i="1"/>
  <c r="AG222" i="1" s="1"/>
  <c r="AH223" i="1"/>
  <c r="AG223" i="1" s="1"/>
  <c r="AH224" i="1"/>
  <c r="AG224" i="1" s="1"/>
  <c r="AH225" i="1"/>
  <c r="AG225" i="1" s="1"/>
  <c r="AH226" i="1"/>
  <c r="AG226" i="1" s="1"/>
  <c r="AH227" i="1"/>
  <c r="AG227" i="1" s="1"/>
  <c r="AH228" i="1"/>
  <c r="AG228" i="1" s="1"/>
  <c r="AH229" i="1"/>
  <c r="AG229" i="1" s="1"/>
  <c r="AH230" i="1"/>
  <c r="AG230" i="1" s="1"/>
  <c r="AH231" i="1"/>
  <c r="AG231" i="1" s="1"/>
  <c r="AH232" i="1"/>
  <c r="AG232" i="1" s="1"/>
  <c r="AH233" i="1"/>
  <c r="AG233" i="1" s="1"/>
  <c r="AH234" i="1"/>
  <c r="AG234" i="1" s="1"/>
  <c r="AH235" i="1"/>
  <c r="AG235" i="1" s="1"/>
  <c r="AH236" i="1"/>
  <c r="AG236" i="1" s="1"/>
  <c r="AH237" i="1"/>
  <c r="AG237" i="1" s="1"/>
  <c r="AH238" i="1"/>
  <c r="AG238" i="1" s="1"/>
  <c r="AH239" i="1"/>
  <c r="AG239" i="1" s="1"/>
  <c r="AH240" i="1"/>
  <c r="AG240" i="1" s="1"/>
  <c r="AH241" i="1"/>
  <c r="AG241" i="1" s="1"/>
  <c r="AH242" i="1"/>
  <c r="AG242" i="1" s="1"/>
  <c r="AH243" i="1"/>
  <c r="AG243" i="1" s="1"/>
  <c r="AH244" i="1"/>
  <c r="AG244" i="1" s="1"/>
  <c r="AJ8" i="1"/>
  <c r="AI8" i="1" s="1"/>
  <c r="AF110" i="1" l="1"/>
  <c r="AJ110" i="1" s="1"/>
  <c r="AH114" i="1"/>
  <c r="AG114" i="1" s="1"/>
  <c r="AF55" i="1"/>
  <c r="AH55" i="1" s="1"/>
  <c r="AH43" i="1"/>
  <c r="AG43" i="1" s="1"/>
  <c r="AJ56" i="1"/>
  <c r="AI56" i="1" s="1"/>
  <c r="AJ55" i="1"/>
  <c r="AI55" i="1" s="1"/>
  <c r="AH40" i="1"/>
  <c r="AG40" i="1" s="1"/>
  <c r="AH54" i="1"/>
  <c r="AG54" i="1" s="1"/>
  <c r="AH33" i="1"/>
  <c r="AI47" i="1"/>
  <c r="AG30" i="1"/>
  <c r="AG42" i="1"/>
  <c r="AG31" i="1"/>
  <c r="AF240" i="1"/>
  <c r="AF232" i="1"/>
  <c r="AF224" i="1"/>
  <c r="AF216" i="1"/>
  <c r="AF208" i="1"/>
  <c r="AF200" i="1"/>
  <c r="AF192" i="1"/>
  <c r="AF184" i="1"/>
  <c r="AF176" i="1"/>
  <c r="AF168" i="1"/>
  <c r="AF160" i="1"/>
  <c r="AF152" i="1"/>
  <c r="AF144" i="1"/>
  <c r="AF136" i="1"/>
  <c r="AF128" i="1"/>
  <c r="AF120" i="1"/>
  <c r="AF73" i="1"/>
  <c r="AF54" i="1"/>
  <c r="AJ54" i="1" s="1"/>
  <c r="AI54" i="1" s="1"/>
  <c r="AF185" i="1"/>
  <c r="AF237" i="1"/>
  <c r="AF229" i="1"/>
  <c r="AF221" i="1"/>
  <c r="AF213" i="1"/>
  <c r="AF205" i="1"/>
  <c r="AF197" i="1"/>
  <c r="AF189" i="1"/>
  <c r="AF181" i="1"/>
  <c r="AF173" i="1"/>
  <c r="AF165" i="1"/>
  <c r="AF157" i="1"/>
  <c r="AF149" i="1"/>
  <c r="AF141" i="1"/>
  <c r="AF133" i="1"/>
  <c r="AF125" i="1"/>
  <c r="AF117" i="1"/>
  <c r="AH117" i="1" s="1"/>
  <c r="AF70" i="1"/>
  <c r="AF51" i="1"/>
  <c r="AF242" i="1"/>
  <c r="AF234" i="1"/>
  <c r="AF226" i="1"/>
  <c r="AF218" i="1"/>
  <c r="AF210" i="1"/>
  <c r="AF202" i="1"/>
  <c r="AF194" i="1"/>
  <c r="AF186" i="1"/>
  <c r="AF178" i="1"/>
  <c r="AF170" i="1"/>
  <c r="AF162" i="1"/>
  <c r="AF154" i="1"/>
  <c r="AF146" i="1"/>
  <c r="AF138" i="1"/>
  <c r="AF130" i="1"/>
  <c r="AF122" i="1"/>
  <c r="AI114" i="1"/>
  <c r="AF107" i="1"/>
  <c r="AH107" i="1" s="1"/>
  <c r="AF75" i="1"/>
  <c r="AF64" i="1"/>
  <c r="AF56" i="1"/>
  <c r="AF48" i="1"/>
  <c r="AF243" i="1"/>
  <c r="AF235" i="1"/>
  <c r="AF227" i="1"/>
  <c r="AF219" i="1"/>
  <c r="AF211" i="1"/>
  <c r="AF203" i="1"/>
  <c r="AF195" i="1"/>
  <c r="AF187" i="1"/>
  <c r="AF179" i="1"/>
  <c r="AF171" i="1"/>
  <c r="AF163" i="1"/>
  <c r="AF155" i="1"/>
  <c r="AF147" i="1"/>
  <c r="AF139" i="1"/>
  <c r="AF131" i="1"/>
  <c r="AF123" i="1"/>
  <c r="AF115" i="1"/>
  <c r="AH115" i="1" s="1"/>
  <c r="AF108" i="1"/>
  <c r="AF49" i="1"/>
  <c r="AF241" i="1"/>
  <c r="AF233" i="1"/>
  <c r="AF225" i="1"/>
  <c r="AF217" i="1"/>
  <c r="AF209" i="1"/>
  <c r="AF201" i="1"/>
  <c r="AF193" i="1"/>
  <c r="AF177" i="1"/>
  <c r="AF169" i="1"/>
  <c r="AF161" i="1"/>
  <c r="AF153" i="1"/>
  <c r="AF145" i="1"/>
  <c r="AF137" i="1"/>
  <c r="AF129" i="1"/>
  <c r="AF121" i="1"/>
  <c r="AF74" i="1"/>
  <c r="AF68" i="1"/>
  <c r="AJ68" i="1" s="1"/>
  <c r="AF63" i="1"/>
  <c r="AH63" i="1" s="1"/>
  <c r="AF47" i="1"/>
  <c r="AH47" i="1" s="1"/>
  <c r="AF10" i="1"/>
  <c r="AH10" i="1" s="1"/>
  <c r="AG10" i="1" s="1"/>
  <c r="AF244" i="1"/>
  <c r="AF236" i="1"/>
  <c r="AF228" i="1"/>
  <c r="AF220" i="1"/>
  <c r="AF212" i="1"/>
  <c r="AF204" i="1"/>
  <c r="AF196" i="1"/>
  <c r="AF188" i="1"/>
  <c r="AF180" i="1"/>
  <c r="AF172" i="1"/>
  <c r="AF164" i="1"/>
  <c r="AF156" i="1"/>
  <c r="AF148" i="1"/>
  <c r="AF140" i="1"/>
  <c r="AF132" i="1"/>
  <c r="AF124" i="1"/>
  <c r="AF116" i="1"/>
  <c r="AF109" i="1"/>
  <c r="AF86" i="1"/>
  <c r="AH86" i="1" s="1"/>
  <c r="AF69" i="1"/>
  <c r="AJ69" i="1" s="1"/>
  <c r="AF50" i="1"/>
  <c r="AF231" i="1"/>
  <c r="AF199" i="1"/>
  <c r="AF159" i="1"/>
  <c r="AF112" i="1"/>
  <c r="AH112" i="1" s="1"/>
  <c r="AH113" i="1" s="1"/>
  <c r="AG113" i="1" s="1"/>
  <c r="AF53" i="1"/>
  <c r="AF238" i="1"/>
  <c r="AF230" i="1"/>
  <c r="AF222" i="1"/>
  <c r="AF214" i="1"/>
  <c r="AF206" i="1"/>
  <c r="AF198" i="1"/>
  <c r="AF190" i="1"/>
  <c r="AF182" i="1"/>
  <c r="AF174" i="1"/>
  <c r="AF166" i="1"/>
  <c r="AF158" i="1"/>
  <c r="AF150" i="1"/>
  <c r="AF142" i="1"/>
  <c r="AF134" i="1"/>
  <c r="AF126" i="1"/>
  <c r="AF118" i="1"/>
  <c r="AF88" i="1"/>
  <c r="AF71" i="1"/>
  <c r="AJ71" i="1" s="1"/>
  <c r="AF52" i="1"/>
  <c r="AH52" i="1" s="1"/>
  <c r="AH53" i="1" s="1"/>
  <c r="AF9" i="1"/>
  <c r="AH9" i="1" s="1"/>
  <c r="AF239" i="1"/>
  <c r="AF183" i="1"/>
  <c r="AF143" i="1"/>
  <c r="AF90" i="1"/>
  <c r="AF215" i="1"/>
  <c r="AF207" i="1"/>
  <c r="AF167" i="1"/>
  <c r="AF135" i="1"/>
  <c r="AF119" i="1"/>
  <c r="AF223" i="1"/>
  <c r="AF191" i="1"/>
  <c r="AF175" i="1"/>
  <c r="AF151" i="1"/>
  <c r="AF127" i="1"/>
  <c r="AF72" i="1"/>
  <c r="AF8" i="1"/>
  <c r="AH8" i="1" s="1"/>
  <c r="AG8" i="1" s="1"/>
  <c r="AH64" i="1" l="1"/>
  <c r="AG115" i="1"/>
  <c r="AH116" i="1"/>
  <c r="AG116" i="1" s="1"/>
  <c r="AG117" i="1"/>
  <c r="AH118" i="1"/>
  <c r="AG118" i="1" s="1"/>
  <c r="AG112" i="1"/>
  <c r="AG107" i="1"/>
  <c r="AH108" i="1"/>
  <c r="AH109" i="1" s="1"/>
  <c r="AG109" i="1" s="1"/>
  <c r="AI110" i="1"/>
  <c r="AJ111" i="1"/>
  <c r="AI111" i="1" s="1"/>
  <c r="AH88" i="1"/>
  <c r="AI71" i="1"/>
  <c r="AJ72" i="1"/>
  <c r="AJ73" i="1" s="1"/>
  <c r="AG86" i="1"/>
  <c r="AI69" i="1"/>
  <c r="AJ70" i="1"/>
  <c r="AI70" i="1" s="1"/>
  <c r="AH41" i="1"/>
  <c r="AG41" i="1" s="1"/>
  <c r="AI68" i="1"/>
  <c r="AH44" i="1"/>
  <c r="AH45" i="1" s="1"/>
  <c r="AG45" i="1" s="1"/>
  <c r="AG63" i="1"/>
  <c r="AG55" i="1"/>
  <c r="AH56" i="1"/>
  <c r="AG56" i="1" s="1"/>
  <c r="AG47" i="1"/>
  <c r="AH49" i="1"/>
  <c r="AG49" i="1" s="1"/>
  <c r="AJ48" i="1"/>
  <c r="AJ50" i="1" s="1"/>
  <c r="AJ51" i="1" s="1"/>
  <c r="AI51" i="1" s="1"/>
  <c r="AG52" i="1"/>
  <c r="AG53" i="1"/>
  <c r="AG33" i="1"/>
  <c r="AH34" i="1"/>
  <c r="AG9" i="1"/>
  <c r="AG108" i="1" l="1"/>
  <c r="AG64" i="1"/>
  <c r="AJ74" i="1"/>
  <c r="AG88" i="1"/>
  <c r="AH89" i="1"/>
  <c r="AI73" i="1"/>
  <c r="AI72" i="1"/>
  <c r="AG44" i="1"/>
  <c r="AH66" i="1"/>
  <c r="AG65" i="1"/>
  <c r="AI48" i="1"/>
  <c r="AI50" i="1"/>
  <c r="AG34" i="1"/>
  <c r="AH36" i="1"/>
  <c r="AI74" i="1" l="1"/>
  <c r="AH90" i="1"/>
  <c r="AG90" i="1" s="1"/>
  <c r="AG89" i="1"/>
  <c r="AG66" i="1"/>
  <c r="AH67" i="1"/>
  <c r="AG67" i="1" s="1"/>
  <c r="AG36" i="1"/>
  <c r="AH37" i="1"/>
  <c r="AG37" i="1" l="1"/>
  <c r="AH38" i="1"/>
  <c r="AG38"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mavar</author>
    <author>Usuario</author>
    <author>Edward Rolando Suarez Gomez - Cont</author>
    <author>Andrea Patricia Rodriguez Bareño</author>
    <author>Luz Mary Santafe Cifuentes</author>
  </authors>
  <commentList>
    <comment ref="Q5" authorId="0" shapeId="0" xr:uid="{43B7BAE7-5EEB-459D-8DD8-DBF9428BB0D8}">
      <text>
        <r>
          <rPr>
            <b/>
            <sz val="9"/>
            <color indexed="81"/>
            <rFont val="Tahoma"/>
            <family val="2"/>
          </rPr>
          <t>Ejemplo códificación para controles:</t>
        </r>
        <r>
          <rPr>
            <sz val="9"/>
            <color indexed="81"/>
            <rFont val="Tahoma"/>
            <family val="2"/>
          </rPr>
          <t xml:space="preserve"> 
- El código del control estará dado por el código del riesgo más la letra C y un número consecutivo. 
* Riesgo de Gestión: TH-RG1-C1  / TH-RG1-C2
* Riesgo Físcal: TH-RF1-C1 / TH-RF1-C2 
Tener en cuenta que una causa puede tener varios controles y por ende cada control contará con su codificación.  </t>
        </r>
      </text>
    </comment>
    <comment ref="A6" authorId="0" shapeId="0" xr:uid="{DDDA3461-E7E3-4DDD-A1EC-C9EAB3DF2013}">
      <text>
        <r>
          <rPr>
            <sz val="9"/>
            <color indexed="81"/>
            <rFont val="Tahoma"/>
            <family val="2"/>
          </rPr>
          <t xml:space="preserve">Identificar si el riesgo a describir es para: 
Un proceso, Un proyecto de Inversión o un Sistema de Gestión. </t>
        </r>
      </text>
    </comment>
    <comment ref="B6" authorId="0" shapeId="0" xr:uid="{58CA0B4E-08E3-4EBD-B354-FBA5A782726F}">
      <text>
        <r>
          <rPr>
            <sz val="9"/>
            <color indexed="81"/>
            <rFont val="Tahoma"/>
            <family val="2"/>
          </rPr>
          <t>Relacionar el nombre del Proceso, Sistema de Gestión o Proyecto de Inversión, según aplique. Ej: Gestión del Talento Humano</t>
        </r>
      </text>
    </comment>
    <comment ref="E6" authorId="1" shapeId="0" xr:uid="{3B2102DC-5639-4FD2-B9C1-5B126E0F2CB3}">
      <text>
        <r>
          <rPr>
            <b/>
            <sz val="9"/>
            <color indexed="81"/>
            <rFont val="Tahoma"/>
            <family val="2"/>
          </rPr>
          <t xml:space="preserve">Codificación del Riesgo:
</t>
        </r>
        <r>
          <rPr>
            <sz val="9"/>
            <color indexed="81"/>
            <rFont val="Tahoma"/>
            <family val="2"/>
          </rPr>
          <t>Estará dada por:</t>
        </r>
        <r>
          <rPr>
            <b/>
            <sz val="9"/>
            <color indexed="81"/>
            <rFont val="Tahoma"/>
            <family val="2"/>
          </rPr>
          <t xml:space="preserve">
</t>
        </r>
        <r>
          <rPr>
            <sz val="9"/>
            <color indexed="81"/>
            <rFont val="Tahoma"/>
            <family val="2"/>
          </rPr>
          <t>Siglas del proceso, acompañado de guión, las siglas RG si es riesgo de gestión, las siglas RF si es riesgo físcal y un número consecutivo que iniciará en 1 para cada proceso.  
Ejemplo 1:
* Proceso Talento Humano, sigla TH
* Letra RG = Riesgo de Gestión
* Número consecutivo
TH - RG1 / TH - RG2
Ejemplo 2: 
* Proceso Gestión Recursos Fisicos, sigla GR
* Letra RF = Riesgo de Fiscal
* Número consecutivo
GR-RF1 / GR-RF2</t>
        </r>
      </text>
    </comment>
    <comment ref="F6" authorId="0" shapeId="0" xr:uid="{7D1EB0F3-32AA-445B-9152-F50015D98EA7}">
      <text>
        <r>
          <rPr>
            <b/>
            <sz val="9"/>
            <color indexed="81"/>
            <rFont val="Tahoma"/>
            <family val="2"/>
          </rPr>
          <t>Seleccionar según corresponda</t>
        </r>
      </text>
    </comment>
    <comment ref="G6" authorId="1" shapeId="0" xr:uid="{39884B50-6524-4D8D-81E1-1384F740311E}">
      <text>
        <r>
          <rPr>
            <sz val="9"/>
            <color indexed="81"/>
            <rFont val="Tahoma"/>
            <family val="2"/>
          </rPr>
          <t>Seleccione según corresponda</t>
        </r>
      </text>
    </comment>
    <comment ref="H6" authorId="2" shapeId="0" xr:uid="{D47E09D3-5B6B-4CA8-ABDB-396069EEE84A}">
      <text>
        <r>
          <rPr>
            <b/>
            <sz val="9"/>
            <color indexed="81"/>
            <rFont val="Tahoma"/>
            <family val="2"/>
          </rPr>
          <t xml:space="preserve">Descripción de Riesgo: </t>
        </r>
        <r>
          <rPr>
            <sz val="9"/>
            <color indexed="81"/>
            <rFont val="Tahoma"/>
            <family val="2"/>
          </rPr>
          <t xml:space="preserve">Expone de manera clara las situaciones no deseadas, asegurando que contenga los criterios ¿Qué? ¿Cómo? Y ¿Por qué? Y sea comprensible para cualquier persona. </t>
        </r>
      </text>
    </comment>
    <comment ref="I6" authorId="1" shapeId="0" xr:uid="{7631600E-1F26-4698-AA90-6587B8665B9C}">
      <text>
        <r>
          <rPr>
            <b/>
            <sz val="9"/>
            <color indexed="81"/>
            <rFont val="Tahoma"/>
            <family val="2"/>
          </rPr>
          <t xml:space="preserve">CAUSA: </t>
        </r>
        <r>
          <rPr>
            <sz val="9"/>
            <color indexed="81"/>
            <rFont val="Tahoma"/>
            <family val="2"/>
          </rPr>
          <t xml:space="preserve">Todos aquellos motivos o razones que explican el ¿Por qué? Del riesgo. En este apartado
se pueden tomar como causas raices. </t>
        </r>
        <r>
          <rPr>
            <b/>
            <sz val="9"/>
            <color indexed="81"/>
            <rFont val="Tahoma"/>
            <family val="2"/>
          </rPr>
          <t xml:space="preserve">
* Se escribe una causa por fila</t>
        </r>
      </text>
    </comment>
    <comment ref="J6" authorId="2" shapeId="0" xr:uid="{7B70D765-4B53-4905-81DB-E51FBC382AA9}">
      <text>
        <r>
          <rPr>
            <sz val="9"/>
            <color indexed="81"/>
            <rFont val="Tahoma"/>
            <family val="2"/>
          </rPr>
          <t>La fuente que origina la causa es interna (del Ministerio) o externa (fuera del Ministerio)</t>
        </r>
      </text>
    </comment>
    <comment ref="K6" authorId="2" shapeId="0" xr:uid="{E4066BC9-B34E-4F18-B3C3-C90F355C8286}">
      <text>
        <r>
          <rPr>
            <b/>
            <sz val="9"/>
            <color indexed="81"/>
            <rFont val="Tahoma"/>
            <family val="2"/>
          </rPr>
          <t xml:space="preserve">
Consecuencia: </t>
        </r>
        <r>
          <rPr>
            <sz val="9"/>
            <color indexed="81"/>
            <rFont val="Tahoma"/>
            <family val="2"/>
          </rPr>
          <t>Los efectos o situaciones resultantes de la materialización del riesgo que impactan en el proceso, la entidad, sus grupos de valor y demás partes interesadas.</t>
        </r>
        <r>
          <rPr>
            <b/>
            <sz val="9"/>
            <color indexed="81"/>
            <rFont val="Tahoma"/>
            <family val="2"/>
          </rPr>
          <t xml:space="preserve"> 
Son las consecuencias de la materialización del riesgo. 
</t>
        </r>
        <r>
          <rPr>
            <sz val="9"/>
            <color indexed="81"/>
            <rFont val="Tahoma"/>
            <family val="2"/>
          </rPr>
          <t xml:space="preserve">
* Generalmente se dan sobre las personas o los bienes materiales o inmateriales con incidencias importantes tales como daños físicos, sanciones, pérdidas económicas, de información, de bienes, de imagen, de credibilidad y de confianza e interrupción del servicio.
* La consecuencia se convierte en un insumo de la mayor importancia, toda vez que es la base para determinar el impacto </t>
        </r>
      </text>
    </comment>
    <comment ref="L6" authorId="2" shapeId="0" xr:uid="{65A7BDC1-141A-4E9E-AE9C-51F288D5544C}">
      <text>
        <r>
          <rPr>
            <b/>
            <sz val="9"/>
            <color indexed="81"/>
            <rFont val="Tahoma"/>
            <family val="2"/>
          </rPr>
          <t xml:space="preserve">Probabilidad: </t>
        </r>
        <r>
          <rPr>
            <sz val="9"/>
            <color indexed="81"/>
            <rFont val="Tahoma"/>
            <family val="2"/>
          </rPr>
          <t xml:space="preserve">se entiende como la posibilidad de ocurrencia del riesgo. Estará asociada a la exposición al riesgo del proceso o actividad que se esté analizando. La probabilidad inherente será el número de veces en que se repite la actividad que puede conducir a la materialización del riesgo en el periodo de 1 año. </t>
        </r>
      </text>
    </comment>
    <comment ref="N6" authorId="2" shapeId="0" xr:uid="{0174CA99-A25B-4919-86BA-B0DFDB160283}">
      <text>
        <r>
          <rPr>
            <b/>
            <sz val="9"/>
            <color indexed="81"/>
            <rFont val="Tahoma"/>
            <family val="2"/>
          </rPr>
          <t>El  IMPACTO / CONSECUENCIA:</t>
        </r>
        <r>
          <rPr>
            <sz val="9"/>
            <color indexed="81"/>
            <rFont val="Tahoma"/>
            <family val="2"/>
          </rPr>
          <t xml:space="preserve"> Se entiende como la afectación en terminos económicos o reputacionales que puede ocasionar la materialización del riesgo hacia la entidad.
</t>
        </r>
      </text>
    </comment>
    <comment ref="P6" authorId="2" shapeId="0" xr:uid="{64E7146C-5DF9-47F1-90E4-83CAFB28ACC4}">
      <text>
        <r>
          <rPr>
            <sz val="9"/>
            <color indexed="81"/>
            <rFont val="Tahoma"/>
            <family val="2"/>
          </rPr>
          <t xml:space="preserve">Permite ubicar el riesgo en la zona de acuerdo con la calificación de la probabilidad y el impacto, en este caso corresponde al punto de intersección en la matriz de calor.  
</t>
        </r>
        <r>
          <rPr>
            <b/>
            <sz val="9"/>
            <color indexed="81"/>
            <rFont val="Tahoma"/>
            <family val="2"/>
          </rPr>
          <t xml:space="preserve">
Probabilidad  vs Impacto = ZONA DE RIESGO
Ver Mapas de Calor - Zonas de Riesgo</t>
        </r>
      </text>
    </comment>
    <comment ref="R6" authorId="1" shapeId="0" xr:uid="{266B7457-FA56-46AE-81DB-0ABAA2B19C78}">
      <text>
        <r>
          <rPr>
            <b/>
            <sz val="9"/>
            <color indexed="81"/>
            <rFont val="Tahoma"/>
            <family val="2"/>
          </rPr>
          <t>Control:</t>
        </r>
        <r>
          <rPr>
            <sz val="9"/>
            <color indexed="81"/>
            <rFont val="Tahoma"/>
            <family val="2"/>
          </rPr>
          <t xml:space="preserve"> Acción o conjunto de acciones que minimiza la probabilidad de ocurrencia de un riesgo o el impacto producido ante su materialización.
</t>
        </r>
        <r>
          <rPr>
            <b/>
            <sz val="9"/>
            <color indexed="81"/>
            <rFont val="Tahoma"/>
            <family val="2"/>
          </rPr>
          <t xml:space="preserve">En la descripción del control se debe asegurar que cuente con los siguientes componentes que permitan su entendimiento. </t>
        </r>
        <r>
          <rPr>
            <sz val="9"/>
            <color indexed="81"/>
            <rFont val="Tahoma"/>
            <family val="2"/>
          </rPr>
          <t xml:space="preserve">
</t>
        </r>
        <r>
          <rPr>
            <b/>
            <sz val="9"/>
            <color indexed="81"/>
            <rFont val="Tahoma"/>
            <family val="2"/>
          </rPr>
          <t xml:space="preserve">
Responsable de ejecutar el control:</t>
        </r>
        <r>
          <rPr>
            <sz val="9"/>
            <color indexed="81"/>
            <rFont val="Tahoma"/>
            <family val="2"/>
          </rPr>
          <t xml:space="preserve">  identifica el cargo del servidor que ejecuta el control, en caso de que sean controles automáticos se identificará el sistema que realiza la actividad.  
</t>
        </r>
        <r>
          <rPr>
            <b/>
            <sz val="9"/>
            <color indexed="81"/>
            <rFont val="Tahoma"/>
            <family val="2"/>
          </rPr>
          <t xml:space="preserve">Acción: </t>
        </r>
        <r>
          <rPr>
            <sz val="9"/>
            <color indexed="81"/>
            <rFont val="Tahoma"/>
            <family val="2"/>
          </rPr>
          <t xml:space="preserve">se determina mediante verbos que indican la acción que deben realizar como parte del control.  
</t>
        </r>
        <r>
          <rPr>
            <b/>
            <sz val="9"/>
            <color indexed="81"/>
            <rFont val="Tahoma"/>
            <family val="2"/>
          </rPr>
          <t>Complemento</t>
        </r>
        <r>
          <rPr>
            <sz val="9"/>
            <color indexed="81"/>
            <rFont val="Tahoma"/>
            <family val="2"/>
          </rPr>
          <t>: corresponde a los detalles que permiten identificar claramente el objeto del control</t>
        </r>
      </text>
    </comment>
    <comment ref="AC6" authorId="3" shapeId="0" xr:uid="{BB45897A-3A29-4890-B90A-C538B6937AC4}">
      <text>
        <r>
          <rPr>
            <sz val="9"/>
            <color indexed="81"/>
            <rFont val="Tahoma"/>
            <family val="2"/>
          </rPr>
          <t xml:space="preserve">Considerar la documentación con la cual se soporte la efectividad del Control. 
Ej: Listas de Chequeo, registros, actas etc. </t>
        </r>
      </text>
    </comment>
    <comment ref="AG6" authorId="2" shapeId="0" xr:uid="{EE614AE9-B6BC-4733-9409-D07900074F24}">
      <text>
        <r>
          <rPr>
            <b/>
            <sz val="9"/>
            <color indexed="81"/>
            <rFont val="Tahoma"/>
            <family val="2"/>
          </rPr>
          <t>• La PROBABILIDAD</t>
        </r>
        <r>
          <rPr>
            <sz val="9"/>
            <color indexed="81"/>
            <rFont val="Tahoma"/>
            <family val="2"/>
          </rPr>
          <t xml:space="preserve"> se obtiene una vez se cuente con la calificación del conjunto de controles y se identifique si estos aportan a disminuir la probabilidad directamente o no la disminuye.   
</t>
        </r>
        <r>
          <rPr>
            <b/>
            <sz val="9"/>
            <color indexed="81"/>
            <rFont val="Tahoma"/>
            <family val="2"/>
          </rPr>
          <t>Probabilidad inherente – (Probabilidad Inherente * Control)</t>
        </r>
      </text>
    </comment>
    <comment ref="AI6" authorId="2" shapeId="0" xr:uid="{7B3A82FC-17C9-4362-B8B2-85B0E2D8AE03}">
      <text>
        <r>
          <rPr>
            <b/>
            <sz val="9"/>
            <color indexed="81"/>
            <rFont val="Tahoma"/>
            <family val="2"/>
          </rPr>
          <t>El  IMPACTO / CONSECUENCIA:</t>
        </r>
        <r>
          <rPr>
            <sz val="9"/>
            <color indexed="81"/>
            <rFont val="Tahoma"/>
            <family val="2"/>
          </rPr>
          <t xml:space="preserve"> Se entiende como las consecuencias que puede ocasionar a la entidad la materialización del riesgo.
Impacto inherente – (Impacto Inherente * Control)</t>
        </r>
      </text>
    </comment>
    <comment ref="AK6" authorId="1" shapeId="0" xr:uid="{D2254533-0A21-46B2-9EC1-AA771884B014}">
      <text>
        <r>
          <rPr>
            <b/>
            <sz val="9"/>
            <color indexed="81"/>
            <rFont val="Tahoma"/>
            <family val="2"/>
          </rPr>
          <t xml:space="preserve">PROBABILIDAD vs IMPACTO = ZONA DEL RIESGO 
</t>
        </r>
        <r>
          <rPr>
            <sz val="9"/>
            <color indexed="81"/>
            <rFont val="Tahoma"/>
            <family val="2"/>
          </rPr>
          <t xml:space="preserve">
Determinar según punto de intersección en el mapa de calor</t>
        </r>
      </text>
    </comment>
    <comment ref="AL6" authorId="0" shapeId="0" xr:uid="{C71B88D0-07CD-466D-BDC1-63C11286F736}">
      <text>
        <r>
          <rPr>
            <b/>
            <sz val="9"/>
            <color indexed="81"/>
            <rFont val="Tahoma"/>
            <family val="2"/>
          </rPr>
          <t>Seleccione según corresponda</t>
        </r>
      </text>
    </comment>
    <comment ref="U7" authorId="0" shapeId="0" xr:uid="{968ECB5F-D1A1-4FDF-8E41-F50D605F571A}">
      <text>
        <r>
          <rPr>
            <sz val="9"/>
            <color indexed="81"/>
            <rFont val="Tahoma"/>
            <family val="2"/>
          </rPr>
          <t xml:space="preserve">Hace referencia a cada cuanto se ejecuta el control en terminos de tiempo. </t>
        </r>
      </text>
    </comment>
    <comment ref="V7" authorId="0" shapeId="0" xr:uid="{265015C4-1A48-4BE5-A833-BBFD2105728C}">
      <text>
        <r>
          <rPr>
            <b/>
            <sz val="9"/>
            <color indexed="81"/>
            <rFont val="Tahoma"/>
            <family val="2"/>
          </rPr>
          <t>Continua:</t>
        </r>
        <r>
          <rPr>
            <sz val="9"/>
            <color indexed="81"/>
            <rFont val="Tahoma"/>
            <family val="2"/>
          </rPr>
          <t xml:space="preserve"> El control se aplica siempre a los eventos presentados en el periodo. 
</t>
        </r>
        <r>
          <rPr>
            <b/>
            <sz val="9"/>
            <color indexed="81"/>
            <rFont val="Tahoma"/>
            <family val="2"/>
          </rPr>
          <t>Aleatoria:</t>
        </r>
        <r>
          <rPr>
            <sz val="9"/>
            <color indexed="81"/>
            <rFont val="Tahoma"/>
            <family val="2"/>
          </rPr>
          <t xml:space="preserve"> El control no se aplica a la totalidad de los eventos presentados en el periodo. 
</t>
        </r>
        <r>
          <rPr>
            <b/>
            <sz val="9"/>
            <color indexed="81"/>
            <rFont val="Tahoma"/>
            <family val="2"/>
          </rPr>
          <t>Ej:</t>
        </r>
        <r>
          <rPr>
            <sz val="9"/>
            <color indexed="81"/>
            <rFont val="Tahoma"/>
            <family val="2"/>
          </rPr>
          <t xml:space="preserve"> Mensualmente se reciben 100 solicitudes en las cuales se debe verificar 10 requisitos. Un control aleatorio se realizaría sobre un porcentaje de las 100 solicitudes recibidas pero se verifican los 10 requisitos. </t>
        </r>
      </text>
    </comment>
    <comment ref="W7" authorId="1" shapeId="0" xr:uid="{E0E944F8-17DD-47F8-812C-13416F192C7F}">
      <text>
        <r>
          <rPr>
            <b/>
            <sz val="9"/>
            <color indexed="81"/>
            <rFont val="Tahoma"/>
            <family val="2"/>
          </rPr>
          <t>* CONTROL PREVENTIVO:</t>
        </r>
        <r>
          <rPr>
            <sz val="9"/>
            <color indexed="81"/>
            <rFont val="Tahoma"/>
            <family val="2"/>
          </rPr>
          <t xml:space="preserve"> Se realiza </t>
        </r>
        <r>
          <rPr>
            <b/>
            <sz val="9"/>
            <color indexed="81"/>
            <rFont val="Tahoma"/>
            <family val="2"/>
          </rPr>
          <t>ANTES</t>
        </r>
        <r>
          <rPr>
            <sz val="9"/>
            <color indexed="81"/>
            <rFont val="Tahoma"/>
            <family val="2"/>
          </rPr>
          <t xml:space="preserve"> de ejecutar la actividad y permite evitar desviaciones.
</t>
        </r>
        <r>
          <rPr>
            <b/>
            <sz val="9"/>
            <color indexed="81"/>
            <rFont val="Tahoma"/>
            <family val="2"/>
          </rPr>
          <t xml:space="preserve">
*CONTROL DETECTIVO</t>
        </r>
        <r>
          <rPr>
            <sz val="9"/>
            <color indexed="81"/>
            <rFont val="Tahoma"/>
            <family val="2"/>
          </rPr>
          <t xml:space="preserve">: Se realiza </t>
        </r>
        <r>
          <rPr>
            <b/>
            <sz val="9"/>
            <color indexed="81"/>
            <rFont val="Tahoma"/>
            <family val="2"/>
          </rPr>
          <t>EN EL MOMENTO</t>
        </r>
        <r>
          <rPr>
            <sz val="9"/>
            <color indexed="81"/>
            <rFont val="Tahoma"/>
            <family val="2"/>
          </rPr>
          <t xml:space="preserve"> de ejecutar la actividad.
*</t>
        </r>
        <r>
          <rPr>
            <b/>
            <sz val="9"/>
            <color indexed="81"/>
            <rFont val="Tahoma"/>
            <family val="2"/>
          </rPr>
          <t>CONTROL CORRECTIVO:</t>
        </r>
        <r>
          <rPr>
            <sz val="9"/>
            <color indexed="81"/>
            <rFont val="Tahoma"/>
            <family val="2"/>
          </rPr>
          <t xml:space="preserve"> Permite mitigar el impacto de la materización</t>
        </r>
      </text>
    </comment>
    <comment ref="Y7" authorId="0" shapeId="0" xr:uid="{9425841A-13E3-44E7-B6E9-4799B7461F68}">
      <text>
        <r>
          <rPr>
            <b/>
            <sz val="9"/>
            <color indexed="81"/>
            <rFont val="Tahoma"/>
            <family val="2"/>
          </rPr>
          <t xml:space="preserve">Automático: </t>
        </r>
        <r>
          <rPr>
            <sz val="9"/>
            <color indexed="81"/>
            <rFont val="Tahoma"/>
            <family val="2"/>
          </rPr>
          <t>Son actividades de procesamiento o validación de información que se ejecutan por un sistema y/o aplicativo de manera automática sin la intervención de personas para su realización.</t>
        </r>
        <r>
          <rPr>
            <b/>
            <sz val="9"/>
            <color indexed="81"/>
            <rFont val="Tahoma"/>
            <family val="2"/>
          </rPr>
          <t xml:space="preserve"> 
Manual: </t>
        </r>
        <r>
          <rPr>
            <sz val="9"/>
            <color indexed="81"/>
            <rFont val="Tahoma"/>
            <family val="2"/>
          </rPr>
          <t xml:space="preserve">Controles que son ejecutados por una persona, tiene implícito el error humano. </t>
        </r>
      </text>
    </comment>
    <comment ref="AA7" authorId="0" shapeId="0" xr:uid="{6187D4E9-A280-4FCA-AA9C-6C7DB75E2C3D}">
      <text>
        <r>
          <rPr>
            <b/>
            <sz val="9"/>
            <color indexed="81"/>
            <rFont val="Tahoma"/>
            <family val="2"/>
          </rPr>
          <t xml:space="preserve">Documentado: </t>
        </r>
        <r>
          <rPr>
            <sz val="9"/>
            <color indexed="81"/>
            <rFont val="Tahoma"/>
            <family val="2"/>
          </rPr>
          <t xml:space="preserve">El control se encuentra descrito en cualquier tipo de documento.
</t>
        </r>
        <r>
          <rPr>
            <b/>
            <sz val="9"/>
            <color indexed="81"/>
            <rFont val="Tahoma"/>
            <family val="2"/>
          </rPr>
          <t>Sin documentar:</t>
        </r>
        <r>
          <rPr>
            <sz val="9"/>
            <color indexed="81"/>
            <rFont val="Tahoma"/>
            <family val="2"/>
          </rPr>
          <t xml:space="preserve"> el control no se encuentra formalizado en ningún tipo de documento o medio de comunicación. </t>
        </r>
      </text>
    </comment>
    <comment ref="J110" authorId="4" shapeId="0" xr:uid="{43C92129-EA83-4145-B1E9-F08004C91B2D}">
      <text>
        <r>
          <rPr>
            <b/>
            <sz val="9"/>
            <color indexed="81"/>
            <rFont val="Tahoma"/>
            <family val="2"/>
          </rPr>
          <t>Luz Mary Santafe Cifuentes:</t>
        </r>
        <r>
          <rPr>
            <sz val="9"/>
            <color indexed="81"/>
            <rFont val="Tahoma"/>
            <family val="2"/>
          </rPr>
          <t xml:space="preserve">
Surge duda sobre si esta causa es interna o externa</t>
        </r>
      </text>
    </comment>
  </commentList>
</comments>
</file>

<file path=xl/sharedStrings.xml><?xml version="1.0" encoding="utf-8"?>
<sst xmlns="http://schemas.openxmlformats.org/spreadsheetml/2006/main" count="3597" uniqueCount="1316">
  <si>
    <t>MATRIZ RIESGOS DE GESTIÓN Y FISCALES</t>
  </si>
  <si>
    <t>Código: DE-FM-022
Versión: 03
Fecha de Vigencia: 05/04/2024</t>
  </si>
  <si>
    <t>FECHA DE ACTUALIZACIÓN DEL CONTENIDO:</t>
  </si>
  <si>
    <t>VERSIÓN DEL CONTENIDO:</t>
  </si>
  <si>
    <t>IDENTIFICACIÓN</t>
  </si>
  <si>
    <r>
      <t xml:space="preserve">ANÁLISIS Y VALORACIÓN DEL RIESGO INHERENTE 
</t>
    </r>
    <r>
      <rPr>
        <sz val="11"/>
        <rFont val="Arial"/>
        <family val="2"/>
      </rPr>
      <t>(antes de controles)</t>
    </r>
  </si>
  <si>
    <t>Código del Control</t>
  </si>
  <si>
    <t>DETERMINACIÓN DE CONTROLES</t>
  </si>
  <si>
    <r>
      <t xml:space="preserve">VALORACIÓN DEL RIESGO RESIDUAL 
</t>
    </r>
    <r>
      <rPr>
        <sz val="11"/>
        <rFont val="Arial"/>
        <family val="2"/>
      </rPr>
      <t>(después de controles)</t>
    </r>
  </si>
  <si>
    <t>"SEGUIMIENTO" (Primera Línea de Defensa)</t>
  </si>
  <si>
    <r>
      <t xml:space="preserve">"MONITOREO Y REVISION" 
(Segunda Línea de Defensa)
</t>
    </r>
    <r>
      <rPr>
        <sz val="11"/>
        <color theme="1"/>
        <rFont val="Arial"/>
        <family val="2"/>
      </rPr>
      <t>Comentarios u Observaciones</t>
    </r>
  </si>
  <si>
    <t>Tipo</t>
  </si>
  <si>
    <t>Nombre</t>
  </si>
  <si>
    <t>Área/ Dependencia responsable del riesgo</t>
  </si>
  <si>
    <t>Código del Riesgo</t>
  </si>
  <si>
    <t>Tipo de Riesgo</t>
  </si>
  <si>
    <t>Clasificación del Riesgo</t>
  </si>
  <si>
    <t>Descripción del Riesgo
(Qué, Cómo y por Qué?</t>
  </si>
  <si>
    <r>
      <t xml:space="preserve">Causa(S)
</t>
    </r>
    <r>
      <rPr>
        <sz val="11"/>
        <rFont val="Arial"/>
        <family val="2"/>
      </rPr>
      <t>(escribir una causa por fila)</t>
    </r>
  </si>
  <si>
    <r>
      <t xml:space="preserve">Tipo de Causa
</t>
    </r>
    <r>
      <rPr>
        <sz val="11"/>
        <rFont val="Arial"/>
        <family val="2"/>
      </rPr>
      <t>(Externa ó
Interna)</t>
    </r>
  </si>
  <si>
    <t>Consecuencias Potenciales del Riesgo</t>
  </si>
  <si>
    <t>PROBABILIDAD</t>
  </si>
  <si>
    <t>Valor númerico de la PROBABILIDAD</t>
  </si>
  <si>
    <t>IMPACTO</t>
  </si>
  <si>
    <t>Valor númerico del IMPACTO</t>
  </si>
  <si>
    <r>
      <t xml:space="preserve">ZONA DE RIESGO INHERENTE 
</t>
    </r>
    <r>
      <rPr>
        <b/>
        <sz val="11"/>
        <color rgb="FF0070C0"/>
        <rFont val="Arial"/>
        <family val="2"/>
      </rPr>
      <t xml:space="preserve">(Severidad) </t>
    </r>
  </si>
  <si>
    <t>RESPONSABLE DEL CONTROL</t>
  </si>
  <si>
    <t>FRECUENCIA DE APLICACIÓN DEL CONTROL</t>
  </si>
  <si>
    <t>TIPO</t>
  </si>
  <si>
    <t>IMPLEMENTACION</t>
  </si>
  <si>
    <t>ESTADO DE LA DOCUMENTACION</t>
  </si>
  <si>
    <t>EVIDENCIA DE LA APLICACIÓN DEL CONTROL</t>
  </si>
  <si>
    <t>RESULTADO DE LA EVALUACIÓN DEL CONTROL</t>
  </si>
  <si>
    <t>ZONA DE RIESGO RESIDUAL</t>
  </si>
  <si>
    <r>
      <t xml:space="preserve">NIVEL DE ACEPTACIÓN DEL RIESGO 
</t>
    </r>
    <r>
      <rPr>
        <sz val="11"/>
        <color rgb="FF0070C0"/>
        <rFont val="Arial"/>
        <family val="2"/>
      </rPr>
      <t>(RAE)</t>
    </r>
  </si>
  <si>
    <t>FECHA DE DILIGENCIAMIENTO</t>
  </si>
  <si>
    <t>NOMBRE DE QUIEN DILIGENCIA</t>
  </si>
  <si>
    <r>
      <t xml:space="preserve">INDIQUE SI EL </t>
    </r>
    <r>
      <rPr>
        <u/>
        <sz val="11"/>
        <rFont val="Arial"/>
        <family val="2"/>
      </rPr>
      <t xml:space="preserve">RIESGO </t>
    </r>
    <r>
      <rPr>
        <sz val="11"/>
        <rFont val="Arial"/>
        <family val="2"/>
      </rPr>
      <t>SE HA MATERIALIZADO</t>
    </r>
  </si>
  <si>
    <r>
      <t xml:space="preserve">LOS </t>
    </r>
    <r>
      <rPr>
        <u/>
        <sz val="11"/>
        <rFont val="Arial"/>
        <family val="2"/>
      </rPr>
      <t>CONTROLES</t>
    </r>
    <r>
      <rPr>
        <sz val="11"/>
        <rFont val="Arial"/>
        <family val="2"/>
      </rPr>
      <t xml:space="preserve"> ACTUALES SE HAN EJECUTADO ADECUADAMENTE?</t>
    </r>
  </si>
  <si>
    <r>
      <t xml:space="preserve">LOS </t>
    </r>
    <r>
      <rPr>
        <u/>
        <sz val="11"/>
        <rFont val="Arial"/>
        <family val="2"/>
      </rPr>
      <t>CONTROLES</t>
    </r>
    <r>
      <rPr>
        <sz val="11"/>
        <rFont val="Arial"/>
        <family val="2"/>
      </rPr>
      <t xml:space="preserve"> PUEDEN SER MEJORADOS?</t>
    </r>
  </si>
  <si>
    <r>
      <t xml:space="preserve">EL </t>
    </r>
    <r>
      <rPr>
        <u/>
        <sz val="11"/>
        <rFont val="Arial"/>
        <family val="2"/>
      </rPr>
      <t>RIESGO</t>
    </r>
    <r>
      <rPr>
        <sz val="11"/>
        <rFont val="Arial"/>
        <family val="2"/>
      </rPr>
      <t xml:space="preserve"> REQUIERE SER MODIFICADO O ACTUALIZADO?</t>
    </r>
  </si>
  <si>
    <t>OBSERVACIONES Y COMENTARIOS</t>
  </si>
  <si>
    <t>¿El control tiene asignado un responsable?</t>
  </si>
  <si>
    <t>Cargo Ejecutor del Control</t>
  </si>
  <si>
    <r>
      <rPr>
        <b/>
        <sz val="11"/>
        <rFont val="Arial"/>
        <family val="2"/>
      </rPr>
      <t xml:space="preserve">Periodicidad
</t>
    </r>
    <r>
      <rPr>
        <sz val="11"/>
        <rFont val="Arial"/>
        <family val="2"/>
      </rPr>
      <t>(Semanal, quincenal, mensual etc)</t>
    </r>
  </si>
  <si>
    <t>Continua ó Aleatoria</t>
  </si>
  <si>
    <t>(Prevenir, detectar o corregir)</t>
  </si>
  <si>
    <t>Manual o Automatica</t>
  </si>
  <si>
    <t>Documentado o Sin Documentar</t>
  </si>
  <si>
    <t>Nombre del documento en el cual se encuentra formalizado el control</t>
  </si>
  <si>
    <t>Con Registro o Sin Registro</t>
  </si>
  <si>
    <t>Nombre del documento o medio de la evidencia</t>
  </si>
  <si>
    <t>Ruta de acceso a la evidencia</t>
  </si>
  <si>
    <t>FECHA</t>
  </si>
  <si>
    <t>SI</t>
  </si>
  <si>
    <t>NO</t>
  </si>
  <si>
    <t>¿POR QUÉ?</t>
  </si>
  <si>
    <t>PROCESO</t>
  </si>
  <si>
    <t>GESTIÓN DEL TALENTO HUMANO</t>
  </si>
  <si>
    <t>Grupo EDL</t>
  </si>
  <si>
    <t>Coordinador Grupo Talento Humano</t>
  </si>
  <si>
    <t>TH-RG1</t>
  </si>
  <si>
    <t>RIESGO DE GESTIÓN</t>
  </si>
  <si>
    <t>RG - EJECUCION Y ADMINISTRACION DE PROCESOS</t>
  </si>
  <si>
    <t>Posibilidad de afectación reputacional por no reportar oportunamente a la CNSC las novedades de la planta de personal de carrera administrativa debido a la ausencia de mecanismos de seguimiento y control</t>
  </si>
  <si>
    <t>Información desactualizada de novedades de personal que impiden el proceso de inscripción, actualización y cancelación del aplicativo SIMO 4.0 en el RPCA (Registro Público de Carrera Administrativa)</t>
  </si>
  <si>
    <t>Interno</t>
  </si>
  <si>
    <t>No tener la información actualizada</t>
  </si>
  <si>
    <t>MEDIA</t>
  </si>
  <si>
    <t>MODERADO</t>
  </si>
  <si>
    <t>TH-RG1-C1</t>
  </si>
  <si>
    <t>El Técnico Administrativo, Revisa y genera la base de datos de los empleos de carrera admininistrativa, con el fin de actualizar la información de de inscripción, actualización y cancelación en el RPCA (Registro Público de Carrera Administrativa) en el aplicativo SIMO 4.0, conservando el Radicado de registro de las novedades en la plataforma SIMO 4.0</t>
  </si>
  <si>
    <t>ASIGNADO</t>
  </si>
  <si>
    <t>Tecnico administrativo</t>
  </si>
  <si>
    <t>Mensual</t>
  </si>
  <si>
    <t>CONTINUA</t>
  </si>
  <si>
    <t>DETECTAR</t>
  </si>
  <si>
    <t>MANUAL</t>
  </si>
  <si>
    <t>SIN DOCUMENTAR</t>
  </si>
  <si>
    <t>CON REGISTRO</t>
  </si>
  <si>
    <t>Radicado de registro de las novedades en la plataforma SIMO 4.0</t>
  </si>
  <si>
    <t>https://mincitco-my.sharepoint.com/my?id=%2Fpersonal%2Fddelgado%5Fmincit%5Fgov%5Fco%2FDocuments%2FSeguimiento%20Riesgos%203er%20cuatrimestre%2FTH%2DRG1&amp;sortField=LinkFilename&amp;isAscending=true&amp;login_hint=ddelgado%40mincit%2Egov%2Eco</t>
  </si>
  <si>
    <t>ACEPTAR EL RIESGO</t>
  </si>
  <si>
    <t>Daniel Danilo Delgado Duque</t>
  </si>
  <si>
    <t>X</t>
  </si>
  <si>
    <t>Durante el semestre se efectuó el reporte oportuno a la CNSC de las novedades de la planta de personal de carrera administrativa</t>
  </si>
  <si>
    <t>Los reportes se realizaron en los tiempos y con la oportunidad requerida</t>
  </si>
  <si>
    <t>El control es adecuado, permite  identificar de manera oportuna desviaciones en los resultados esperados. En la actualidad el control se está actualizando como una actividad adicional del procedimiento de situaciones Administrativas de ingreso</t>
  </si>
  <si>
    <t>El riesgo es adecuado, cubre los resultados de las actividades criticas que se pueden presentar en la gestión de la actividad. En la actualidad los controles del riesgo se están documentando en el procedimiento de situaciones Administrativas de ingreso</t>
  </si>
  <si>
    <t>TH-RG2</t>
  </si>
  <si>
    <t xml:space="preserve">Posibilidad de afectación reputacional por no diligenciamiento completo del formato de la EDL definitiva, debido a que la firma y fecha se realizan de manera manual </t>
  </si>
  <si>
    <t>No hacer la revisión en oportunidad al 100% de los formatos de la EDL definitiva.</t>
  </si>
  <si>
    <t>Se limita el acceso de los servidores públicos a los beneficios económicos, encargos y al plan de incentivos del Ministerio</t>
  </si>
  <si>
    <t>LEVE</t>
  </si>
  <si>
    <t>TH-RG2-C1</t>
  </si>
  <si>
    <t>Profesional especializado responsable del proceso EDL, Verifica el registro de los campos del formato EDL una vez diligenciados por los funcionarios públicos del Ministerio, garantizando la completitud de la información para cada uno de  los elementos de la evaluación con el fin de asegurar el cumplimiento de los procedimientos establecidos para la evaluación del desempeño</t>
  </si>
  <si>
    <t>Profesional especializado responsable del proceso EDL</t>
  </si>
  <si>
    <t>Anual</t>
  </si>
  <si>
    <t>Base de Datos</t>
  </si>
  <si>
    <t>https://mincitco-my.sharepoint.com/my?id=%2Fpersonal%2Fddelgado%5Fmincit%5Fgov%5Fco%2FDocuments%2FSeguimiento%20Riesgos%203er%20cuatrimestre%2FTH%2DRG2&amp;sortField=LinkFilename&amp;isAscending=true&amp;login_hint=ddelgado%40mincit%2Egov%2Eco</t>
  </si>
  <si>
    <t xml:space="preserve">Durante el semestre se efectuó el el registro del control correspondiente llevando una base de datos de la información actualizada </t>
  </si>
  <si>
    <t>Con el ingreso del nuevo servidor, los controles del procedimiento se han venido fortaleciendo y mejorando. Hasta el momento han permitido  controlar el resultado esperado del mismo.</t>
  </si>
  <si>
    <t>El control es adecuado, permite  identificar de manera oportuna desviaciones en los resultados esperados.</t>
  </si>
  <si>
    <t>El riesgo es adecuado, cubre los resultados de las actividades criticas que se pueden presentar en la gestión de la actividad.</t>
  </si>
  <si>
    <t>Grupo Nomina</t>
  </si>
  <si>
    <t>TH-RG3</t>
  </si>
  <si>
    <t>Posibilidad de afectación económica por errores en la nómina (liquidación y pago) debido al inadecuado registro de las novedades</t>
  </si>
  <si>
    <t>Errores de digitación en el ingreso de información en el aplicativo de nómina</t>
  </si>
  <si>
    <t>Incumplimiento del objetivo del proceso 
Perdida de recursos
Quejas y reclamos de los usuarios 
Hallazgos de auditorias</t>
  </si>
  <si>
    <t>BAJA</t>
  </si>
  <si>
    <t>BAJO</t>
  </si>
  <si>
    <t>TH-RG3-C1</t>
  </si>
  <si>
    <t xml:space="preserve">El Profesional y/o técnico del equipo de nómina, revisa que se estén aplicando correctamente la respectivas novedades a la nómina, utilizando los formatos de control respectivos y comparando la información registrada en los soportes allegados, para garantizar la exactitud y equidad en los pagos, la presición en los cálculos salariales y la detección y corrección temprana de errores. </t>
  </si>
  <si>
    <t>Profesional y/o técnico del equipo de nómina del Grupo Talento Humano - GTH</t>
  </si>
  <si>
    <t>DOCUMENTADO</t>
  </si>
  <si>
    <t>Procedimiento TH-PR-020 Nómina (Actividad de descripción de actividades No. 7)</t>
  </si>
  <si>
    <r>
      <rPr>
        <b/>
        <sz val="11"/>
        <rFont val="Arial"/>
        <family val="2"/>
      </rPr>
      <t>Propuesta</t>
    </r>
    <r>
      <rPr>
        <sz val="11"/>
        <rFont val="Arial"/>
        <family val="2"/>
      </rPr>
      <t xml:space="preserve">. TH-FM-078  lista de chequeo </t>
    </r>
  </si>
  <si>
    <t>https://mincitco-my.sharepoint.com/my?id=%2Fpersonal%2Fddelgado%5Fmincit%5Fgov%5Fco%2FDocuments%2FSeguimiento%20Riesgos%203er%20cuatrimestre%2FTH%2DRG3%2FTH%2DRG3%2DC1%20LISTAS%20DE%20CHEQUEO&amp;sortField=LinkFilename&amp;isAscending=true&amp;login_hint=ddelgado%40mincit%2Egov%2Eco</t>
  </si>
  <si>
    <t>Aunque se presentaron inconvenientes en el registro de la nómina que generaron algunos retrazos en el cargue de información debido a situaciones como: cambios en la cadena de encargos o, demora en el reporte de primas técnicas, los servidores responsables de la nómina realizaron los seguimientos del caso y aplicaron los controles del caso con lo que se cumplio con el registro y pago adecuado de las nóminas del semestre</t>
  </si>
  <si>
    <t>La aplicación de la lista de chequeo en el proceso de cargue de novedades de nómina permitió llevar el control de la información de la nómina</t>
  </si>
  <si>
    <t>Los controles de nómina fueron modificados, revisados y aprobados por el grupo de la Ofiicina Asesora de Planeación Sectorial durante el mes de octubre, en la actualidad dichos controles se están aplicando conforme los riesgos identificados y no se ha presentado materialización de riesgos</t>
  </si>
  <si>
    <t>Los riesgos de nómina fueron modificados, revisados y aprobados por el grupo de la Ofiicina Asesora de Planeación Sectorial durante el mes de octubre, en la actualidad dichos controles se están aplicando conforme las situaciones identificadas en el proceso y no se ha presentado materialización de riesgos</t>
  </si>
  <si>
    <t>TH-RG3-C2</t>
  </si>
  <si>
    <t>El Profesional y/o técnico del equipo de nómina, revisa el registro final de las novedades en el aplicativo (pre-nómina), verificando que se encuentren incluidas las novedades en el aplicativo contra los listados de deducciones y DIPS por unidad ejecutora para evitar que se presenten inconsistencias.</t>
  </si>
  <si>
    <t>https://mincitco-my.sharepoint.com/my?id=%2Fpersonal%2Fddelgado%5Fmincit%5Fgov%5Fco%2FDocuments%2FSeguimiento%20Riesgos%203er%20cuatrimestre%2FTH%2DRG3%2FTH%2DRG3%2DC2%20ARCHIVOS%20EXCEL%20%2D%20DIPS&amp;sortField=LinkFilename&amp;isAscending=true&amp;login_hint=ddelgado%40mincit%2Egov%2Eco</t>
  </si>
  <si>
    <t>La prenómina es una herramienta que genera el sistema que permite realizar seguimientos y controles a la nómina</t>
  </si>
  <si>
    <t>TH-RG3-C3</t>
  </si>
  <si>
    <t>Bimestral</t>
  </si>
  <si>
    <t>PREVENIR</t>
  </si>
  <si>
    <t>Acta o Informe</t>
  </si>
  <si>
    <t>Los resumenes de nómina complementan los controles que realiza el grupo de trabajo y han sido efectivos en los controles que se realizan</t>
  </si>
  <si>
    <t>TH-RG3-C4</t>
  </si>
  <si>
    <r>
      <t>El Profesional y/o técnico del equipo de nómina,</t>
    </r>
    <r>
      <rPr>
        <b/>
        <sz val="11"/>
        <rFont val="Arial"/>
        <family val="2"/>
      </rPr>
      <t xml:space="preserve"> </t>
    </r>
    <r>
      <rPr>
        <b/>
        <u/>
        <sz val="11"/>
        <rFont val="Arial"/>
        <family val="2"/>
      </rPr>
      <t>Revisa</t>
    </r>
    <r>
      <rPr>
        <sz val="11"/>
        <rFont val="Arial"/>
        <family val="2"/>
      </rPr>
      <t xml:space="preserve"> el registro final de las novedades en el aplicativo (pre-nómina), </t>
    </r>
    <r>
      <rPr>
        <b/>
        <u/>
        <sz val="11"/>
        <rFont val="Arial"/>
        <family val="2"/>
      </rPr>
      <t>verificando</t>
    </r>
    <r>
      <rPr>
        <sz val="11"/>
        <rFont val="Arial"/>
        <family val="2"/>
      </rPr>
      <t xml:space="preserve"> que se encuentren incluidas  la novedades en el aplicativo contra los listados de deducciones y DIPS por unidad ejecutora </t>
    </r>
    <r>
      <rPr>
        <b/>
        <u/>
        <sz val="11"/>
        <rFont val="Arial"/>
        <family val="2"/>
      </rPr>
      <t>para</t>
    </r>
    <r>
      <rPr>
        <sz val="11"/>
        <rFont val="Arial"/>
        <family val="2"/>
      </rPr>
      <t xml:space="preserve"> evitar que se presenten inconsistencias.</t>
    </r>
  </si>
  <si>
    <t>https://mincitco-my.sharepoint.com/my?id=%2Fpersonal%2Fddelgado%5Fmincit%5Fgov%5Fco%2FDocuments%2FSeguimiento%20Riesgos%203er%20cuatrimestre%2FTH%2DRG3%2FTH%2DRG3%2DC4%20PREN%C3%93MINAS&amp;sortField=LinkFilename&amp;isAscending=true&amp;login_hint=ddelgado%40mincit%2Egov%2Eco</t>
  </si>
  <si>
    <t>Grupo de Juzgamiento Disciplinario</t>
  </si>
  <si>
    <t>Coordinador Grupo de Juzgamiento Disciplinario</t>
  </si>
  <si>
    <t>TH-RG4</t>
  </si>
  <si>
    <t>Posibilidad de afectación reputacional por prescripción de la acción disciplinaria debido al vencimiento de terminos</t>
  </si>
  <si>
    <t>Recepción de expedientes por parte de los entes de control con términos a punto de vencer.</t>
  </si>
  <si>
    <t>Externo</t>
  </si>
  <si>
    <t>Acciones disciplinarias de tipo interno y externo</t>
  </si>
  <si>
    <t>MUY BAJA</t>
  </si>
  <si>
    <t>TH-RG4-C1</t>
  </si>
  <si>
    <t xml:space="preserve">El Coordinador del grupo de juzgamiento, verifica junto con el abogado sustenciador de Secretaría y personal asistencial, los terminos procesales y el estado actual de los procesos, mediante reuniones bimestrales, dejando constancia por medio de acta o informe. </t>
  </si>
  <si>
    <t>Coordinador del grupo de juzgamiento</t>
  </si>
  <si>
    <t>Luz Stella Botia</t>
  </si>
  <si>
    <t>Porque los controles han sido efectivos</t>
  </si>
  <si>
    <t>Si porque se han hecho los respectivos seguimientos y actividades establecidas</t>
  </si>
  <si>
    <t>En la actualidad cumplen con los lineamientos..</t>
  </si>
  <si>
    <t>Ya fueron revisados y actualizados</t>
  </si>
  <si>
    <t xml:space="preserve">Deficiencia o rotación de personal para dar cumplimiento al proceso. </t>
  </si>
  <si>
    <t>No existe control</t>
  </si>
  <si>
    <t>TH-RG5</t>
  </si>
  <si>
    <t>Posibilidad de afectación reputacional por generar nulidad del proceso disciplinario debido a filtración de la información previa a la actuación</t>
  </si>
  <si>
    <t>Ausencia de mecanismos para preservar la información inicial de la queja, informe o denuncia a traves de los distintos medios de recepción (Correo electrónico, aplicativo de gestión documental, la ventanilla de relación con el ciudadano)</t>
  </si>
  <si>
    <t>Acciones disciplinarias</t>
  </si>
  <si>
    <t>TH-RG5-C1</t>
  </si>
  <si>
    <t xml:space="preserve">El secretario ejecutivo del grupo de juzgamiento, custodia los documentos que reposan dentro de los expedientes y controla el prestamo de los mismos, para evaluación y sustentación de los abogados interno y externos (sujetos procesales) exclusivamente para consulta dentro de la oficina de Grupo Disciplinario, dejando constancia que obra dentro de la actuación, y planilla de prestamo de expedientes. </t>
  </si>
  <si>
    <t>Secretario ejecutivo del grupo de juzgamiento</t>
  </si>
  <si>
    <t>Por evento</t>
  </si>
  <si>
    <t>Constancia de consulta por parte de los sujetos procesales
Planilla de prestamo de expedientes por parte del profesional a cargo</t>
  </si>
  <si>
    <t>Porque se ha realizado el respectivo seguimiento y debida custodia de los expedientes</t>
  </si>
  <si>
    <t>Porque se ha cumplido con lo establecido en el control</t>
  </si>
  <si>
    <t>En la actualidad cumplen con los lineamientos</t>
  </si>
  <si>
    <t>TH-RG5-C2</t>
  </si>
  <si>
    <t xml:space="preserve">La secretaria común del grupo de juzgamiento, tiene asignado exclusivamente el rol para alimentar y actualizar la plataforma de información disciplinaria SID. </t>
  </si>
  <si>
    <t>Secretaria Común (Técnico del grupo de juzgamiento)</t>
  </si>
  <si>
    <t>Permanente</t>
  </si>
  <si>
    <t xml:space="preserve">Resolución 326 del 02 Marzo de 2022 </t>
  </si>
  <si>
    <t>Correo electrónico</t>
  </si>
  <si>
    <t>Porque se ha realizado el respectivo seguimiento y debido diligenciamiento en el SID</t>
  </si>
  <si>
    <t>TH-RG6</t>
  </si>
  <si>
    <t>Posibilidad de afectación reputacional por tomar una decisión que no corresponda frente al proceso disciplinario debido a diferencia de criterios de los profesionales a cargo</t>
  </si>
  <si>
    <t>Desconocimiento del expediente o proceso y Deficiencia en la practica de pruebas</t>
  </si>
  <si>
    <t>TH-RG6-C1</t>
  </si>
  <si>
    <t xml:space="preserve">El abogado sustanciador, realiza mesas de trabajo con los responsables tanto del área de instrucción, como de juzgamiento, para verificar los conceptos y las pruebas aplicadas, y así tomar la decisión que en derecho corresponda, dejando registro mediante listado de asistencia o correo electrónico. </t>
  </si>
  <si>
    <t>Abogado sustanciador</t>
  </si>
  <si>
    <t>Listas de Asistencia o
Correo electrónico</t>
  </si>
  <si>
    <t>Porque se han hecho los controles establecidos tanto del abogado sustanciador como de los jefes inmediatos</t>
  </si>
  <si>
    <t>Secretaría General</t>
  </si>
  <si>
    <r>
      <t xml:space="preserve">Coordinador Grupo Talento Humano
</t>
    </r>
    <r>
      <rPr>
        <b/>
        <sz val="11"/>
        <rFont val="Arial"/>
        <family val="2"/>
      </rPr>
      <t>(Situaciones Administrativas)</t>
    </r>
  </si>
  <si>
    <t>TH-RG7</t>
  </si>
  <si>
    <t>Posibilidad de afectación reputacional por vinculación de personas que no cumplen con los requisitos académicos y la experiencia laboral requerida para desempeñar el cargo, debido a la no aplicación de los mecanismos establecidos en los estándares internos de selección de personal</t>
  </si>
  <si>
    <t xml:space="preserve">Falta de verificación de los documentos exigidos para el ingreso </t>
  </si>
  <si>
    <t>Incumplimiento del objetivo del proceso  
Perdida de recursos económicos por re procesos en las actividades de selección
Quejas y reclamos de los usuarios internos o grupos de valor externos
Hallazgos de auditorias internas o externas que den como resultado procesos sancionatorios por hechos comprobados, afectando la imagen del área</t>
  </si>
  <si>
    <t>TH-RG7-C1</t>
  </si>
  <si>
    <r>
      <t>El profesional del grupo de talento humano '</t>
    </r>
    <r>
      <rPr>
        <u/>
        <sz val="11"/>
        <rFont val="Arial"/>
        <family val="2"/>
      </rPr>
      <t>Verifica</t>
    </r>
    <r>
      <rPr>
        <sz val="11"/>
        <rFont val="Arial"/>
        <family val="2"/>
      </rPr>
      <t xml:space="preserve"> el cumplimiento de los requisitos de estudio y experiencia para el cargo a proveer, </t>
    </r>
    <r>
      <rPr>
        <u/>
        <sz val="11"/>
        <rFont val="Arial"/>
        <family val="2"/>
      </rPr>
      <t>validando</t>
    </r>
    <r>
      <rPr>
        <sz val="11"/>
        <rFont val="Arial"/>
        <family val="2"/>
      </rPr>
      <t xml:space="preserve"> los requisitos del cargo Vs. lo señalado en el Manual Específico de Funciones y Competencias Laborales, dejando como evidencia la aplicación del Formato TH-FM-076 - Estudio de requisitos para nombramiento. </t>
    </r>
    <r>
      <rPr>
        <u/>
        <sz val="11"/>
        <rFont val="Arial"/>
        <family val="2"/>
      </rPr>
      <t>para</t>
    </r>
    <r>
      <rPr>
        <sz val="11"/>
        <rFont val="Arial"/>
        <family val="2"/>
      </rPr>
      <t xml:space="preserve"> evitar que personas sin las competencias para gestionar actividades del cargo sean seleccionadas para gestionarlos</t>
    </r>
  </si>
  <si>
    <t>Profesional Grupo Talento Humano (Situaciones Administrativas)</t>
  </si>
  <si>
    <t>Contínua</t>
  </si>
  <si>
    <t>Detectar</t>
  </si>
  <si>
    <t>Manual</t>
  </si>
  <si>
    <t>TH-PR-0XX Gestión de situaciones Administrativas de Ingreso</t>
  </si>
  <si>
    <t>Formato TH-FM-076 - Estudio de requisitos para nombramiento</t>
  </si>
  <si>
    <t>https://mincitco-my.sharepoint.com/my?id=%2Fpersonal%2Fddelgado%5Fmincit%5Fgov%5Fco%2FDocuments%2FSeguimiento%20Riesgos%203er%20cuatrimestre%2FTH%2DRG7%2FTH%2DRG7%2DC1&amp;sortField=LinkFilename&amp;isAscending=true&amp;login_hint=ddelgado%40mincit%2Egov%2Eco</t>
  </si>
  <si>
    <t>Durante el semestre no se presentaron situaciones que generaran la materialización de los riesgos</t>
  </si>
  <si>
    <t>El Formato TH-FM-076 - Estudio de requisitos para nombramiento permite  controlar los documentos conforme con los requisitos entregados por los servidores que ingresan al ministerio</t>
  </si>
  <si>
    <t>Los controles de Gestión de Situaciones Administrativas de ingreso fueron modificados, revisados y aprobados por el grupo de la Ofiicina Asesora de Planeación Sectorial durante el mes de octubre, en la actualidad dichos controles se están aplicando conforme los riesgos identificados y no se ha presentado materialización de riesgos</t>
  </si>
  <si>
    <t>Los riesgos de Gestión de Situaciones Administrativas de ingreso fueron modificados, revisados y aprobados por el grupo de la Ofiicina Asesora de Planeación Sectorial durante el mes de octubre, en la actualidad dichos controles se están aplicando conforme las situaciones identificadas en el proceso y no se ha presentado materialización de riesgos. Adicionalmente, se esta realizando una verificación y actualización del procedimiento de ingresos y retiros</t>
  </si>
  <si>
    <t>Falta de verificación del cumplimiento de los requisitos correspondientes al empleo</t>
  </si>
  <si>
    <t>TH-RG7-C2</t>
  </si>
  <si>
    <r>
      <t>El Profesional del grupo de talento humano '</t>
    </r>
    <r>
      <rPr>
        <b/>
        <u/>
        <sz val="11"/>
        <rFont val="Arial"/>
        <family val="2"/>
      </rPr>
      <t>Asegura</t>
    </r>
    <r>
      <rPr>
        <sz val="11"/>
        <rFont val="Arial"/>
        <family val="2"/>
      </rPr>
      <t xml:space="preserve"> la entrega completa de soportes que evidencian la experiencia, estudio y demás requisitos administrativos necesarios para ocupar el cargo, </t>
    </r>
    <r>
      <rPr>
        <b/>
        <u/>
        <sz val="11"/>
        <rFont val="Arial"/>
        <family val="2"/>
      </rPr>
      <t>verificando</t>
    </r>
    <r>
      <rPr>
        <sz val="11"/>
        <rFont val="Arial"/>
        <family val="2"/>
      </rPr>
      <t xml:space="preserve"> frente a la hoja de vida entregada por el nuevo servidor que ocupará el cargo, la existencia de los soportes que acreditan la autenticidad de la información y registra en el Formato TH-FM-096 - Listado de Verificación ingreso de personal la existencia y verificación de los mismos </t>
    </r>
    <r>
      <rPr>
        <b/>
        <u/>
        <sz val="11"/>
        <rFont val="Arial"/>
        <family val="2"/>
      </rPr>
      <t>para</t>
    </r>
    <r>
      <rPr>
        <sz val="11"/>
        <rFont val="Arial"/>
        <family val="2"/>
      </rPr>
      <t xml:space="preserve"> validar la información proporcionada por el candidato en su hoja de vida.</t>
    </r>
  </si>
  <si>
    <t>Diario</t>
  </si>
  <si>
    <r>
      <t xml:space="preserve">TH-PR-0XX Gestión de situaciones Administrativas de Ingreso (Actividad de descripción de actividades No. </t>
    </r>
    <r>
      <rPr>
        <b/>
        <sz val="11"/>
        <rFont val="Arial"/>
        <family val="2"/>
      </rPr>
      <t>XX</t>
    </r>
    <r>
      <rPr>
        <sz val="11"/>
        <rFont val="Arial"/>
        <family val="2"/>
      </rPr>
      <t>)</t>
    </r>
  </si>
  <si>
    <t>Formato TH-FM-096 - Listado de Verificación ingreso de personal</t>
  </si>
  <si>
    <t>https://mincitco-my.sharepoint.com/my?id=%2Fpersonal%2Fddelgado%5Fmincit%5Fgov%5Fco%2FDocuments%2FSeguimiento%20Riesgos%203er%20cuatrimestre%2FTH%2DRG7%2FTH%2DRG7%2DC2&amp;sortField=LinkFilename&amp;isAscending=true&amp;login_hint=ddelgado%40mincit%2Egov%2Eco</t>
  </si>
  <si>
    <r>
      <t xml:space="preserve">Coordinador Grupo Talento Humano
</t>
    </r>
    <r>
      <rPr>
        <b/>
        <sz val="11"/>
        <rFont val="Arial"/>
        <family val="2"/>
      </rPr>
      <t>(Bienestar)
(PIC)</t>
    </r>
  </si>
  <si>
    <t>TH-RG8</t>
  </si>
  <si>
    <t>Posibilidad de afectación económica por realización de actividades del PIC no alineadas con las necesidades específicas de conocimiento y habilidades de los servidores del MinCIT, debido a una inadecuada evaluación de expectativas y requerimientos de los servidores</t>
  </si>
  <si>
    <r>
      <t>Identificación inadecuada de Necesidades Institucionales de Capacitación</t>
    </r>
    <r>
      <rPr>
        <b/>
        <sz val="11"/>
        <rFont val="Arial"/>
        <family val="2"/>
      </rPr>
      <t xml:space="preserve"> </t>
    </r>
    <r>
      <rPr>
        <sz val="11"/>
        <rFont val="Arial"/>
        <family val="2"/>
      </rPr>
      <t>por parte de los Jefes de Dependencia y Coordinadores</t>
    </r>
  </si>
  <si>
    <t xml:space="preserve">Desaprovechamiento de recursos por parte de funcionarios
No uso de actividades de formación </t>
  </si>
  <si>
    <t>MENOR</t>
  </si>
  <si>
    <t>TH-RG8-C1</t>
  </si>
  <si>
    <r>
      <t xml:space="preserve">El profesional del Talento Humano, mediante memorando y/o correo electrónico solicita a los Jefes de dependencia y/o Coordinadores, </t>
    </r>
    <r>
      <rPr>
        <b/>
        <u/>
        <sz val="11"/>
        <rFont val="Arial"/>
        <family val="2"/>
      </rPr>
      <t>Identificar</t>
    </r>
    <r>
      <rPr>
        <sz val="11"/>
        <rFont val="Arial"/>
        <family val="2"/>
      </rPr>
      <t xml:space="preserve">  las necesidades Institucionales de capacitación de mayor relevancia para su grupo de trabajo. dejando como evidencia las necesidades de capacitación reportadas.  </t>
    </r>
    <r>
      <rPr>
        <b/>
        <u/>
        <sz val="11"/>
        <rFont val="Arial"/>
        <family val="2"/>
      </rPr>
      <t>validando</t>
    </r>
    <r>
      <rPr>
        <sz val="11"/>
        <rFont val="Arial"/>
        <family val="2"/>
      </rPr>
      <t xml:space="preserve"> con su grupo de trabajo los requerimientos en cuanto a capacitación y estableciendo las de mayor relevancia, </t>
    </r>
    <r>
      <rPr>
        <b/>
        <u/>
        <sz val="11"/>
        <rFont val="Arial"/>
        <family val="2"/>
      </rPr>
      <t>con lo cual</t>
    </r>
    <r>
      <rPr>
        <sz val="11"/>
        <rFont val="Arial"/>
        <family val="2"/>
      </rPr>
      <t xml:space="preserve"> se asegura que se cubren las necesidades de los funcionarios del Ministerio en dichas temáticas </t>
    </r>
  </si>
  <si>
    <t>Jefes de Dependencia y Coordinadores.</t>
  </si>
  <si>
    <t>Prevenir</t>
  </si>
  <si>
    <t>TH-PR-035 Plan Institucional de Capacitación (Actividad de descripción de actividades No. 2)</t>
  </si>
  <si>
    <t>Formato TH-FM-110 Necesidades Institucionales de capacitación</t>
  </si>
  <si>
    <t>https://mincitco-my.sharepoint.com/my?id=%2Fpersonal%2Fddelgado%5Fmincit%5Fgov%5Fco%2FDocuments%2FSeguimiento%20Riesgos%203er%20cuatrimestre%2FTH%2DRG8&amp;sortField=LinkFilename&amp;isAscending=true&amp;login_hint=ddelgado%40mincit%2Egov%2Eco</t>
  </si>
  <si>
    <t>E Formato TH-FM-110 Necesidades Institucionales de capacitación y el acta de CIGD se diligencian una vez al año por tanto no aplica para la verificación del segundo semestre del año</t>
  </si>
  <si>
    <t>El Plan de Capacitación Institucional se gestionó de acuerdo con las necesidades identificadas de capacitación y aprobación en acta de CIGD</t>
  </si>
  <si>
    <t>Los controles del procedimiento del Plan institucional de Capacitación fueron modificados, revisados y aprobados por el grupo de la Ofiicina Asesora de Planeación Sectorial durante el mes de octubre, en la actualidad dichos controles se están aplicando conforme los riesgos identificados y no se ha presentado materialización de riesgos</t>
  </si>
  <si>
    <t>Los riesgos del procedimiento del Plan institucional de Capacitación fueron modificados, revisados y aprobados por el grupo de la Ofiicina Asesora de Planeación Sectorial durante el mes de octubre, en la actualidad dichos controles se están aplicando conforme las situaciones identificadas en el proceso y no se ha presentado materialización de riesgos.</t>
  </si>
  <si>
    <t>Temáticas de capacitación, inducción o reinducción que no se alinean con la realidad de las necesidades de conocimiento de los colaboradores para gestionar sus actividades de trabajo</t>
  </si>
  <si>
    <t>TH-RG8-C2</t>
  </si>
  <si>
    <t xml:space="preserve">El profesional de talento humano, consolida y revisa el inventario de necesidades de capacitación reportadas por las áreas, asegurar que se cubren las necesidades, recursos, objetivos, tiempo de ejecución y temáticas en los procesos de capacitación, inducción o reinudcción y posteriormente el Coordinador de Talento Humano, presenta ante el Comité Institucional de Gestión y Desempeño, el  Plan Institucional de Capacitación, con el fin de someterlo a aprobación.  </t>
  </si>
  <si>
    <t>Comité Institucional de Gestión y Desempeño CIGD - presenta: Coordinador Grupo de Gestión del Talento Humano.</t>
  </si>
  <si>
    <t>TH-PR-035 Plan Institucional de Capacitación (Actividad de descripción de actividades No. 6)</t>
  </si>
  <si>
    <t>Acta de CIGD donde se evidencia la aprobación del PIC</t>
  </si>
  <si>
    <r>
      <t xml:space="preserve">Coordinador Grupo Talento Humano
</t>
    </r>
    <r>
      <rPr>
        <b/>
        <sz val="11"/>
        <rFont val="Arial"/>
        <family val="2"/>
      </rPr>
      <t>(Seguridad y salud en le trabajo)</t>
    </r>
  </si>
  <si>
    <t>TH-RG9</t>
  </si>
  <si>
    <t xml:space="preserve">Posibilidad de afectación económica y reputacional por accidentes laborales, lesiones o incluso muertes, debido al incumplimiento de las normativas de seguridad y salud en el trabajo </t>
  </si>
  <si>
    <t>Insuficiente capacitación continua y adecuada a todos los funcionarios y colaboradores sobre los riesgos específicos de su trabajo, las medidas de seguridad necesarias y los procedimientos a seguir en caso de emergencia.</t>
  </si>
  <si>
    <t>Saciones económicas y legales
Cierre temporal o definitivo de la entidad
Multas, indemnizaciones
Accidentes de trabajo y enfermedades laborales
Deterioro de la salud física y mental de los trabajadores</t>
  </si>
  <si>
    <t>MAYOR</t>
  </si>
  <si>
    <t>ALTO</t>
  </si>
  <si>
    <t>TH-RG9-C1</t>
  </si>
  <si>
    <t xml:space="preserve">El profesional grupo de Talento Humano, a partir de resultados de los análisis de riesgos laborales identificados, la revisión de incidentes y accidentes laborales y el cumplimiento de requisitos legales y normativos, define y programa las necesidades de capacitación que fomenten una cultura de seguridad en la organización, verificando el cumplimiento de las mismas. </t>
  </si>
  <si>
    <t>Profesional grupo de Talento Humano</t>
  </si>
  <si>
    <t>Continua</t>
  </si>
  <si>
    <t>DCOUMENTADO</t>
  </si>
  <si>
    <t>TH-PR-032 Reporte e investigación de los incidentes, accidentes de trabajo y enfermedades laborales (Condiciones Generales) (4. CONDICIONES GENERALES. Responsabilidades del Responsable de SST y/o funcionario de Talento Humano)</t>
  </si>
  <si>
    <t>Evidencia de realización de capacitaciones programadas</t>
  </si>
  <si>
    <t>https://mincitco-my.sharepoint.com/my?id=%2Fpersonal%2Fddelgado%5Fmincit%5Fgov%5Fco%2FDocuments%2FSeguimiento%20Riesgos%203er%20cuatrimestre%2FTH%2DRG9%2FTH%2DRG9%2DC1%20capacitaciones&amp;sortField=LinkFilename&amp;isAscending=true&amp;login_hint=ddelgado%40mincit%2Egov%2Eco</t>
  </si>
  <si>
    <t>No realización de inspecciones periódicas de las instalaciones, equipos y procesos de trabajo para asegurar el cumplimiento de las normativas de seguridad y salud.</t>
  </si>
  <si>
    <t>TH-RG9-C2</t>
  </si>
  <si>
    <r>
      <t>El Presidente del COPASST</t>
    </r>
    <r>
      <rPr>
        <b/>
        <u/>
        <sz val="11"/>
        <rFont val="Arial"/>
        <family val="2"/>
      </rPr>
      <t>, Hace seguimiento</t>
    </r>
    <r>
      <rPr>
        <sz val="11"/>
        <rFont val="Arial"/>
        <family val="2"/>
      </rPr>
      <t xml:space="preserve"> a la realización de inspecciones a los puestos de trabajo por parte del COPASST, </t>
    </r>
    <r>
      <rPr>
        <b/>
        <u/>
        <sz val="11"/>
        <rFont val="Arial"/>
        <family val="2"/>
      </rPr>
      <t>obteniendo</t>
    </r>
    <r>
      <rPr>
        <sz val="11"/>
        <rFont val="Arial"/>
        <family val="2"/>
      </rPr>
      <t xml:space="preserve"> información de los hallazgos y realizar acompañamiento a la implementación de las acciones </t>
    </r>
    <r>
      <rPr>
        <b/>
        <u/>
        <sz val="11"/>
        <rFont val="Arial"/>
        <family val="2"/>
      </rPr>
      <t>para</t>
    </r>
    <r>
      <rPr>
        <sz val="11"/>
        <rFont val="Arial"/>
        <family val="2"/>
      </rPr>
      <t xml:space="preserve"> evitar o mitigar los riesgos identificados, dejando como evidencia el Informe de Inspecciones del COPASST</t>
    </r>
  </si>
  <si>
    <t>Presidente del COPASST</t>
  </si>
  <si>
    <t>TH-PR-027 Conformación y funcionamiento del Comité Paritario de Seguridad y Salud en el Trabajo - COPASST (Condiciones Generales)</t>
  </si>
  <si>
    <t>Informe de Inspecciones del COPASST
Plan de mejoramiento de situaciones identificadas en las inspecciones</t>
  </si>
  <si>
    <t>https://mincitco-my.sharepoint.com/my?id=%2Fpersonal%2Fddelgado%5Fmincit%5Fgov%5Fco%2FDocuments%2FSeguimiento%20Riesgos%203er%20cuatrimestre%2FTH%2DRG9%2FTH%2DRG9%2DC2%20INSPECCIONES&amp;sortField=LinkFilename&amp;isAscending=true&amp;login_hint=ddelgado%40mincit%2Egov%2Eco</t>
  </si>
  <si>
    <t>No entrega de equipos de protección personal necesarios según los riesgos específicos de cada tarea.</t>
  </si>
  <si>
    <t>TH-RG9-C3</t>
  </si>
  <si>
    <r>
      <t>El Profesional grupo de Talento Humano,</t>
    </r>
    <r>
      <rPr>
        <b/>
        <u/>
        <sz val="11"/>
        <rFont val="Arial"/>
        <family val="2"/>
      </rPr>
      <t xml:space="preserve"> Verifica</t>
    </r>
    <r>
      <rPr>
        <sz val="11"/>
        <rFont val="Arial"/>
        <family val="2"/>
      </rPr>
      <t xml:space="preserve"> que se realice la entrega de los elementos de protección personal adecuados </t>
    </r>
    <r>
      <rPr>
        <b/>
        <u/>
        <sz val="11"/>
        <rFont val="Arial"/>
        <family val="2"/>
      </rPr>
      <t>conforme con</t>
    </r>
    <r>
      <rPr>
        <sz val="11"/>
        <rFont val="Arial"/>
        <family val="2"/>
      </rPr>
      <t xml:space="preserve"> los riesgos y peligros identificados en la respectiva matriz de identificación a los que estén expuestos los servidores y demás colaboradores en el lugar de trabajo, dejando como evidencia el Formato de entrega de EPPs.    </t>
    </r>
    <r>
      <rPr>
        <b/>
        <u/>
        <sz val="11"/>
        <rFont val="Arial"/>
        <family val="2"/>
      </rPr>
      <t>para</t>
    </r>
    <r>
      <rPr>
        <sz val="11"/>
        <rFont val="Arial"/>
        <family val="2"/>
      </rPr>
      <t xml:space="preserve"> protegerlos  de riesgos específicos presentes en su entorno laboral y prevenirlos de enfermedades laborales, </t>
    </r>
  </si>
  <si>
    <t>Aleatoria</t>
  </si>
  <si>
    <t>TH-PR-028 Elaboración, control, entrega y seguimiento de elementos de Protección Personal – EPP (Condiciones Generales)</t>
  </si>
  <si>
    <t>Listado de entrega de EPPs</t>
  </si>
  <si>
    <t>https://mincitco-my.sharepoint.com/my?id=%2Fpersonal%2Fddelgado%5Fmincit%5Fgov%5Fco%2FDocuments%2FSeguimiento%20Riesgos%203er%20cuatrimestre%2FTH%2DRG9%2FTH%2DRG9%2DC3%20EPP&amp;sortField=LinkFilename&amp;isAscending=true&amp;login_hint=ddelgado%40mincit%2Egov%2Eco</t>
  </si>
  <si>
    <t>Falta de investigaciones de incidentes o accidentes laborales para determinar sus causas subyacentes y tomar medidas correctivas para prevenir su recurrencia.</t>
  </si>
  <si>
    <t>TH-RG9-C4</t>
  </si>
  <si>
    <r>
      <t xml:space="preserve">El Profesional grupo de Talento Humano, </t>
    </r>
    <r>
      <rPr>
        <b/>
        <u/>
        <sz val="11"/>
        <rFont val="Arial"/>
        <family val="2"/>
      </rPr>
      <t>Levanta</t>
    </r>
    <r>
      <rPr>
        <sz val="11"/>
        <rFont val="Arial"/>
        <family val="2"/>
      </rPr>
      <t xml:space="preserve"> la información necesaria que permita determinar las causas del incidente o accidente  </t>
    </r>
    <r>
      <rPr>
        <b/>
        <u/>
        <sz val="11"/>
        <rFont val="Arial"/>
        <family val="2"/>
      </rPr>
      <t>generando</t>
    </r>
    <r>
      <rPr>
        <sz val="11"/>
        <rFont val="Arial"/>
        <family val="2"/>
      </rPr>
      <t xml:space="preserve"> los informes de investigación y reportes a la ARL respectivos </t>
    </r>
    <r>
      <rPr>
        <b/>
        <u/>
        <sz val="11"/>
        <rFont val="Arial"/>
        <family val="2"/>
      </rPr>
      <t>para</t>
    </r>
    <r>
      <rPr>
        <sz val="11"/>
        <rFont val="Arial"/>
        <family val="2"/>
      </rPr>
      <t xml:space="preserve"> identificar las causas subyacentes que llevaron al incidente y así prevenir futuros accidentes.</t>
    </r>
  </si>
  <si>
    <t>Corregir</t>
  </si>
  <si>
    <t>TH-PR-032 Reporte e investigación de los incidentes, accidentes de trabajo y enfermedades laborales (Condiciones Generales)</t>
  </si>
  <si>
    <t>Formato de reporte de actos y coniciones inseguras 
Formato único de reporte de accidentes de trabajo - FURAT
Formtao de investigación de incidentes y accidentes de trabajo</t>
  </si>
  <si>
    <t>https://mincitco-my.sharepoint.com/my?id=%2Fpersonal%2Fddelgado%5Fmincit%5Fgov%5Fco%2FDocuments%2FSeguimiento%20Riesgos%203er%20cuatrimestre%2FTH%2DRG9%2FTH%2DRG9%2DC4%20FURAT&amp;sortField=LinkFilename&amp;isAscending=true&amp;login_hint=ddelgado%40mincit%2Egov%2Eco</t>
  </si>
  <si>
    <r>
      <t xml:space="preserve">Coordinador Grupo Talento Humano </t>
    </r>
    <r>
      <rPr>
        <b/>
        <sz val="11"/>
        <rFont val="Arial"/>
        <family val="2"/>
      </rPr>
      <t>(Situaciones Administrativas)</t>
    </r>
  </si>
  <si>
    <t>TH-RG10</t>
  </si>
  <si>
    <t>Posibilidad de afectación reputacional por la inexistencia de información o repositorios de las actividades que se desarrollan en un cargo o dependencia, debido a la ausencia y/o no aplicación de procesos estandarizados de transferencia del conocimiento.</t>
  </si>
  <si>
    <t>Fallas en la aplicacion de mecanismos disponibles para transferir y preservar el conocimiento histórico, tanto tácito como explícito.</t>
  </si>
  <si>
    <t>Retrasos en la ejecución de programas, proyectos o servicios deficientes
Disminución de la productividad y la eficiencia
Sanciones por incumplimiento normativo o legal</t>
  </si>
  <si>
    <t>TH-RG10-C1</t>
  </si>
  <si>
    <r>
      <t>Profesional y/o técnico del equipo de Situaciones Administrativas del Grupo Talento Humano - GTH, realiza la transferencia de conocimiento por parte del servidor que se retira de la entidad, mediante los formatos del procedimiento que soporten dicha transferencia, como lo son el Formato de transferencia de conocimiento y el  Acta de entrega de puesto de trabajo  y</t>
    </r>
    <r>
      <rPr>
        <b/>
        <u/>
        <sz val="11"/>
        <rFont val="Arial"/>
        <family val="2"/>
      </rPr>
      <t xml:space="preserve"> validar</t>
    </r>
    <r>
      <rPr>
        <b/>
        <sz val="11"/>
        <rFont val="Arial"/>
        <family val="2"/>
      </rPr>
      <t xml:space="preserve"> </t>
    </r>
    <r>
      <rPr>
        <sz val="11"/>
        <rFont val="Arial"/>
        <family val="2"/>
      </rPr>
      <t xml:space="preserve">la información recibida por parte de quien recibe el cargo o el responsable del área o el designado, para </t>
    </r>
    <r>
      <rPr>
        <b/>
        <sz val="11"/>
        <rFont val="Arial"/>
        <family val="2"/>
      </rPr>
      <t>asegurar</t>
    </r>
    <r>
      <rPr>
        <sz val="11"/>
        <rFont val="Arial"/>
        <family val="2"/>
      </rPr>
      <t xml:space="preserve"> que la información entregada por el servidor que se retira realmente corresponda con las funciones del cargo. El grupo talento humano asegura que esta acción se cumpla con  la revisión al diligenciamiento completo en el momenro de la recepción de los documentos solicitados (Se le da alcance en el segundo control).</t>
    </r>
  </si>
  <si>
    <t>Asignado</t>
  </si>
  <si>
    <t>Profesional y/o técnico del equipo de Situaciones Administrativas del Grupo Talento Humano - GTH</t>
  </si>
  <si>
    <t>Procedimiento TH-PR-036 Gestión de Situaciones Administrativas de Retiro (Actividad de descripción de actividades No. 6)</t>
  </si>
  <si>
    <t>Formato TH-FM-113 Transferencia de conocimiento y Formato TH-FM-077 Acta de entrega de puesto de trabajo</t>
  </si>
  <si>
    <t>https://mincitco-my.sharepoint.com/my?id=%2Fpersonal%2Fddelgado%5Fmincit%5Fgov%5Fco%2FDocuments%2FSeguimiento%20Riesgos%203er%20cuatrimestre%2FTH%2DRG10%2FTH%2DRG10%2DC1&amp;sortField=LinkFilename&amp;isAscending=true&amp;login_hint=ddelgado%40mincit%2Egov%2Eco</t>
  </si>
  <si>
    <t>TH-RG10-C2</t>
  </si>
  <si>
    <t>Profesional y/o técnico del equipo de Situaciones Administrativas del Grupo Talento Humano - GTH, revisa que sean entregados los respectivos formatos de transferencia de conocimiento relacionados con la entrega del cargo, cuando se retira un servidor y validar conforme a la lista de chequeo de los documentos de retiro, para asegurar que se archivan con los demás documentos solicitados, para conservar la completitud de estos soportes aportando a la conservación de memoria histórica institucional.</t>
  </si>
  <si>
    <t>Procedimiento TH-PR-036 Gestión de Situaciones Administrativas de Retiro (Actividad de descripción de actividades No. 7)</t>
  </si>
  <si>
    <t>https://mincitco-my.sharepoint.com/my?id=%2Fpersonal%2Fddelgado%5Fmincit%5Fgov%5Fco%2FDocuments%2FSeguimiento%20Riesgos%203er%20cuatrimestre%2FTH%2DRG10%2FTH%2DRG10%2DC2&amp;sortField=LinkFilename&amp;isAscending=true&amp;login_hint=ddelgado%40mincit%2Egov%2Eco</t>
  </si>
  <si>
    <t>GESTIÓN DE RECURSOS FINANCIEROS</t>
  </si>
  <si>
    <t>Presupuesto</t>
  </si>
  <si>
    <t>Coordinador Grupo Presupuesto</t>
  </si>
  <si>
    <t>GRF-RG1</t>
  </si>
  <si>
    <t>RG - USUARIOS, PRODUCTOS Y PRÁCTICAS</t>
  </si>
  <si>
    <t>Posibilidad de afectación reputacional por una inadecuada ejecución del gasto debido a trámites de solicitudes inconsistentes por parte de las dependencias</t>
  </si>
  <si>
    <t>Información Inconsistente e Insuficiente</t>
  </si>
  <si>
    <t>Incumplimiento del objetivo y las metas del proceso</t>
  </si>
  <si>
    <t>GRF-RG1-C1</t>
  </si>
  <si>
    <t xml:space="preserve">Los Coordinadores y profesionales de las áreas de Presupuesto, Contabilidad y Tesorería, confrontan y revisan la documentación con sus soportes para los tramites presupuestales, contables y de tesoreria de acuerdo a la normatividad vigente. En caso de presentarse inconsistencias se devuelve al interesado mediante correo electrónico. </t>
  </si>
  <si>
    <t>Coordinadores y Profesionales de las áreas de Presupuesto, Contabilidad y Tesorería</t>
  </si>
  <si>
    <t>Gestión Financiera Cadena presupuestal de Gastos SIIF II (GR-PR-016)</t>
  </si>
  <si>
    <t>https://mincitco.sharepoint.com/sites/GrupodePresupuesto/Documentos%20compartidos/Forms/AllItems.aspx?newTargetListUrl=%2Fsites%2FGrupodePresupuesto%2FDocumentos%20compartidos&amp;viewpath=%2Fsites%2FGrupodePresupuesto%2FDocumentos%20compartidos%2FForms%2FAllItems%2Easpx&amp;id=%2Fsites%2FGrupodePresupuesto%2FDocumentos%20compartidos%2FRiesgos%20de%20gesti%C3%B3n%202024%2D2%2FGRF%2DRG1&amp;viewid=e3f482c2%2Db7a6%2D4a51%2Daa0d%2Da5390052fb40</t>
  </si>
  <si>
    <t>PRISCILA AUNTA</t>
  </si>
  <si>
    <t>El riesgo no se materializo porque  los controles fueron efectivos.</t>
  </si>
  <si>
    <t>Los Controles se han ejecutado adecuadamente de acuerdo a cada actividad del procedimiento.</t>
  </si>
  <si>
    <t>Los Controles manuales y automaticos son efectivos</t>
  </si>
  <si>
    <t xml:space="preserve">El riesgo no requiere ser modificado </t>
  </si>
  <si>
    <t>Errores de transcripción en la información</t>
  </si>
  <si>
    <t>GRF-RG1-C2</t>
  </si>
  <si>
    <t>Los Coordinadores y profesionales de las áreas de Presupuesto, Contabilidad y Tesorería, revisan y verifican la información contenida en los Comprobantes SIIF generados frente a los soportes. (presupuestales, contables y de tesoreria); en caso de presentarse inconsistencias se devolvera al interesado mediante correo electrónico.</t>
  </si>
  <si>
    <t>https://mincitco-my.sharepoint.com/:f:/g/personal/tesoreria_mincit_gov_co/EmQt9Itsc5pKirswQ87DajEB0Kl8AEWnDzVexd_zjOHzKA?e=uDLFde</t>
  </si>
  <si>
    <t>DIANA VALDEBLANQUEZ</t>
  </si>
  <si>
    <t>Los controles son efectivos, no se requiere realizar modificaciones a los procesos.</t>
  </si>
  <si>
    <t>Los controles son efectivos de tal manera que no debe ser modificado.</t>
  </si>
  <si>
    <t>Inoportuna solicitud de tramites presupuestales</t>
  </si>
  <si>
    <t>GRF-RG1-C3</t>
  </si>
  <si>
    <t xml:space="preserve">El Coordinador del área de presupuesto, elabora y envia por medio de Correo electrónico o Gestión Documental al grupo de Talento Humano el cronograma de entrega de nominas y aportes de seguridad social. </t>
  </si>
  <si>
    <t>El Coordinador Grupo de presupuesto</t>
  </si>
  <si>
    <t>Anual - Al inicio de la vigencia</t>
  </si>
  <si>
    <t>Memorando - Gestión Documental o correo eletrónico</t>
  </si>
  <si>
    <t>Radicado GF-2024-00001 Enero 3 de 2024 Cronograma de fecha de entrega de nominas y aportes plataforma Gestion Documental.</t>
  </si>
  <si>
    <t>GRF-RG1-C4</t>
  </si>
  <si>
    <t xml:space="preserve">Los Coordinadores de la Gestión Financiera (Presupuesto, Contabilidad y Tesorería) Elaboran circular interna de cierre de vigencia, para todas las dependencias del Ministerio y se envia a publicación en la mintranet. </t>
  </si>
  <si>
    <t>Los Coordinadores de la Gestión Financiera (Presupuesto, Contabilidad y Tesorería)</t>
  </si>
  <si>
    <t>Anual - Cierre de vigencia</t>
  </si>
  <si>
    <t>Circular Publicada</t>
  </si>
  <si>
    <t>Circular SG 020 Ejecución presupuestal, cajas menotes la cierre de la vigencia 2024, proyección PPA 2025.</t>
  </si>
  <si>
    <t>Cambios en la Estructura de Clasificación presupuestal y falta de parametrización y/o vinculación de usos presupuestales.</t>
  </si>
  <si>
    <t>GRF-RG1-C5</t>
  </si>
  <si>
    <t xml:space="preserve">El Coordinador  revisa y verifica la clasificación presupuestal para rubros nuevos contenidos en el proyecto de resolución de desagregación inicial y/o modificaciones presupuestales, con el fin de que se encuentren parámetrizados en la Plataforma SIIF (Sistema Integrado de Información Financiera); en caso de no encontrarse, se informa mediante correo electrónico a la Oficina Asesora de Planeación para su vinculación en el SIIF. </t>
  </si>
  <si>
    <t>El Coordinador del Grupo Presupuesto</t>
  </si>
  <si>
    <t>Anual y Cuando se presenten cambios</t>
  </si>
  <si>
    <t>Identificación de rubros que no corresponden con el objeto del Gasto.</t>
  </si>
  <si>
    <t>GRF-RG1-C6</t>
  </si>
  <si>
    <t xml:space="preserve">El Coordinador y profesional del Grupo Presupuesto, revisa el rubro presupuestal de la solicitud de CDP registrada en el SIIF por el Grupo Administrativa y las enviadas por el Grupo Talento humano, con el fin verificar que el rubro corresponda al objeto del gasto. En caso de no corresponder, se devuelve mediante correo electrónico a la dependencia. </t>
  </si>
  <si>
    <t>El Coordinador  del Grupo Presupuesto</t>
  </si>
  <si>
    <t>Diaria</t>
  </si>
  <si>
    <t>Documento SIIF, CDP o Correo Electrónico</t>
  </si>
  <si>
    <t>Desactualización en temas de la Gestión del Proceso de la Cadena presupuestal de Gastos.</t>
  </si>
  <si>
    <t>Interna y Externa</t>
  </si>
  <si>
    <t>GRF-RG1-C7</t>
  </si>
  <si>
    <t>El Coordinador del Grupo presupuesto (Coordinador SIIF), informa a los usuarios del SIIF II, a traves de correo electrónico las circulares de actualización del modulo de ingresos, emitidas por la administración SIIF II del Ministerio de Hacienda, con el fin de que asistan a las capacitaciones. En caso de requerirse una capacitación diferente a la plataforma SIIF la solicitaran las areas la gestion financiera al Grupo de Talento Humano.</t>
  </si>
  <si>
    <t>Coordinador  Grupo  Presupuesto</t>
  </si>
  <si>
    <t>Correo electrónico de comunicación</t>
  </si>
  <si>
    <t>GRF-RG2</t>
  </si>
  <si>
    <t xml:space="preserve">Posibilidad de afectación reputacional por una inadecuada ejecución del ingreso debido a la consiganción y/o cargue erróneo de la información por parte de los usuarios internos o externos. </t>
  </si>
  <si>
    <t>Información inconsistente e insuficiente</t>
  </si>
  <si>
    <t>GRF-RG2-C1</t>
  </si>
  <si>
    <t>Los Coordinadores y profesionales de la gestión financiera (Presupuesto, Contabilidad y Tesoreria), revisan la información de ingresos contra la información cargada en la plataforma SIIF. En caso de presentarse inconsistencia se devuelve al usuario interno o externo para solucionar el registro pendiente de legalizar.</t>
  </si>
  <si>
    <t>Coordinadores y profesionales del Grupo Presupuesto, Contabilidad y Tesoreria</t>
  </si>
  <si>
    <t>Cadena presupuestal de ingresos SIIF II (GR-PR-017)</t>
  </si>
  <si>
    <t>https://mincitco.sharepoint.com/sites/GrupodePresupuesto/Documentos%20compartidos/Forms/AllItems.aspx? newTargetListUrl=%2Fsites%2FGrupodePresupuesto%2FDocumentos%20compartidos&amp;viewpath=%2Fsites%2FGrupodePresupuesto%2FDocumentos%20compartidos%2FForms%2FAllItems%2Easpx&amp;id=%2Fsites%2FGrupodePresupuesto%2FDocumentos%20compartidos%2FRiesgos%20de%20gesti%C3%B3n%202024%2D2%2FGRF%2DRG2&amp;viewid=e3f482c2%2Db7a6%2D4a51%2Daa0d%2Da5390052fb40</t>
  </si>
  <si>
    <t>Los Controles se han ejecutado adecuadamente de acuerdo a cada actividasd del procedimiento.</t>
  </si>
  <si>
    <t>Valores de ingresos pendientes de clasificar</t>
  </si>
  <si>
    <t>GRF-RG2-C2</t>
  </si>
  <si>
    <t xml:space="preserve">Los Coordinadores de presupuesto, contabilidad y tesoreria, informan por correo electrónico el estado de los saldos pendientes por aplicar o legalizar a las demás dependencias para que revisen y legalizen la información </t>
  </si>
  <si>
    <t>https://mincitco.sharepoint.com/sites/GrupodePresupuesto/Documentos%20compartidos/Forms/AllItems.aspx?newTargetListUrl=%2Fsites%2FGrupodePresupuesto%2FDocumentos%20compartidos&amp;viewpath=%2Fsites%2FGrupodePresupuesto%2FDocumentos%20compartidos%2FForms%2FAllItems%2Easpx&amp;id=%2Fsites%2FGrupodePresupuesto%2FDocumentos%20compartidos%2FRiesgos%20de%20gesti%C3%B3n%202024%2D2%2FGRF%2DRG2&amp;viewid=e3f482c2%2Db7a6%2D4a51%2Daa0d%2Da5390052fb40</t>
  </si>
  <si>
    <t>Desactualización en temas de la Gestión del Proceso de la Cadena presupuestal de ingresos</t>
  </si>
  <si>
    <t>GRF-RG2-C3</t>
  </si>
  <si>
    <t>Coordinador del Grupo presupuesto</t>
  </si>
  <si>
    <t>Tesorería</t>
  </si>
  <si>
    <t>Coordinador Grupo Tesoreria</t>
  </si>
  <si>
    <t>GRF-RG3</t>
  </si>
  <si>
    <t>Posibilidad de afectación reputacional por inapropiada ejecución del flujo de caja mensualizado debido a la falta de planificación y seguimiento a las obligaciones por parte de las áreas</t>
  </si>
  <si>
    <t xml:space="preserve">Incumplimiento al cronograma mensualizado del PAC, conforme a las directrices dadas por el Ministerio de Hacienda. </t>
  </si>
  <si>
    <t>Disminución de la asignación presupuestal para la siguiente vigencia</t>
  </si>
  <si>
    <t>GRF-RG3-C1</t>
  </si>
  <si>
    <t xml:space="preserve">El Coordinador del grupo de tesorería, remite al grupo de comunicaciones al inicio de la vigencia, la circular que contiene el calendario del Plan Anual Mensualizado de Caja - PAC, previamente aprobado por la Secretaria General, con destino a los usuarios internos y externos. </t>
  </si>
  <si>
    <t>Coordinador del grupo de tesorería</t>
  </si>
  <si>
    <t>Procedimiento elaboración, modificación y seguimiento al PAC "GR-PR-007"</t>
  </si>
  <si>
    <t>Publicación de la Circular</t>
  </si>
  <si>
    <t>https://mincitco-my.sharepoint.com/:f:/g/personal/tesoreria_mincit_gov_co/EiCOnck8eFZPmjLgVW5_VMUBkAI9jJzY2T6YFe4263MyLA?e=psmGS7</t>
  </si>
  <si>
    <t>No utilización de recursos aprobados por hacienda y solicitados por las áreas</t>
  </si>
  <si>
    <t>GRF-RG3-C2</t>
  </si>
  <si>
    <t>GRF-RG3-C3</t>
  </si>
  <si>
    <t xml:space="preserve">El Coordinador del grupo de tesorería, informara los saldos de PAC pendientes de ejecutar a los coordinadores y/o Directivos de las áreas administrativa, talento humano, grupo de viaticos, gestión documental, pasivos pensionales, oficina de sistemas, jurídico, mediante correo electrónico.  </t>
  </si>
  <si>
    <t>Correo de información</t>
  </si>
  <si>
    <t>https://mincitco-my.sharepoint.com/:f:/g/personal/tesoreria_mincit_gov_co/EjNyVZQDfvBCsvR4Y4mkSUsBYgHx6FsNYjnSmUxDI-yaQA?e=t7sfak</t>
  </si>
  <si>
    <t>Por exceso de saldos en las cuentas financieras por recursos no utilizados en la ejecución de los proyectos de los patrimonios autónomos</t>
  </si>
  <si>
    <t>GRF-RG3-C4</t>
  </si>
  <si>
    <t xml:space="preserve">El Coordinador del grupo de tesorería, informa mediante circular al inicio de la vigencia correspondiente, los requisitos para realizar las solicitudes de PAC, por parte de las áreas que manejan recursos con cargo a patrimonios autonomos y proyectos de inversión. </t>
  </si>
  <si>
    <t>Circular Programación Mensual del PAC y rdicación de pagos contractuales</t>
  </si>
  <si>
    <t>Contabilidad</t>
  </si>
  <si>
    <t>Coordinador Grupo Contabilidad</t>
  </si>
  <si>
    <t>GRF-RG4</t>
  </si>
  <si>
    <t>Posibilidad de afectación  reputacional por Opinión negativa de los entes de control a los estados financieros. (no fenecimiento de la cuenta) debido a la diferencia de criterios entre entes de control y la entidad, en la aplicación de la normatividad contable</t>
  </si>
  <si>
    <t xml:space="preserve">Interpretación diferente de la normatividad vigente por parte de los entes de control. </t>
  </si>
  <si>
    <t>Sanciones del Ente de Control tras varios periodos consecutivos del No fenecimiento de la cuenta</t>
  </si>
  <si>
    <t>CATASTRÓFICO</t>
  </si>
  <si>
    <t>EXTREMO</t>
  </si>
  <si>
    <t>GRF-GR4-C1</t>
  </si>
  <si>
    <t>El Coordinador del Grupo de Contabilidad y/o Secretaria General
solicita mediante oficio concepto a la Contaduría General de la Nación para aclarar tratamiento contable o normatividad, en el momento en que se tenga una opinión contraria por parte del ente de control sobre las acciones aplicadas en la entidad.</t>
  </si>
  <si>
    <t>El Coordinador del Grupo de Contabilidad y/o Secretaria General</t>
  </si>
  <si>
    <t>ALEATORIA</t>
  </si>
  <si>
    <t>CORREGIR</t>
  </si>
  <si>
    <t>Circular Oficina Jurídica</t>
  </si>
  <si>
    <t>Oficio de solicitud</t>
  </si>
  <si>
    <t>No se presentaron diferencias de criterios en el periodo de seguimiento y monitoreo</t>
  </si>
  <si>
    <t>Sandra Consuelo Acero Melo</t>
  </si>
  <si>
    <t>El riesgo no se ha materializado. Actualmente la cuenta de la Entidad está fenecida.</t>
  </si>
  <si>
    <t>Los controles han sido efectivos y se atendió adecuadamente la última auditoría financiera realizada por la Contraloría General de la República - CGR.</t>
  </si>
  <si>
    <t>En la actualidad no se requiere, dado que la cuenta está fenecida.</t>
  </si>
  <si>
    <t>En la actualidad los controles mitigan adecuadamente el riesgo, si se llegare a presentar.</t>
  </si>
  <si>
    <t xml:space="preserve">Sin observaciones </t>
  </si>
  <si>
    <t>EVALUACIÓN SEGUIMIENTO Y CONTROL</t>
  </si>
  <si>
    <t>Oficina de Control Interno</t>
  </si>
  <si>
    <t>Jefe de Control Interno</t>
  </si>
  <si>
    <t>ES-RG1</t>
  </si>
  <si>
    <t>Posibilidad de afectación reputacional por incumplimiento de las actividades programadas por la OCI en el plan anual de auditorías debido a deficiencias en la planificación y/o ejecución.</t>
  </si>
  <si>
    <t>Rotación o reducción del equipo de auditoría de la OCI</t>
  </si>
  <si>
    <t>* Perdida de la credibilidad y confianza en el trabajo realizado por parte de la Oficina de Control Interno
* Posibles hallazgos por parte de los entes de control</t>
  </si>
  <si>
    <t>ES-GR1-C1</t>
  </si>
  <si>
    <t>El jefe de control interno, verifica que las actividades a desarrollar en el plan anual de auditoria se programen de acuerdo al personal de planta que se encuentra asignado a la oficina, mediante mesa de trabajo y formalizada en acta o ayuda de memoria.</t>
  </si>
  <si>
    <t>Guía para la planeación, ejecución y seguimiento del plan anual de auditoría ES-DR-001</t>
  </si>
  <si>
    <t>Acta o ayuda de memoria</t>
  </si>
  <si>
    <t>https://mincitco.sharepoint.com/sites/ControlInterno/Documentos%20compartidos/Forms/AllItems.aspx?id=%2Fsites%2FControlInterno%2FDocumentos%20compartidos%2FOFICINA%20DE%20CONTROL%20INTERNO%202024%2FVARIOS%2FRiesgos%2FRIESGOS%2D2024%2FII%20semestre%202024&amp;viewid=82b9f004%2D37c5%2D4ff4%2D99fd%2D7f9a1084da9e</t>
  </si>
  <si>
    <t xml:space="preserve">Martha Lucia Ocampo Rueda </t>
  </si>
  <si>
    <t xml:space="preserve">El riesgo no se ha materializado puesto que se han aplicado los controles programados según criterio y periodicidad, tal como se observa en la evidencia documental aportada.   </t>
  </si>
  <si>
    <t>La ejecución del control que está a cargo del Jefe de la  Oficina se aplica cada vez que se programa y verifican las actividades que componen el Plan Anual de Auditorías, puesto que, para su realización, se debe tener en cuenta el número de personas con que cuenta la oficina. Cabe señalar, que para el segundo semestre de la actual vigencia se ha realizado verificación permanente de actividades que han sido reasignadas puesto que el número de personas tanto de planta como de contratos se disminuyó. En las ayudas de memoria de los meses de agosto y octubre de 2024 se registró la evidencia correspondiente.</t>
  </si>
  <si>
    <t xml:space="preserve">A la fecha el control establecido ha evitado la materialización del riesgo identificado, lo que permite concluir, que está debidamente diseñado, aplicado y cuenta con las evidencias que así lo confirma. </t>
  </si>
  <si>
    <t xml:space="preserve">A la fecha el riesgo identificado y registrado cumple con los lineamientos establecidos en la Guía para la Administración del riesgo y el diseño de controles, emitida por la Función Pública.  </t>
  </si>
  <si>
    <t>ES-GR1-C2</t>
  </si>
  <si>
    <t xml:space="preserve">El jefe de control interno le aprueba al profesional responsable de la actividad a traves de correo electrónico, la modificación de fechas para la realización de auditorias y seguimientos.   </t>
  </si>
  <si>
    <t>Correo electrónico de aprobación</t>
  </si>
  <si>
    <t xml:space="preserve">La ejecución del control que está a cargo del Jefe de la  Oficina se aplica cada vez que se aprueba la modificación de fechas para realizar seguimientos y auditorías; para el segundo semestre se generó un correo para reprogramar un seguimiento y una comunicación por gestión documental a través de la cual se suspendió una auditoría, tal como se observa en las evidencias aportadas.  </t>
  </si>
  <si>
    <t>Cambios normativos que incluyan nuevas auditorías.</t>
  </si>
  <si>
    <t>ES-GR1-C3</t>
  </si>
  <si>
    <t>El jefe de control interno, verifica los cambios normativos y los socializa con los profesionales de la oficina, cada vez que tenga conocimiento de los mismos, y conserva evidencia mediante lista de asistencia.</t>
  </si>
  <si>
    <t>Ayudas de memoria</t>
  </si>
  <si>
    <t>La ejecución del control que está a cargo del Jefe de la  Oficina se aplica cada vez que se conocen novedades relacionadas con cambios normativos que son de interés de la oficina, así como, respuesta a solicitud de información respecto de aplicación de normas que hacen parte de los seguimientos a cargo de la OCI. Lo anterior evidenciado en los soportes ingresados en la carpeta compartida.</t>
  </si>
  <si>
    <t>Requerimientos de entes externos (denuncias o alertas que requieran auditorías no programadas) o nuevos requerimientos por parte de la administración.</t>
  </si>
  <si>
    <t>ES-GR1-C4</t>
  </si>
  <si>
    <t>ES-GR1-C5</t>
  </si>
  <si>
    <t xml:space="preserve">El jefe de control interno presenta al comité institucional de control interno, el ajuste o modificaciones requeridas por los entes externos o de la administración y que afecten el plan anual de auditoria en cuanto a la eliminación o inclusión de actividades relacionadas con auditorias o informes de ley, y se conserva acta del comité institucional de control interno. </t>
  </si>
  <si>
    <t>Acta de comité Institucional de Control Interno</t>
  </si>
  <si>
    <t xml:space="preserve">La ejecución del control que está a cargo del Jefe de la  Oficina se aplica cada vez que se programa y verifican las actividades que componen el Plan Anual de Auditorías. Frente a la posible materialización de riesgo por incumplimiento al Plan anual de Auditorías derivado de la disminución de personal que conforma el equipo de trabajo de la oficina, se propuso solicitar al Comité de Coordinación de Control Interno eliminar una auditoría programada en el citado Plan, puesto que por tiempo y falta del profesional idóneo no era posible llevarla a cabo, solicitud que fue aprobada en la segunda sesión del comité, llevado a cabo el pasado martes 26 de noviembre de 2024. En las ayudas de memoria de los meses de agosto y octubre de 2024 y en la presentación proyectada en la sesión del citado comité se registró la situación descrita. Nota: a la fecha, el acta de comité se encuentra en ajustes y posterior firma de los asistentes, una vez formalizada se incluirá en la carpeta de evidencias. </t>
  </si>
  <si>
    <t>ES-RG2</t>
  </si>
  <si>
    <t>Posibilidad de afectación reputacional por inconsistencias en los informes de auditorias, evaluaciones o de seguimientos debido a deficiencias en la planeación y ejecución de la auditoria.</t>
  </si>
  <si>
    <t>Debilidades en el análisis del contexto interno y externo de la unidad objeto de la auditoría, evaluación o seguimiento y en la presentación de las situaciones identificadas (hallazgos, observaciones).</t>
  </si>
  <si>
    <t>ES-GR2-C1</t>
  </si>
  <si>
    <t xml:space="preserve">El jefe de control interno revisa y aprueba mediante correo electrónico, los papeles de trabajo de las auditorías, evaluaciones y seguimientos presentados por los profesionales del área durante la ejecución de la actividad. </t>
  </si>
  <si>
    <t>Procedimiento ES-PR-004 Evaluación y seguimiento auditoria interna de gestión</t>
  </si>
  <si>
    <t xml:space="preserve">El Jefe de la Oficina de Control Interno en ejecución del control establecido revisó y aprobó mediante correo electrónico tanto los informes de auditorías, evaluaciones y seguimientos como los  papeles de trabajo derivados de estos. Lo anterior evidenciado en los soportes de correo electrónico generados y aportados en la carpeta de evidencias compartida. </t>
  </si>
  <si>
    <t>ES-GR2-C2</t>
  </si>
  <si>
    <t xml:space="preserve">El jefe de control interno revisa y aprueba mediante correo electrónico, el informe preliminar y final de las auditorías, evaluaciones y seguimientos presentados por los profesionales del área al finalizar la actividad. </t>
  </si>
  <si>
    <t>DIRECCIONAMIENTO ESTRATÉGICO</t>
  </si>
  <si>
    <t>Oficina Asesora de Planeación 
Viceministerios, Directores o Jefes</t>
  </si>
  <si>
    <t>Jefe Oficina Asesora de Planeación
Viceministerios, Directores o Jefes</t>
  </si>
  <si>
    <t>PE-RG1</t>
  </si>
  <si>
    <t>Posibilidad de afectación reputacional por la inadecuada definición de metas del plan estrategico sectorial debido a una deficiencia en los recursos estimados (humanos, financieros entre otros).</t>
  </si>
  <si>
    <t xml:space="preserve">Cambios en el entorno (Político, social, económico, ambiental, entre otros) </t>
  </si>
  <si>
    <t>No cumplimiento del plan estrategico sectorial</t>
  </si>
  <si>
    <t>PE-RG1-C1</t>
  </si>
  <si>
    <t xml:space="preserve">Los gerentes de meta (Viceministros, Directores o Jefes) y/o jefe de planeación, analizan la situación presentada y se determina la necesidad de ajustar o no, las fichas de indicadores o proyectos de inversión. En caso de haber ajuste se debe contar con la aprobación de la Oficina de planeación  </t>
  </si>
  <si>
    <t>Viceministros, Directores o Jefes</t>
  </si>
  <si>
    <t>Formulación y seguimiento de la planeación estrategica sectorial DE-PR-014</t>
  </si>
  <si>
    <t>Formato de modificación de ficha técnica de indicadores DE-FM-041</t>
  </si>
  <si>
    <t xml:space="preserve">Desconocimiento técnico por parte de las áreas para establecer las metas e indicadores. </t>
  </si>
  <si>
    <t>PE-RG1-C2</t>
  </si>
  <si>
    <t>El profesional de la Oficina de Planeación, desarrolla el plan de capacitaciones anual, el cual es dirigido a las áreas responsables de la formulación de metas e indicadores, orientado a la formulación de indicadores, proyectos de inversión y manejo de plataformas de formulación y seguimiento, conservando registro de asistencia.</t>
  </si>
  <si>
    <t>Profesional de la oficina OAPS</t>
  </si>
  <si>
    <t>Plan de capacitaciones
Registros de asistencia</t>
  </si>
  <si>
    <t>PE-RG1-C3</t>
  </si>
  <si>
    <t xml:space="preserve">El profesional de la Oficina de planeación, revisa la ejecución trimestral del avance de las metas y recomendar al gerente de meta, tomar acciones frente a la meta en caso de incumplimiento o sobre cumplimiento, dejando constancia en la plataforma ER+. </t>
  </si>
  <si>
    <t>Plataforma ER+
Reporte Balance Rechazos</t>
  </si>
  <si>
    <t>ADMINISTRACIÓN PROFUNDIZACIÓN Y APROVECHAMIENTO DE ACUERDOS Y RELACIONES COMERCIALES</t>
  </si>
  <si>
    <t>Dirección de Integración Económica
Dirección de Inversión Extranjera y de servicios
Dirección de Relaciones Comerciales</t>
  </si>
  <si>
    <t>Director de Integración Económica
Director de Inversión Extranjera y Servicios
Director de Relaciones Comerciales</t>
  </si>
  <si>
    <t>AP-RG1</t>
  </si>
  <si>
    <t>Posibilidad de afectación reputacional por incumplimientos en el acuerdo comercial y/o de inversión debido a la no reciprocidad en los términos del acuerdo pactado</t>
  </si>
  <si>
    <t>Inadecuada aplicación del acuerdo por parte de las empresas comerciales y personas naturales</t>
  </si>
  <si>
    <t>Daño Reputacional</t>
  </si>
  <si>
    <t>AP-RG1-C1</t>
  </si>
  <si>
    <t>Los  Directores, Coordinadores y/o asesores de la DIE, DIES y DRC realizan orientación a las empresas comerciales y personas naturales frente a las inquietudes relacionadas con la interpretación de lo pactado en los acuerdos comerciales y de inversión, a traves de la atención de las consultas, solicitudes o peticiones recibidas y tramitadas mediante comunicación oficial por gestión documental.</t>
  </si>
  <si>
    <t>Los  Directores, Coordinadores y/o asesores de la DIE, DIES, DRC</t>
  </si>
  <si>
    <t>AP-PR-002 Implementación y administración de acuerdos comerciales
AP-PR-003 Administración de relaciones bilaterales
AP-PR-004 Administración con organismos multilaterales
AP-PR-006 Acuerdos de promoción y protección reciproca de inversión APPRI</t>
  </si>
  <si>
    <t>Oficios de respuesta por gestión documental</t>
  </si>
  <si>
    <t xml:space="preserve">https://mincitco-my.sharepoint.com/:f:/g/personal/jmurcia_mincit_gov_co/EoPvYpxWjj9NvOPYDSVERtkBIXLemflji0iq4xeaP-3NpQ?e=qlIq3U 
DIE:
https://mincitco-my.sharepoint.com/:f:/g/personal/jbello_mincit_gov_co/Enadm6XjokNJo-yo47p6uE8BWLumRC8r9D-r7o5LWaiaUw?e=Ajs1Dm
</t>
  </si>
  <si>
    <t>DRC: 09/12/2024                                                                      
DIES: 20/12/2024
DIE: 20/12/2024</t>
  </si>
  <si>
    <t>DRC: Juan Murcia
DIES: Edgar Enrique Heredia - Asesor
DIE: Jose Bello Delegado por Manuel Chacón Director DIE</t>
  </si>
  <si>
    <t xml:space="preserve">DRC y DIE: Dado que constantemente se realiza orientación a las empresas comerciales y personas naturales frente a las inquietudes relacionadas con la interpretación de lo pactado en los acuerdos comerciales y de inversión, a traves de la atención de las consultas, solicitudes o peticiones recibidas y tramitadas mediante comunicación oficial por gestión documental. De acuerdo a lo anterior el riesgo no se ha materializado.
DIES: Para el procedimiento AP-PR-006, durante el periodo septiembre - diciembre, no se realizaron negociaciones de Acuerdos de Promoción y Protección Recíproca de Inversión –APPRI, por lo que No se materializó el riesgo en el desarrollo de las funciones de la DIES. Recibidas y tramitadas mediante comunicación oficial por gestión documental el riesgo no se ha materializado.
</t>
  </si>
  <si>
    <t xml:space="preserve">DRC y DIE: Las solicitudes realizadas por parte de las empresas comerciales y personas naturales frente a las inquietudes relacionadas con la interpretación de lo pactado en los acuerdos comerciales y de inversión, a traves de la atención de las consultas, solicitudes o peticiones recibidas y tramitadas mediante comunicación oficial por gestión documental son muy frecuentes. Casi a diario se realizan inquietudes y peticiones de información las cuales son gestionadas y respondidas de acuerdo a los tiempos estipulados por Ley. Lo anterior garantiza que los peticionarios cuenten con la información suministrada por los Administradores de los Acuerdos y evita que el riesgo se materialice. 
DIES: Para el procedimiento AP-PR-006, los controles establecidos permiten minimizar la activación del riesgo. Al no haber negociaciones en el periodo no se puede establecer su adecuada ejecución.
</t>
  </si>
  <si>
    <t>DIES: 
X</t>
  </si>
  <si>
    <t>DRC y DIE:
X</t>
  </si>
  <si>
    <t xml:space="preserve">DRC y DIE: En atención a la mejora continua, en 2024 se actualizó el riesgo  en su totalidad con el apoyo de la OAPS, por lo cual no se requiere actualización por el momento.
DIES: Para el procedimiento AP-PR-006, dentro del proceso de mejora continua, estos controles pueden y deben ser revisados y ajustados en el momento que se requiera para asegurar su pertinencia y eficacia.
</t>
  </si>
  <si>
    <t xml:space="preserve">DRC y DIE: En atención a la mejora continua, en 2024 se actualizó el riesgo  en su totalidad con el apoyo de la OAPS, por lo cual no se requiere actualización por el momento.
Para el procedimiento AP-PR-006, el riesgo fue  actualizado recientemente.
</t>
  </si>
  <si>
    <t xml:space="preserve">Ojalá la OAPS realizara el esfuerzo de desarrollar un aplicativo más amigable para realizar este reporte dado que el archivo es pesado y tampoco se logran ver muchos de los riesgos ni controles ya que muchas personas lo editan a la vez hacen filtros y "esconden" la información. 
Es importante mencionar que las herramientas utilizadas para el control de riesgos son en sí mismas un riesgo cuando no ofrecen garantías para conservar la integridad de la información reportada y pueden conllevar a que las personas encargadas de suministrar la información sean inducidas a errores ingresando información de manera errónea y, en el peor de los casos, llevar a la pérdida de información.
Para el procedimiento AP-PR-006, no se incluyen anexos, ya que no se activaron los riesgos y no fue necesario implementar los controles debido a la ausencia de rondas de negociación.    
</t>
  </si>
  <si>
    <t>Incumplimiento de los compromisos por parte del socio comercial (factores políticos, económicos, entre otros)</t>
  </si>
  <si>
    <t>AP-RG1-C2</t>
  </si>
  <si>
    <t>El  Viceministro de comercio exterior y/o Directores de la DIE, DIES, DRC, emiten comunicaciones oficiales entre estados con el proposito de solicitar el cumplimiento de los compromisos pactados en el marco de los acuerdos comerciales y de inversión, a traves de correo electrónico o gestión documental.</t>
  </si>
  <si>
    <t>El  Viceministro de comercio exterior y/o Directores de la DIE, DIES, DRC</t>
  </si>
  <si>
    <t>Correo electrónico - Comunicado Oficial</t>
  </si>
  <si>
    <t xml:space="preserve">https://mincitco-my.sharepoint.com/:f:/g/personal/jmurcia_mincit_gov_co/EoPvYpxWjj9NvOPYDSVERtkBIXLemflji0iq4xeaP-3NpQ?e=qlIq3U
DIE:
https://mincitco-my.sharepoint.com/:f:/g/personal/jbello_mincit_gov_co/EpRe4KRUNPZDgrT_p0BdABkBuYdBu2mj0YNDcREN5RPVhw?e=aock8R
</t>
  </si>
  <si>
    <t xml:space="preserve">DRC y DIE: De acuerdo con las evidencias reportadas, es importante indicar que, con ocasión de los Subcomités del acuerdo entre Colombia y la Unión Europea se solicitaron a las autoridades correspondeintes información acerca de los puntos y temas no resueltos en dichos comités a través e correo electrónico con el proposito de solicitar el cumplimiento de los compromisos pactados en el marco de los acuerdos comerciales y de inversión. 
Durante el periodo de seguimiento la DIE aplicó el control respectivo y se realizó seguimiento a los compromisos adquiridos en el marco de los Acuerdos y relaciones comerciales de Colombia con los países de América Latina y El Caribe.
De acuerdo a lo anterior el riesgo no se ha materializado.
DIES: Para el procedimiento AP-PR-006, durante el periodo septiembre - diciembre, no se realizaron negociaciones de Acuerdos de Promoción y Protección Recíproca de Inversión –APPRI, por lo que No se materializó el riesgo en el desarrollo de las funciones de la DIES.
</t>
  </si>
  <si>
    <t xml:space="preserve">DRC y DIE: La solicitud de información, aclaraciones o reposisiones  a las autoridades correspondeintes acerca de los puntos y temas no resueltos en los comités con los paises socios con el proposito de solicitar el cumplimiento de los compromisos pactados en el marco de los acuerdos comerciales y de inversión minimiza de manera considerable el daño por incumpliento de los compromisos y acuerdos pactados, permitiendo evitar que el riesgo se materialice.
DIES: Para el procedimiento AP-PR-006, los controles establecidos permiten minimizar la activación del riesgo. Al no haber negociaciones en el periodo no se puede establecer su adecuada ejecución.
</t>
  </si>
  <si>
    <t xml:space="preserve">DRC y DIE: En atención a la mejora continua, en 2024 se actualizó el riesgo y los controles en su totalidad con el apoyo de la OAPS.
De acuerdo a como se encuentra estipulado, el control es efectivo. 
DIES: Para el procedimiento AP-PR-006, dentro del proceso de mejora continua, estos controles pueden y deben ser revisados y ajustados en el momento que se requiera para asegurar su pertinencia y eficacia.
</t>
  </si>
  <si>
    <t xml:space="preserve">DRC y DIE: En atención a la mejora continua, en 2024 se actualizó el riesgo  en su totalidad con el apoyo de la OAPS, por lo cual no se requiere actualización por el momento.
Para el procedimiento AP-PR-006, el riesgo fue actualizado recientemente.
</t>
  </si>
  <si>
    <t xml:space="preserve">Ojalá la OAPS realizara el esfuerzo de desarrollar un aplicativo más amigable para realizar este reporte dado que el archivo es pesado y tampoco se logran ver muchos de los riesgos ni controles ya que muchas personas lo editan a la vez hacen filtros y "esconden" la información. 
Es importante mencionar que las herramientas utilizadas para el control de riesgos son en sí mismas un riesgo cuando no ofrecen garantías para conservar la integridad de la información reportada y pueden conllevar a que las personas encargadas de suministrar la información sean inducidas a errores ingresando información de manera errónea y, en el peor de los casos, llevar a la pérdida de información 
Para el procedimiento AP-PR-006, no se incluyen anexos, ya que no se activaron los riesgos y no fue necesario implementar los controles debido a la ausencia de rondas de negociación.    
</t>
  </si>
  <si>
    <t>Adoptar medidas por parte de Colombia que conlleven al incumplimiento de los compromisos en el marco de los acuerdos comerciales</t>
  </si>
  <si>
    <t>AP-RG1-C3</t>
  </si>
  <si>
    <t>El  Viceministro de comercio exterior y/o Directores de la DIE, DIES, DRC, acompañan la toma de decisiones en la emisión de medidas que puedan afectar los acuerdos comerciales, a través de las mesas de trabajo, dejando constancia mediante actas o minutas.</t>
  </si>
  <si>
    <t>Actas o minutas</t>
  </si>
  <si>
    <t xml:space="preserve">https://mincitco-my.sharepoint.com/:f:/g/personal/jmurcia_mincit_gov_co/EoPvYpxWjj9NvOPYDSVERtkBIXLemflji0iq4xeaP-3NpQ?e=qlIq3U
DIE: 
https://mincitco-my.sharepoint.com/:f:/g/personal/jbello_mincit_gov_co/EpiuJ2RaLW1Lm2yhkn9rk0gBXVBXP_EynnyLo5vpebGqbg?e=uwQYkW
</t>
  </si>
  <si>
    <t xml:space="preserve">DRC y DIE: La Decisión 01/2024 de Comité de Comercio entrre Colombia. Ecuador, Perú y el Reino Unido, es una muestra de que el Viceministro de comercio exterior y/o Directores de la DIE, DIES, DRC, acompañan la toma de decisiones en la emisión de medidas que puedan afectar los acuerdos comerciales, a través de las mesas de trabajo, dejando constancia mediante actas o minutas. Adicionalmente se adelantaron reuniones con grupos técnicos de origen y admisibilidad sanitaria en el marco de otros acuerdos comerciales de ALC.
De acuerdo a lo anterior el riesgo no se ha materializado.
DIES: Para el procedimiento AP-PR-006, durante el periodo septiembre - diciembre, no se realizaron negociaciones de Acuerdos de Promoción y Protección Recíproca de Inversión –APPRI, por lo que No se materializó el riesgo en el desarrollo de las funciones de la DIES.
</t>
  </si>
  <si>
    <t xml:space="preserve">DRC y DIE: La asistencia y participación de las diferentes áreas del Viceministerio de Comercio, así como las demás entidades del estado en la toma de decisiones  junto con los países socios evita que el riesgo se materialice.
DIES: Para el procedimiento AP-PR-006, los controles establecidos permiten minimizar la activación del riesgo. Al no haber negociaciones en el periodo no se puede establecer su adecuada ejecución.
</t>
  </si>
  <si>
    <t>DRC y DIE:
     X</t>
  </si>
  <si>
    <t xml:space="preserve">Ojalá la OAPS realizara el esfuerzo de desarrollar un aplicativo más amigable para realizar este reporte dado que el archivo es pesado y tampoco se logran ver muchos de los riesgos ni controles ya que muchas personas lo editan a la vez hacen filtros y "esconden" la información. 
Es importante mencionar que las herramientas utilizadas para el control de riesgos son en sí mismas un riesgo cuando no ofrecen garantías para conservar la integridad de la información reportada y pueden conllevar a que las personas encargadas de suministrar la información sean inducidas a errores ingresando información de manera errónea y, en el peor de los casos, llevar a la pérdida de información. 
Para el procedimiento AP-PR-006, no se incluyen anexos, ya que no se activaron los riesgos y no fue necesario implementar los controles debido a la ausencia de rondas de negociación.    
</t>
  </si>
  <si>
    <t>Oficina de Asuntos Legales Internacionales</t>
  </si>
  <si>
    <t>Jefe Oficina de Asuntos Legales Internacionales</t>
  </si>
  <si>
    <t>AP-RG2</t>
  </si>
  <si>
    <t>Posibilidad de afectación reputacional por no dar cumplimiento de los plazos legales establecidos para dar respuesta a los requerimientos o solicitudes de las partes interesadas debido al inadecuado conteo de los terminos de respuesta de carácter nacional o internacional</t>
  </si>
  <si>
    <t>Desconocimiento del calculo de terminos de acuerdo con el solicitante</t>
  </si>
  <si>
    <t>Perdida de la oportunidad procesal de ejercer la defensa
Aplicación de sanción disciplinaria
Quejas de usuarios</t>
  </si>
  <si>
    <t>AP-RG2-C1</t>
  </si>
  <si>
    <t xml:space="preserve">El asesor y/o Jefe de oficina, en los procesos internacionales, realiza el calculo de los días de respuesta frente a la reglamentación establecida y designa por medio de correo electrónico a los asesores o profesionales para proyectar o sustanciar, estableciendo las condiciones de respuesta. </t>
  </si>
  <si>
    <t>Asesor y Profesional de la OALI</t>
  </si>
  <si>
    <t>https://mincitco-my.sharepoint.com/:f:/g/personal/vgaravito_mincit_gov_co/EkpeM2ogt69OsiHwmTPOCukBhUeOUogHpwKJ-KIakXarNw?e=XK0qvu</t>
  </si>
  <si>
    <t>Vladimir Garavito Cárdenas</t>
  </si>
  <si>
    <t>x</t>
  </si>
  <si>
    <t>Se ha cumplido adecuadamente con los controles establecidos, se ha dado respuesta a las reclamaciones en los tiempos adecuados</t>
  </si>
  <si>
    <t>A partir del correo inicial se comienza  el proceso, en dicho correo se delegan las funciones y se ha desarrollado el proceso de manera adecuada.</t>
  </si>
  <si>
    <t>Actualmente estan cumpliendo con la finalidad establecida.</t>
  </si>
  <si>
    <t>El riesgo fue reformulado en el mes de septiembre, por tal razon los controles se han aplicado desde el mes de octubre.</t>
  </si>
  <si>
    <t>AP-RG2-C2</t>
  </si>
  <si>
    <t xml:space="preserve">Los Profesionales de la OALI, a partir de la designación de la solicitud o proceso, establecen el plan de acción a seguir determinando los actores, actividades a desarrollar y tiempos de respuesta, dejando como evidencia el cronograma de trabajo. </t>
  </si>
  <si>
    <t>Cronograma de tiempos</t>
  </si>
  <si>
    <t>El cronograma de cada proceso evidencia que el riesgo no se ha materializado</t>
  </si>
  <si>
    <t>Mediante el cronograma se realiza un seguimiento de las actividades necesarias para responder la reclamación</t>
  </si>
  <si>
    <t>Demoras en los insumos por parte de las contrapartes institucionales</t>
  </si>
  <si>
    <t>AP-RG2-C3</t>
  </si>
  <si>
    <t xml:space="preserve">El asesor o profesional que lídera el proceso, realiza las solicitudes de información a las contrapartes por medio de oficio, correo electrónico y/o reuniones, en caso de no recibir respuesta oportuna se reitera por medio de llamada o reuniones, dejando como evidencia memorandos o correos o actas. </t>
  </si>
  <si>
    <t>Actas - Memorandos - Correos electrónicos</t>
  </si>
  <si>
    <t xml:space="preserve">Las evidencias aportadas dan cuenta de que el riesgo no se ha materializado </t>
  </si>
  <si>
    <t>La dependencia realiza seguimiento de las solictudes de información a otras entidades, cuando no se recive la respuesta se reitera la solicitud como lo registran las evidencias.</t>
  </si>
  <si>
    <t>FACILITACIÓN DEL COMERCIO Y LA DEFENSA COMERCIAL</t>
  </si>
  <si>
    <t>Dirección de Comercio Exterior</t>
  </si>
  <si>
    <t>Coordinador Grupo VUCE
Asesores comité de importaciones</t>
  </si>
  <si>
    <t>FC-RG1</t>
  </si>
  <si>
    <t>Posibilidad de afectación reputacional por aprobar o negar una solicitud de registro o licencia sin el cumplimiento de los requisitos debido al desconocimiento de la norma</t>
  </si>
  <si>
    <t>Ausencia de divulgación de las actualizaciones normativas al interior de la entidad y demás autoridades competentes</t>
  </si>
  <si>
    <t>Reprocesos Administrativos</t>
  </si>
  <si>
    <t>MUY ALTA</t>
  </si>
  <si>
    <t>FC-RG1-C1</t>
  </si>
  <si>
    <t xml:space="preserve">La Asesora líder del comité de importación y la Coordinadora de la ventanilla unica de comercio exterior VUCE, da a conocer a los funcionarios encargados de la realización de las funciones, los cambios normativos previamente expedidos y divulgados por las autoridades competentes, que puedan afectar la aprobación o negación de una solicitud de licencia o registro de importación, mediante socializaciones presenciales o virtuales y/o correo electrónico. </t>
  </si>
  <si>
    <t>Registro de asistencia y/o Ayuda de memoria y/o Correo electrónico de actualización</t>
  </si>
  <si>
    <t>EVEDENCIAS RIESGOS DE GESTION 2024</t>
  </si>
  <si>
    <t>Franco Salas</t>
  </si>
  <si>
    <t>Fueron efectivos los controles aplicados</t>
  </si>
  <si>
    <t>No han permitido que el riesgo se materialice</t>
  </si>
  <si>
    <t>Se considera que son adecuados, ya que se ha obtenido el resultado esperado, la no materialización del riesgo</t>
  </si>
  <si>
    <t>Ha sido efectivo, y no ha cambiado la normativa sobre el tema</t>
  </si>
  <si>
    <t>Los controles son efectivos y eficientes</t>
  </si>
  <si>
    <t>Desactualización del arancel de vistos buenos de la VUCE. (Aplicativo)</t>
  </si>
  <si>
    <t>FC-RG1-C2</t>
  </si>
  <si>
    <t xml:space="preserve">El Coordinador del grupo de diseño de operaciones de comercio exterior, previa concertación con las entidades de control competentes, solicita a la OSI a traves de los medios dispuestos (correo electrónico, plataforma informatica, memorando etc.) la actualización del arancel de aduanas en el modulo consulta arancel vistos buenos, cuando haya lugar a ello, y verifica que la actualización cumpla con lo requerido. </t>
  </si>
  <si>
    <t>Correo electrónico de solicitud, cantidad de solicitudes resueltas. Ayudas de memoria socialización</t>
  </si>
  <si>
    <t>Evidencias riesgos de gestión 2024</t>
  </si>
  <si>
    <t>Delia Amparo Muñoz Maldonado</t>
  </si>
  <si>
    <t xml:space="preserve">El riego no se ha materializado por la efectividad del control </t>
  </si>
  <si>
    <t>Han sido efectivos para la no materialización del riesgo</t>
  </si>
  <si>
    <t>Ha sido óptimo para controlar el riesgo</t>
  </si>
  <si>
    <t>Director de comercio exterior
Jefe OSI</t>
  </si>
  <si>
    <t>FC-RG2</t>
  </si>
  <si>
    <t>Posibilidad de afectación reputacional por incumplimiento en los tiempos de respuesta a las solicitudes de registro o licencia debido a limitaciones en la funcionalidad de las aplicaciones de la VUCE y/o carencia de personal.</t>
  </si>
  <si>
    <t xml:space="preserve">Incidencias y/o incidentes en las funcionalidades del aplicativo  VUCE-IMPO.      
</t>
  </si>
  <si>
    <t>Demandas por parte de los importadores</t>
  </si>
  <si>
    <t>FC-RG2-C1</t>
  </si>
  <si>
    <t>El Coordinador del grupo análisis y gestión de la cadena logistica de comercio exterior GAGCLCE,  reporta en la herramienta dispuesta para este fin, la incidencia o incidente presentado,  y lo prioriza según la necesidad. El profesional del área de tecnología que recibe la incidencia o incidente, hace un análisis, revisa las evidencias y estima los recursos y la articulación con infraestructura tecnologica y monitoreo para su solución. Esta se lleva a cabo, se notifica al equipo funcional para verificar su funcionamiento y dar cierre a la novedad con base en la acción ejecutada.</t>
  </si>
  <si>
    <t>Jefe OSI</t>
  </si>
  <si>
    <t>Repositorio VUCE</t>
  </si>
  <si>
    <t>Registro de incidencia en JIRA</t>
  </si>
  <si>
    <t>Rotación de personal e inoportuna suplencia del mismo</t>
  </si>
  <si>
    <t>Fallas tecnologicas de carácter externo atribuibles al usuario final (red de internet, conexión a internet, factores relacionados con software)</t>
  </si>
  <si>
    <t>Grupo Diseño de Operaciones de Comercio Exterior</t>
  </si>
  <si>
    <t>Director de Comercio Exterior</t>
  </si>
  <si>
    <t>FC-RG3</t>
  </si>
  <si>
    <t>Posibilidad de afectación reputacional por inconsistencias contenidas en las circulares y/o documentos soporte para el cumplimiento de los requisitos previos a los trámites de importaciones y exportaciones ante la VUCE, debido a errores internos o externos</t>
  </si>
  <si>
    <t xml:space="preserve">Novedades posteriores a la expedición de la circular o documento soporte que regula el tramite, por errores presentados en la información de origen interno o externo </t>
  </si>
  <si>
    <t>Omisión de tramites previos a su proceso de comercio exterior por parte del usuario</t>
  </si>
  <si>
    <t>FC-RG3-C1</t>
  </si>
  <si>
    <t xml:space="preserve">El Coordinador del grupo de diseño de operaciones de comercio exterior, realiza el ajuste de la circular y/o documento soporte y lo remite a traves de correo electrónico para revisión y/o ajustes por parte de la Dirección de Comercio Exterior. Una vez se cuente con el visto bueno, se publica en la página de la VUCE. 
En el evento que la inconsistencia o error en la información sea de origen externo, el Coordinador del grupo de diseño de operaciones de comercio exterior, informa a la Dirección de Comercio Exterior y remite la novedad a la entidad competente, para que proceda con el ajuste de la misma. </t>
  </si>
  <si>
    <t>Coordinador del grupo de diseño de operaciones de comercio exterior</t>
  </si>
  <si>
    <t>Correo electrónico
Soporte de publicación en página web</t>
  </si>
  <si>
    <t>https://mincitco.sharepoint.com/:f:/s/GDOCE/Ek-aMzthL8xAiT0y1SHRJL8BlCGPZuqYb1HuScw90x2S3w?e=cMI3qA</t>
  </si>
  <si>
    <t>YULI ALEJANDRA GUAYARA AMAZO</t>
  </si>
  <si>
    <t>No se han presentado modificaciones a la circular y/o guía y anexos que regulan los vistos buenos de importaciones y exportaciones</t>
  </si>
  <si>
    <t>Permiten realizar la actualización correspondiente de manera oportuna</t>
  </si>
  <si>
    <t>Los controles actuales son efectivos</t>
  </si>
  <si>
    <t>El riesgo ya se encuentra actualizado</t>
  </si>
  <si>
    <t>Se está revisando con una entidad de control para realizar una actualización en el anexo 14 de la circular 004 de 2024.</t>
  </si>
  <si>
    <t>FC-RG4</t>
  </si>
  <si>
    <t>Posibilidad de afectación reputacional por errores en la administración de los diferentes contingentes a cargo del grupo debido a errores internos o externos</t>
  </si>
  <si>
    <t>Suministro de información erronea o extemporanea por parte de las instituciones o autoridades involucradas que afectan el proceso</t>
  </si>
  <si>
    <t>Afectación de la operación de los usuarios</t>
  </si>
  <si>
    <t>FC-RG4-C1</t>
  </si>
  <si>
    <t>El Coordinador del grupo de diseño de operaciones de comercio exterior, realiza el anáisis del tipo de inconsistencia y se comunica con las instituciones o autoridades involucradas para determinar la acción a realizar: modificación de asignación, ajuste a la circular, entre otras.  
Una vez determinado el tipo de acción se remite a traves de correo electrónico a la Dirección de comercio exterior para su análisis, revisión y toma de decisiones; determinando la acción a realizar ajuste o modificación a la circular, entre otros.</t>
  </si>
  <si>
    <t>Administración de Contingentes (FC-PR-019)</t>
  </si>
  <si>
    <t>Oficio a autoridades
Correo electrónico</t>
  </si>
  <si>
    <t>Aunque se generaron modificaciones a las a la circular de contingente de azucar y panela, esta ocurrio por ampliación de fechas no por información erronea o extemporanea, lo cual no generó errores en la administración de los contingentes.</t>
  </si>
  <si>
    <t>Los controles actuales permiten realizar la actualización correspondiente de manera oportuna</t>
  </si>
  <si>
    <t>Se actualizaron en las ultimas reuniones 2024.</t>
  </si>
  <si>
    <t>Errores en la información contenida en la circular expedida por la entidad</t>
  </si>
  <si>
    <t>FC-RG4-C2</t>
  </si>
  <si>
    <t xml:space="preserve">El Coordinador del grupo de diseño de operaciones de comercio exterior, realiza el ajuste de la circular y la remite a traves de correo electrónico para consideración, revisión y/o ajustes y posterior firma por parte de la Dirección de comercio exterior, una vez se cuente con el visto bueno se publica en la página de la VUCE.  </t>
  </si>
  <si>
    <t>Grupo Análisis y Gestión de la Cadena Logística de Comercio Exterior</t>
  </si>
  <si>
    <t>FC-RG5</t>
  </si>
  <si>
    <t>Posibilidad de afectación reputacional por perjuicios a los actores de la cadena logística, debido a fallas en las funcionalidades del aplicativo o interoperabilidades con las entidades que intervienen para la inspección de la carga en puertos y aeropuertos y/o uso inadecuado del aplicativo por parte de los usuarios declarantes, entidades de control o puertos.</t>
  </si>
  <si>
    <t>Incidencias o incidentes en las funcionalidades del aplicativo  VUCE-SIIS o incidentes con las entidades que interoperan en el aplicativo.</t>
  </si>
  <si>
    <t>Aumento de costos y tiempos para los usuarios
Perdida del control de la información de inspecciones</t>
  </si>
  <si>
    <t>FC-RG5-C1</t>
  </si>
  <si>
    <t>https://mincitco-my.sharepoint.com/:b:/g/personal/evillarreal_mincit_gov_co/ERQ4_WpvnbdKsBFtgSOtriMB-JckPPVl6PlZSYB6RIdIKA?e=KJcchG</t>
  </si>
  <si>
    <t>Edgar José Villarreal Cabrera</t>
  </si>
  <si>
    <t>Las Incidencias son solucionadas tan pronto son reportadas y se activan los protocolos de contingencia implementados para que los trámites sigan su ejecución</t>
  </si>
  <si>
    <t>Se manejan ciclos para cubrir los casos reportados y darles solucion en el menor tiempo sin que se afecte la operacion, aplicando los protocolos de contingencia mientras se hacen los ajustes al sistema SIIS</t>
  </si>
  <si>
    <t>Porque el recurso técnico se debería tener de tiempo completo para cubrir los casos mas rápidamente</t>
  </si>
  <si>
    <t>Es frecuente que se presenten ajustes o mejoras a los aplicativos y se esté en constante mejora de las aplicaciones con nuevos procedimientos u optimizacion de los mismos.</t>
  </si>
  <si>
    <t>FC-RG5-C2</t>
  </si>
  <si>
    <t xml:space="preserve">Los integrantes del grupo GAGCLCE, autorizan a traves de correo electrónico a los usuarios declarantes realizar el trámite manual de la operación ,con el fin de que los mismos puedan continuar con su trámite fuera del aplicativo. </t>
  </si>
  <si>
    <t>Integrantes del Grupo GAGCLCE</t>
  </si>
  <si>
    <t>Seguimiento a las solicitudes realizadas en el sistema de inspección simultanea - SIIS de la VUCE (FC-PR-011)</t>
  </si>
  <si>
    <t>Correo electrónico de autorización</t>
  </si>
  <si>
    <t>https://mincitco-my.sharepoint.com/:x:/g/personal/evillarreal_mincit_gov_co/EU5g_eILaW1Pjn1_MFxHdJABaHrwmkIrmh-CaCarSUfsKA?e=zyWIOw</t>
  </si>
  <si>
    <t>La mesa de ayuda atiende los correos de solicitudes todos los dias y las entidades utilizan el protocolo de contingencia los fines de semana.</t>
  </si>
  <si>
    <t>Entre semana se atienden los correos y los fines de semana tambien brindando soporte a los usuarios para sus tramites en forma oportuna.</t>
  </si>
  <si>
    <t>Si se implementa el tiempo 24/7 para todas las entidades de control ICA, INVIMA se optimizaría aún mas los trámites.</t>
  </si>
  <si>
    <t>Por la misma dinámica de las Exportaciones e Importaciones los trámites pueden tener cambios o pueden presentarse cuellos de botella que deben ser atendidos</t>
  </si>
  <si>
    <t>FC-RG5-C3</t>
  </si>
  <si>
    <t xml:space="preserve">La Coordinación del grupo GAGCLCE, de acuerdo con las fallas presentadas, declara la contingencia mediante noticia publicada en la página VUCE,con el fin de que los usuarios puedan continuar con su trámite fuera del aplicativo. </t>
  </si>
  <si>
    <t xml:space="preserve">Coordinador del grupo GAGCLCE </t>
  </si>
  <si>
    <t>Noticia publicada</t>
  </si>
  <si>
    <t>https://mincitco-my.sharepoint.com/:b:/g/personal/evillarreal_mincit_gov_co/EShGf0ipOFNFtE4YSGls5eABk0DIiOsm9znwT2vb6IXpLg?e=mN7sgJ</t>
  </si>
  <si>
    <t>Se publican las noticias del funcionamiento del sistema y novedades para que los usuarios ajusten sus trámites y se activan los protocolos de contingencia.</t>
  </si>
  <si>
    <t>Las Noticias de mantenimiento y ajustes del sistema son publicados oportunamente y son de amplia difusion.</t>
  </si>
  <si>
    <t>Se puede mejorar los canales de comunicacion enviando SMS a los usuarios que realizan los trámites para que sean aún más oportunos</t>
  </si>
  <si>
    <t>Como estamos en Mejora continua siempre se va a necesitar tener ventanas de mantenimiento y ajustes.</t>
  </si>
  <si>
    <t>Desconocimiento de los requisitos de exportación por parte del usuario declarante al momento de diligenciar la información en el sistema.</t>
  </si>
  <si>
    <t>FC-RG5-C4</t>
  </si>
  <si>
    <t>El Coordinador del grupo análisis y gestión de la cadena logistica de comercio exterior GAGCLCE o facilitador en el puerto o aeropuerto, identifica las tematicas a reforzar a los actores y coordina la capacitación especializada con los expertos en el tema, de manera presencial o virtual, dejando constancia mediante lista de asistencia.</t>
  </si>
  <si>
    <t>Coordinador del grupo GAGCLCE o Facilitador</t>
  </si>
  <si>
    <t>Semestral</t>
  </si>
  <si>
    <t>Lista de asistencia</t>
  </si>
  <si>
    <t xml:space="preserve">https://mincitco-my.sharepoint.com/:x:/g/personal/evillarreal_mincit_gov_co/Ee9TYxdYG25Fr2TBknfru1wBWDENPMqjLZpZrUOboboiLA?e=SsXbyz </t>
  </si>
  <si>
    <t>Se mantienen reuniones periodicas con los puertos y entidades de control, y se atienden casos especificos via TEAMES con los usuarios de SIIS</t>
  </si>
  <si>
    <t>Se tratan oportunamente los cuellos de botella y trámites que son alcance del sistema SIIS y se socializan las mejoras y sugerencias de los usuarios.</t>
  </si>
  <si>
    <t>Se puede emitir un boletín informativo con las novedades y mejoras realizadas al sistema para que sean socializadas por los mismos usuarios descargando el documento.</t>
  </si>
  <si>
    <t>Se requiere mantener el contacto y recibir las opiniones y aportes de todos los usuario  del sistema SIIS, medir el entendimiento y la aceptacion y capacitar constantemente a los mismos</t>
  </si>
  <si>
    <t xml:space="preserve">Falta de personal o alta rotación del mismo en las agencias de aduana y las entidades. </t>
  </si>
  <si>
    <t>Sistemas Especiales de Importación y Exportación y Comercializadora Internacional</t>
  </si>
  <si>
    <t>FC-RG6</t>
  </si>
  <si>
    <t>Posibilidad de afectación  reputacional por aprobar o negar una solicitud de autorización como sociedad de comercializadora internacional,  usuario plan vallejo o reposición de materias primas  sin el cumplimiento de los requisitos legales</t>
  </si>
  <si>
    <t>Desconocimiento de la normatividad vigente o aplicable.</t>
  </si>
  <si>
    <t>Posibles demandas</t>
  </si>
  <si>
    <t>ALTA</t>
  </si>
  <si>
    <t>FC-RG6-C1</t>
  </si>
  <si>
    <t xml:space="preserve">La Coordinadora del Grupo Sistemas Especiales de Importación y Exportación y Comercializadora Internacional, genera espacios mensuales de revisión de la normatividad vigente, sobre casos practicos de las solicitudes efectuadas por los usuarios. Adicionalmente, ante inquietudes juridicas el grupo solicita concepto a la oficina asesora juridica del ministerio con la finalidad de obtener lineamientos de evaluación.  </t>
  </si>
  <si>
    <t>Coordinadora de Sistemas Especiales de Importación y Exportación y Comercializadora Internacional</t>
  </si>
  <si>
    <t>Lista de asistencia o Memorando de solicitud de concepto a la OAJ</t>
  </si>
  <si>
    <t>https://mincitco-my.sharepoint.com/:f:/g/personal/pvci_mincit_gov_co/EtppRQ1ZMtNDi9oV7hzQ34sBK1FssxuJ4vMucwnZptOknQ?e=OylC2P</t>
  </si>
  <si>
    <t>Juan Ángel Bueno Profesional universitario Grupo de Sistemas Especiales de Importación- Exportación y Comercializadoras Internacionales</t>
  </si>
  <si>
    <t>Porque se ejecutan los controles del proceso realizando revisiones mensuales de la normatividad vigente, con relación a las solicitudes realizadas por los usuarios</t>
  </si>
  <si>
    <t>Porque se aplican los controles en las actividades del proceso con respecto a novedades de la normatividad y a las solicitudes de los usuarios que gestiona el grupo</t>
  </si>
  <si>
    <t xml:space="preserve">Porque se puede actulizar la normatividad y se puede optimizar los procesos de la gestión de solicitudes de los diferentes programas </t>
  </si>
  <si>
    <t>Porque es un control funcional para las actividades del proceso</t>
  </si>
  <si>
    <t>Na</t>
  </si>
  <si>
    <t>Omisión en la revisión de algún requisito.</t>
  </si>
  <si>
    <t>FC-RG6-C2</t>
  </si>
  <si>
    <t xml:space="preserve">Los análistas tecnicos, financieros y jurídicos proyectan la aprobación o negación de la solicitud, para el visto bueno de la Coordinación y Subdirección, quien remite para tramite final y visto bueno por parte del despacho de la Dirección de Comercio Exterior. </t>
  </si>
  <si>
    <t>Análistas Técnicos</t>
  </si>
  <si>
    <t>Semanal</t>
  </si>
  <si>
    <t>* Autorización reposición de materias primas e insumos mediante los sistemas de importación y exportación (FC-PR-016)
* Evaluación de programas nuevos (MP-MK-BK-Repuestos y servicios, sus modificaciones y terminaciones) (FC-PR-018)
* Solicitud de autorización de solicitudes de sociedades de comercialización internacional (FC-PR-015)</t>
  </si>
  <si>
    <t>Resolución de aprobación o negación</t>
  </si>
  <si>
    <t>https://mincitco.sharepoint.com/:f:/s/GrupoPlanVallejoyCI/Ehic9RuG5f5PvnGPl7J9eAABQ2acqBraDdZNTQb7rmzj5g?e=Bj5P7W</t>
  </si>
  <si>
    <t>Porque se ejecutan los controles para el cumplimiento de los requisitos establecidos en la normatividad vigente para las solicitudes realizadas por los usuarios de los diferentes programas que definen su aprobación o negación</t>
  </si>
  <si>
    <t>Porque se aplican los controles en las actividades de análisis y evaluación de las solicitudes de los usuarios para los diferentes programas</t>
  </si>
  <si>
    <t>FC-RG7</t>
  </si>
  <si>
    <t>Posibilidad de afectación reputacional por aprobar o negar solicitudes realizadas por los usuarios de sociedad de comercializadora internacional,  usuario plan vallejo, reposición de materias primas o estudios de demostración que no tengan operaciones reales, debido a la ausencia de interoperabilidad con DIAN o fallas tecnicas en los aplicativos o modulos de la VUCE</t>
  </si>
  <si>
    <t>Cuando el volumen de operaciones de comercio a verificar excede la capacidad operativa</t>
  </si>
  <si>
    <t>Afectación a la industria nacional</t>
  </si>
  <si>
    <t>FC-RG7-C1</t>
  </si>
  <si>
    <t>El analista realiza un muestreo de las operaciones de comercio exterior, con el fin de verificar manualmente la veracidad de los registros; en caso de evidenciar inconsistencias se requiere mediante oficio a la empresa, para subsanar las mismas. O en su defecto, se emite el oficio de aprobación del estudio.</t>
  </si>
  <si>
    <t>Oficio de requerimiento a la empresa o Oficio de aprobación</t>
  </si>
  <si>
    <t>19/12/20224</t>
  </si>
  <si>
    <t>Porque se ejecutan los controles para el cumplimiento de requisitos establecidos en la normatividad vigente para las solicitudes realizadas por los usuarios, generando el Requerimiento Único de Información RUI, para posterior análisis y evaluación que define la aprobación o negación de las solicitudes de los diferentes programas</t>
  </si>
  <si>
    <t>Porque se aplican los controles en las actividades de análisis y evaluación de las solicitudes y de las respuestas a los Requerimientos Únicos de Información a las solicitudes  realizadas por los usuarios para definicir la aprogración o negación  de las solicitudes de los diferentes programas</t>
  </si>
  <si>
    <t xml:space="preserve">Porque se puede actulizar la normatividad y se puede optimizar los procesos de la gestión de solicitudes y respuestas de Requerimientos Únicos de Información de los difertentes programas realizadas por los usuarios </t>
  </si>
  <si>
    <t xml:space="preserve">Fallas en el aplicativo que impidan la verificación de la información presentada por el usuario. </t>
  </si>
  <si>
    <t>FC-RG7-C2</t>
  </si>
  <si>
    <t xml:space="preserve">El profesional del área funcional o de la operación, reporta en el aplicativo JIRA, el incidente presentado y el profesional del área de tecnología que recibe la incidencia, revisa los soportes y estima los recursos para su solución. Esta se lleva a cabo, se notifica al equipo funcional para verificar su funcionamiento y dar cierre a la novedad con base en la acción ejecutada. </t>
  </si>
  <si>
    <t>Profesional área funcional</t>
  </si>
  <si>
    <t>https://id.atlassian.com/login?continue=https%3A%2F%2Fid.atlassian.com%2Fjoin%2Fuser-access%3Fresource%3Dari%253Acloud%253Ajira%253A%253Asite%252F96787d54-6936-4ab0-a247-031420ff32f8%26continue%3Dhttps%253A%252F%252Fmincit.atlassian.net%252Fjira%252Fsoftware%252Fprojects%252FPVM%252Fissues%252F%253Fjql%253Dproject%252520%25253D%252520%252522PVM%252522%252520ORDER%252520BY%252520created%252520DESC&amp;application=jira</t>
  </si>
  <si>
    <t>Porque se  ejecutan los controles registrando el incidente en Jira (mesa de servicio) para la gestión y solución del incidente. Continuando así la verificación de la información y archivos soportes de las solicudes de los usuarios para los diferentes programas</t>
  </si>
  <si>
    <t>Porque se aplican los controles en el resgistro del incidente en jira para gestionar y obener la solución del incidente para continuar con el proceso de virificación de información de las solicitudes</t>
  </si>
  <si>
    <t>Porque se puede asignar un usuario de gestión en la mesa de servicio jira para la gestión directa de los incidentes de las solictudes de los diferentes programas para el grupo</t>
  </si>
  <si>
    <t>No disponibilidad y no confiabilidad (rezago) de la información de consulta en bacex o DIAN</t>
  </si>
  <si>
    <t>FC-RG7-C3</t>
  </si>
  <si>
    <t xml:space="preserve">La Coordinadora del Grupo Sistemas Especiales de Importación y Exportación y Comercializadora Internacional, solicita a la DIAN, mediante correo electrónico o plataforma de PQRSD, información estadistica de las operaciones de comercio exterior, para la toma de decisiones. </t>
  </si>
  <si>
    <t>Coordinador Grupo Sistemas Especiales de Importación y Exportación</t>
  </si>
  <si>
    <t>correo electrónico o radicado plataforma de PQRSD</t>
  </si>
  <si>
    <t>Grupo Registro de Productores de bienes nacionales</t>
  </si>
  <si>
    <t>FC-RG8</t>
  </si>
  <si>
    <t>Posibilidad de afectación reputacional por incumplimiento en los tiempos de respuesta a las solicitudes presentadas ante el grupo, debido a fallas en los recursos tecnologicos y/o carencia de personal idoneo.</t>
  </si>
  <si>
    <t>Falta de personal de soporte tecnológico</t>
  </si>
  <si>
    <t>Quejas, reclamos o derechos de petición</t>
  </si>
  <si>
    <t xml:space="preserve">Perfil técnico no afín con las funciones del procedimiento </t>
  </si>
  <si>
    <t>FC-R8-C1</t>
  </si>
  <si>
    <t>El coordinador del grupo realiza la inducción y capacitación de los temas inherentes a éste, realizando seguimiento a las actividades realizadas por los funcionarios durantes el mes y dejando constancia mediante informe de gestión mensual.</t>
  </si>
  <si>
    <t>Coordinador Grupo Registro de Productores de Biees Naionales</t>
  </si>
  <si>
    <t>Informe de Gestión</t>
  </si>
  <si>
    <t>Evidencias seguimiento a Control de Riesgos de Gestión</t>
  </si>
  <si>
    <t>José Martín Rioaño</t>
  </si>
  <si>
    <t>No se han presentado problemas reales o notificaciones que indiquen que se ha materializado el riesgo</t>
  </si>
  <si>
    <t>Se revisa permanentemente los procesos y medidas de contingencia para validar su pertinencia</t>
  </si>
  <si>
    <t>Con el propósito de optiizar el control,  Gestionando el monitoreo y revisión cntinuo de los riesgos</t>
  </si>
  <si>
    <t>Se han aplicado las medidas adecuadas para evitar daños y perjuicios a la Entidad.</t>
  </si>
  <si>
    <t>FC-RG9</t>
  </si>
  <si>
    <t>Posibilidad de afectación reputacional por aprobar o negar una solicitud (Registro, planilla, de transformación o ensamble), sin la verificación en sitio del proceso productivo debido a la falta de visita técnica</t>
  </si>
  <si>
    <t>No autorización de las comisiones en atención a las directrices presidenciales de austeridad del gasto y recorte presupuestal</t>
  </si>
  <si>
    <t>FC-R9-C1</t>
  </si>
  <si>
    <t xml:space="preserve">El funcionario evaluador requiere al solicitante del trámite los documentos que permitan constatar la trazabilidad del proceso productivo y valida que correspondan con la solicitud presentada, registrando la información en el aplicativo respectivo, para emitir la respuesta al trámite. </t>
  </si>
  <si>
    <t>Profesionales o Tecnicos</t>
  </si>
  <si>
    <t>FC-PR-003 Solicitud de registro de productor de bienes nacionales
FC-PR-004 Verificación y concepto de producción nacional para las licencias de importación
Resolución 2436 de 2016</t>
  </si>
  <si>
    <t>Respuesta de trámites</t>
  </si>
  <si>
    <t>Se revisa en forma detallada las solicitudes presebtadas por los usuarios y en el evento de rquerir información adicional o aclaraiconers,se le hce el requerimiento correspondiente</t>
  </si>
  <si>
    <t>Subdirección de Practica comerciales (Grupo Salvaguardias-aranceles y comercio exterior)</t>
  </si>
  <si>
    <t>FC-RG10</t>
  </si>
  <si>
    <t>Posibilidad de afectación reputacional por errores en el documento técnico generado por el grupo salvaguardias, aranceles y comercio exterior debido a omisión de información al comité</t>
  </si>
  <si>
    <t>Error en la aplicación de las fórmulas de las variables de análisis</t>
  </si>
  <si>
    <t>Reclamaciones y/o solicitud de medios de control de los actos administrativos</t>
  </si>
  <si>
    <t>FC-RG10-C1</t>
  </si>
  <si>
    <t xml:space="preserve">El profesional encargado de la solicitud, verifica que la información de la base de datos se encuentre completa, contrastandola con la información publicada en la DIAN, y se revisa que las fórmulas se encuentren aplicadas de forma correcta, conservando las hojas de cálculo. </t>
  </si>
  <si>
    <t>Profesional de la subdirección de practicas comerciales</t>
  </si>
  <si>
    <t>FC-PR-001 Investigación para aplicación de medidas de salvaguardia en el marco del decreto 1407 de 1999 (Act. 11)
FC-PR-002Investigación para aplicación de medidas de salvaguardia en el marco del decreto 152 de 1998 (Act. 8)FC-PR-007 Investigación para adopción de medidas de salvaguardia bilaterales (Act. 2)</t>
  </si>
  <si>
    <t>Capturas de la información de la página DIAN</t>
  </si>
  <si>
    <t>RIESGOS DE GESTIÓN REFORMULADOS</t>
  </si>
  <si>
    <t>Daniela Rodríguez</t>
  </si>
  <si>
    <t>Porque el control responde a las necesidades que representa el riesgo y la persona encargada de generar la base de datos ha contrastado la información de forma efectiva.</t>
  </si>
  <si>
    <t>Porque desde el momento que el riesgo fue reformulado, se empezo a ejecutar el control como una forma de verificar la información y evitar omisión de datos</t>
  </si>
  <si>
    <t>Porque no hay otra manera de ejercer el control</t>
  </si>
  <si>
    <t>El riesgo ya fue actualizado en un a serie de reuniones que se tuvieron con la OAPS</t>
  </si>
  <si>
    <t>Debido a que el riesgo fue reformulado hace poco tiempo, solo se ha podido ejecutar el control en los últimos meses</t>
  </si>
  <si>
    <t>Error en la generación de bases de datos y análisis de información</t>
  </si>
  <si>
    <t>FC-RG10-C2</t>
  </si>
  <si>
    <t>El profesional de la Subdirección de Prácticas Comerciales, responsable del acceso a la base de datos suminisitrada por la Oficina de Estudios Económicos, utiliza el formato (hoja de cálculo adaptada) de importaciones y exportaciones, y selecciona los períodos y subpartidas requeridas, verificando que coincida con lo requerido por el analista que lleva el proceso de investigación, dejando como constancia la base de datos remitida por correo electrónico.</t>
  </si>
  <si>
    <t>Correo electrónico con Base de datos</t>
  </si>
  <si>
    <t>Porque la analista encargada de generar la base de datos utiliza siempre la hoja de cálculo especifica para las investigaciones que llevamos a cabo.</t>
  </si>
  <si>
    <t>Porque el hecho de usar la hoja de cálculo creada para nuestros temas evita que omitamos información debido a que los items ya estan establecidos y solo se debe seleccionar las subpartidas objeto de investigación.</t>
  </si>
  <si>
    <t>Porque ya fue mejorado con la creación de una hoja de cálculo especifica con la información necesaria para llevar a cabo las investigaciones.</t>
  </si>
  <si>
    <t>NA</t>
  </si>
  <si>
    <t>RELACIONAMIENTO CON LA CIUDADANÍA</t>
  </si>
  <si>
    <t>Grupo de Relación con el Ciudadano</t>
  </si>
  <si>
    <t>Coordinador del  Grupo de Relación con el Ciudadano</t>
  </si>
  <si>
    <t>IC-RG1</t>
  </si>
  <si>
    <t xml:space="preserve">Posibilidad de afectación reputacional por no gestionar las PQRSD en los tiempos establecidos en la normatividad vigente, debido al no seguimiento a la plataforma de gestión documental por parte de las áreas. </t>
  </si>
  <si>
    <t>Falta de responsables para la revisión y seguimiento a la plataforma en cada área</t>
  </si>
  <si>
    <t>Sanciones Disciplinarias</t>
  </si>
  <si>
    <t>IC-RG1-C1</t>
  </si>
  <si>
    <t xml:space="preserve">El Profesional del Grupo de relación con el ciudadano, encargado de administrar las PQRSD realiza un reporte semanal de las que estan proximas a vencer, y lo comunica a traves de memorando a las áreas pertinentes, solicitando su pronta gestión con el fin de evitar el vencimiento de los terminos. </t>
  </si>
  <si>
    <t>Profesional del Grupo de relación con el ciudadano</t>
  </si>
  <si>
    <t>Memorando de Solicitud a las áreas
Registros de asistencia</t>
  </si>
  <si>
    <t>EVIDENCIAS RIESGOS REFORMULADOS GRC</t>
  </si>
  <si>
    <t>Luisa Fernanda Paez Granados</t>
  </si>
  <si>
    <t>Se cuenta con el profesional que realiza el seguimiento de las PQRS</t>
  </si>
  <si>
    <t xml:space="preserve">Se realiza el seguimiento diariamente por parte del profesional encargado </t>
  </si>
  <si>
    <t>Este seguimiento diario, permite que las demás áreas no dejen vencer las PQRS o en su debido defecto, den respuesta oportunamente al ciudadano.</t>
  </si>
  <si>
    <t>Dado que el seguimiento de las PQRS se realiza constantemente, las áreas trabajan conjuntamente con nosotros para darle respuesta oportunamente a  los ciudadanos teniendo en cuenta estas "alertas".</t>
  </si>
  <si>
    <t>No finalizar el ciclo de la PQRSD en la plataforma de Gestión Documental</t>
  </si>
  <si>
    <t>El profesional, realiza el seguimiento de las PQRS a las demas áreas informando cuales estan pendientes por gestionar y el vecimiento de estas.</t>
  </si>
  <si>
    <t>Asignación inadecuada de las PQRSD al interior de las áreas</t>
  </si>
  <si>
    <t>IC-RG1-C2</t>
  </si>
  <si>
    <t>El Coordinador del Grupo de relación con el ciudadano verifica mensualmente, o cuando se requiera, mediante memorando y/o correo electrónico, las novedades de información, tematicas y responsables con las áreas y en caso de tenerlas, se comunica a los responsables de la asignación de las PQRSD.</t>
  </si>
  <si>
    <t>Coordinador del Grupo de relación con el ciudadano</t>
  </si>
  <si>
    <t>Mensual o Por evento</t>
  </si>
  <si>
    <t>Memorando y/o Correo electrónico de Solicitud a las áreas</t>
  </si>
  <si>
    <t>N/A</t>
  </si>
  <si>
    <t>Toda informacion sobre las PQRS se encuentra publicada en la pagina Web del Ministerio</t>
  </si>
  <si>
    <t>Se realizan publicaciones relacionadas con el tema de PQRS en la Intranet como a su vez en la pagina Ministerial</t>
  </si>
  <si>
    <t>En la pagina WEB del Ministerio, se publican los Informes de gestión PQRSD-grupo de relación con el ciudadano – informe de Gestión del Sistema de Consultas, Quejas y Reclamos, en el siguiente enlace:
https://www.mincit.gov.co/servicio-ciudadano/contactenos-y-pqrsd/informes-de-gestion</t>
  </si>
  <si>
    <t>En relación con este riesgo se aclara que  no fue necesario enviar Memorandos a las diferentes áreas de acuerdo con la distribución de las temáticas solicitadas por los ciudadanos mediante el formato de peticiones PQRSD dado que toda la información se encuentra publicada en la página Web del Ministerio de Comercio, Industria y Turismo.</t>
  </si>
  <si>
    <t>Desconocimiento del CPACA y/o del Sistema de Gestión documental al interior de las áreas</t>
  </si>
  <si>
    <t>IC-RG1-C3</t>
  </si>
  <si>
    <t xml:space="preserve">Los profesionales del grupo de relación con el ciudadano, realizarán capacitaciones semestrales en el manejo del módulo PQRS, así como en la normatividad relacionada (Código del Procedimiento Administrativo y de lo contencioso administrativo), conservando el registro de asistencia. </t>
  </si>
  <si>
    <t>Profesionales del Grupo de Relación con Ciudadano</t>
  </si>
  <si>
    <t>Listados de Asistencia</t>
  </si>
  <si>
    <t>EVIDENCIAS RIEGOS REFORMULADOS GRC - Capacitaciones</t>
  </si>
  <si>
    <t>Se realizan las capacitaciones correspondientes, a su vez tambien se anuncia por la intranet por medio de noticias como se pueden gestionar, el medio por el cual se le da respuesta a los ciudadanos y los tiempos estipulados para cada tramite</t>
  </si>
  <si>
    <t>Las capacitaciones se anuncian por la intranet  para que todo funcionario y contratista participe.</t>
  </si>
  <si>
    <t>Las capacitaciones se suelen realizar continuamente para que los funcionarios y contratistas puedan dar respuesta a los ciudadanos oportunamente como tambien gestionar las PQRS por el sistema gestion documental</t>
  </si>
  <si>
    <t>Fallas tecnologícas y operativas que no permitan evidenciar el ingreso de la PQRSD a la plataforma</t>
  </si>
  <si>
    <t>IC-RG1-C4</t>
  </si>
  <si>
    <t>El profesional del grupo de relación con el ciudadano, verifica semanalmente los buzones de spam o aquellos donde las PQRSD puedan quedarse archivadas automaticamente, y en caso de encontrarla darles el trámite de acuerdo con la normatividad.</t>
  </si>
  <si>
    <t>Pantallazos de spam</t>
  </si>
  <si>
    <t>EVIDENCIAS RIESGOS REFORMULADOS GRC - Spam</t>
  </si>
  <si>
    <t>Se realiza la verificacion por parte de los radicadores antes de asignar algun documento por el sistema de gestion documental.</t>
  </si>
  <si>
    <t>Se realiza la verificacion por parte de los radicadores antes de asignar algun documento por el sistema de gestion documental a las demás áreas del ministerio.</t>
  </si>
  <si>
    <t>Se esta solicitando que el sistema de gestion documental (TMS) por si solo pueda identificar el spam, sin necesidad de la validacion de los radicadores.</t>
  </si>
  <si>
    <t>IC-RG2</t>
  </si>
  <si>
    <t xml:space="preserve">Posibilidad de afectación reputacional por entregar respuestas diferentes ante una misma solicitud al ciudadano, debido a la asignación de la solicitud a funcionarios diferentes. </t>
  </si>
  <si>
    <t xml:space="preserve">Debido al ingreso de la solicitud por distintos canales. </t>
  </si>
  <si>
    <t>Posibles demandas
Sanciones disciplinarias</t>
  </si>
  <si>
    <t>IC-RG2-C1</t>
  </si>
  <si>
    <t>El equipo encargado de clasificación y asignación de PQRSD, deben verificar en la plataforma de Gestión Documental que la solicitud no esté duplicada y se haya asignado con anterioridad a otro funcionario, en caso de estar duplicada se relacionara con el primer radicado de ingreso.</t>
  </si>
  <si>
    <t>Coordinadora de Relación con el ciudadano</t>
  </si>
  <si>
    <t>IC-PR-009 Peticiones, quejas, reclamos, solicitudes y denuncias</t>
  </si>
  <si>
    <t>Memorando de Solicitud</t>
  </si>
  <si>
    <t>Radicados de Entrada_ julio a Diciembre PQRSD.xlsx</t>
  </si>
  <si>
    <t>Se esta solicitando que el sistema de gestion documental (TMS) por si solo pueda identificar la duplicidad, sin necesidad de la validacion de los radicadores.</t>
  </si>
  <si>
    <t>En el relación con el citado riesgo se anexa  un archivo en excell   y se aclara que el aplicativo del  Gestión Documental  TMS Módulo de PQRSD  permite ASOCIAR los radicados que están duplicados por el equipo de clasificación y asignación, se relacionan con el primer radicado de ingreso, para evitar que se presenten respuestas diferentes. Se pueden evidenciar estos radicados en el reporte del aplicativo, en causa de cierre y de ASOCIADO, razón por la  cual no se elaboraron Memorandos.</t>
  </si>
  <si>
    <t>IC-RG2-C2</t>
  </si>
  <si>
    <t>Los profesionales de la administración del Sistema de Gestión Documental realizarán capacitaciones semestrales al personal del Ministerio sobre los lineamientos para la gestión de las PQRSD, así como en la normatividad relacionada.</t>
  </si>
  <si>
    <t>Profesionales del Sistema de Gestión Documentales</t>
  </si>
  <si>
    <t>Listas de asistencia
Ayudas memoria</t>
  </si>
  <si>
    <t>La necesidad que tiene el ciudadano de obtener respuesta a su solicitud de información</t>
  </si>
  <si>
    <t>Debilidad en el sistema para reconocer la duplicidad de las solicitudes presentadas por el mismo peticionario</t>
  </si>
  <si>
    <t>IC-RG2-C3</t>
  </si>
  <si>
    <t>IC-RG3</t>
  </si>
  <si>
    <t>Posibilidad de afectación reputacional, dado que los espacios de participación ciudadana y rendición de cuentas no generen la retroalimentación requerida para la alta dirección, debido a la desarticulación de la información entre el área misional y relación con el ciudadano</t>
  </si>
  <si>
    <t>Desconocimiento de la normatividad relacionada con los espacios de participación ciudadana, por parte de las áreas misionales</t>
  </si>
  <si>
    <t>IC-RG3-C1</t>
  </si>
  <si>
    <t xml:space="preserve">Los líderes de la política de Participación Ciudadana realizan capacitaciones semestrales en el cumplimiento de los requisitos de la misma, dirigidas a las áreas misionales conservando el registro de asistencia. </t>
  </si>
  <si>
    <t>DOCUMENTDO</t>
  </si>
  <si>
    <t>IC-PR-032 Participación Ciudadana</t>
  </si>
  <si>
    <t>Listas de asistencia</t>
  </si>
  <si>
    <t>EVIDENCIAS RIESGOS REFORMULADOS GRC - Participación Ciudadana</t>
  </si>
  <si>
    <t>Se realizan las capacitaciones semestrales sobre Participacion Ciudadana.</t>
  </si>
  <si>
    <t>Se cumple con las capacitaciones semestrales sobre Participacion Ciudadana, explicando como se pueden ejecutar.</t>
  </si>
  <si>
    <t>Se cumple con las capacitaciones semestrales.</t>
  </si>
  <si>
    <t>IC-RG3-C2</t>
  </si>
  <si>
    <t xml:space="preserve">Los Líderes de la Política de participación ciudadana verifican semestralmente el cumplimiento de los requisitos de la misma, y deja constancia a traves de informe de participación ciudadana y del seguimiento a la estrategia de participación ciudadana de la entidad. </t>
  </si>
  <si>
    <t>Informe de participación ciudadana</t>
  </si>
  <si>
    <t>Se realiza semestralmente el informe de participacion ciudadana por parte del Grupo de Relacion con el ciudadano</t>
  </si>
  <si>
    <t>Se cumplen con los objetivos al realizar la capacitacion y el informe de participacion ciudadana.</t>
  </si>
  <si>
    <t xml:space="preserve">Este informe ayuda a realizar el seguimiento de participacion de la ciudadania como dentro de la entidad </t>
  </si>
  <si>
    <t>Grupo Comunicaciones</t>
  </si>
  <si>
    <t>Coordinadora de Comunicaciones</t>
  </si>
  <si>
    <t>IC-RG4</t>
  </si>
  <si>
    <t>Posibilidad de afectación reputacional por publicar información inexacta o inoportuna, debido a falta de claridad y demoras en los insumos recibidos</t>
  </si>
  <si>
    <t>Información equivocada por parte de las fuentes internas y externas y/o interpretación errónea por parte del periodista del ministerio.</t>
  </si>
  <si>
    <t>Afectación en la credibilidad de la información emitida por el MINCIT 
Quejas o reclamos de las partes interesadas</t>
  </si>
  <si>
    <t>IC-RG4-C1</t>
  </si>
  <si>
    <t xml:space="preserve">El gestor de contenido de la sede electrónica y el encargado de comunicación interna revisan la información a publicar y solicitan, mediante correo electrónico, al usuario aclaración, en caso de ser necesario.  </t>
  </si>
  <si>
    <t>Gestor de Contenido</t>
  </si>
  <si>
    <t xml:space="preserve">IC-PR-011 Administración de contenidos de la información de la página web
IC-PR-026 Infomación y comunicación en medios internos </t>
  </si>
  <si>
    <t>Seguimiento puntos de control</t>
  </si>
  <si>
    <t>https://drive.google.com/drive/folders/152_ltP9UNRnUrmTJPjleXSW4yE0sbOIn?usp=sharing</t>
  </si>
  <si>
    <t>Diamilia Aguirre Acosta</t>
  </si>
  <si>
    <t> </t>
  </si>
  <si>
    <t>Porque se ha logrado evitar la publicación de información inexacta.</t>
  </si>
  <si>
    <t>Porque los responsables han aplicado las acciones necesarias para prevenir.</t>
  </si>
  <si>
    <t xml:space="preserve">Han mostrado efectividad y son acciones inherentes al ejercicio del periodismo. </t>
  </si>
  <si>
    <t xml:space="preserve">El documento evidencia del control preventivo en página web es el mismo del seguimiento al control correctivo de página web, porque se llevan en el mismo archivo. </t>
  </si>
  <si>
    <t>IC-RG4-C2</t>
  </si>
  <si>
    <t xml:space="preserve">Los encargados de la edición periodistica revisan los contenidos textuales y gráficos previo a la publicación, y solicitan ajustes, si son necesarios, para garantizar la pertinencia de la información. </t>
  </si>
  <si>
    <t>Encargados de edición periodistica</t>
  </si>
  <si>
    <t>IC-PR-027 Producción y Difusión de materiales periodisticos</t>
  </si>
  <si>
    <t>Correos electrónicos</t>
  </si>
  <si>
    <t>Porque los boletines y las piezas han cumplido los pasos de edición requeridos.</t>
  </si>
  <si>
    <t xml:space="preserve">Porque los encargados en el Grupo de Comunicaciones conocen perfectamente la dinámica de controles. </t>
  </si>
  <si>
    <t>IC-RG4-C3</t>
  </si>
  <si>
    <t xml:space="preserve">El gestor de contenido de la sede electrónica reporta por correo electrónico al usuario la publicación y solicita la verificación de la misma. </t>
  </si>
  <si>
    <t>IC-PR-011 Administración de contenidos de la información de la página web</t>
  </si>
  <si>
    <t>Porque en noviembre se aplicó oportunamente el control correctivo y la información publica fue correcta.</t>
  </si>
  <si>
    <t>Porque el responsable de aplicar el control y los usuarios que deben responder, lo han hecho oportunamente.</t>
  </si>
  <si>
    <t xml:space="preserve">El documento evidencia del control correctivo en página web es el mismo del seguimiento al control preventivo de página web, porque se llevan en el mismo archivo. </t>
  </si>
  <si>
    <t>Demoras en el envío de información por parte de las fuentes internas y externas</t>
  </si>
  <si>
    <t>ADQUISICIÓN DE BIENES Y SERVICIOS</t>
  </si>
  <si>
    <t>Grupo Contratos</t>
  </si>
  <si>
    <t>Coordinador Grupo Contratos</t>
  </si>
  <si>
    <t>BS-RG1</t>
  </si>
  <si>
    <t xml:space="preserve">Posibilidad de afectación reputacional por no liquidar los contratos estatales dentro del tiempo convencional  debido a la desatención del supervisor a los plazos y condiciones de los contratos. </t>
  </si>
  <si>
    <t>Falta de seguimiento y control por parte de los supervisores al plazo convencional para la liquidación del contrato estatal</t>
  </si>
  <si>
    <t>Sanciones Administrativas</t>
  </si>
  <si>
    <t>BS-RG1-C1</t>
  </si>
  <si>
    <t xml:space="preserve">Los profesionales del grupo de contratos, análizan y verifican los contratos que por ley deben ser liquidados y reportan al supervisor la alerta del plazo maximo con que se cuenta para liquidar el contrato de manera bilateral,  mediante memorando por gestión documental  </t>
  </si>
  <si>
    <t>Guía para la Contratación</t>
  </si>
  <si>
    <t>Memorando Gestión Documental</t>
  </si>
  <si>
    <t>https://mincitco-my.sharepoint.com/:f:/g/personal/ypenagos_mincit_gov_co/Enbb1Qmm-HhEq5boG9-Rj7EBdx2o4FDZZ6UNEKTlQ02tRQ?e=Fo8Fbb</t>
  </si>
  <si>
    <t>REDUCIR EL RIESGO</t>
  </si>
  <si>
    <t>Javier Hernando Parada Sanchez</t>
  </si>
  <si>
    <t xml:space="preserve">Se ha gestionado en debida forma las alertas a los supervisores para generar la liquidación de los contratos </t>
  </si>
  <si>
    <t>Han permitido la no materialización del riesgo como medidad preventivas y alertas</t>
  </si>
  <si>
    <t xml:space="preserve">Buscando la mejora continua y fortaleciendo las buenas practicas en materia contractual </t>
  </si>
  <si>
    <t>Se encuentra reformulado</t>
  </si>
  <si>
    <t>BS-RG2</t>
  </si>
  <si>
    <t>Posibilidad de afectación reputacional porque la documentación soporte para un contrato de servicios profesionales y de apoyo a la gestión con personas naturales carezcan de las condiciones y requisitos exigidos conforme a la idoneidad y experiencia solicitada, debido a una inadecuada verificación de los mismos</t>
  </si>
  <si>
    <t>Desconocimiento de los requisitos de ley o internos conforme a la particularidad de cada contrato</t>
  </si>
  <si>
    <t>BS-RG2-C1</t>
  </si>
  <si>
    <t>El grupo de contratos, aplica la lista de chequeo de acuerdo con la tipologia contractual, asegurando el cumplimiento de los requisitos; en caso de inconsistencias se notifica al área solicitante para subsanar el requisito. Una vez se cuenta con la información se deja constancia en el portal estatal para la contratación pública.</t>
  </si>
  <si>
    <t>Versión definitiva de la documentación que soporta la contratación, publicada en la plataforma de contratación estatal</t>
  </si>
  <si>
    <t xml:space="preserve">Se realiza la verificación por parte del abogado de la completitud de los documentos establecidos en la lista de chequeo para la contratación de prestadores de servicios profesionales y de apoyo a la gestión </t>
  </si>
  <si>
    <t xml:space="preserve">Ha permitido realizar una verificación detallada del cargue de la totalidad de los documentos establecidos en la lista de chequeo. </t>
  </si>
  <si>
    <t>GESTIÓN TIC</t>
  </si>
  <si>
    <t>Oficina Sistemas de Información</t>
  </si>
  <si>
    <t>GTI-RG1</t>
  </si>
  <si>
    <t xml:space="preserve">Posibilidad de afectación económica o reputacional por perdida o alteración de los datos debido a las brechas de seguridad en la plataforma tecnológica (on premise y nube) </t>
  </si>
  <si>
    <t>Debilidad en los servicios tecnológicos y en la adopción de mejores prácticas que permitan asegurar la información en los desarrollos, infraestructura y proyectos</t>
  </si>
  <si>
    <t>Combinación de amenazas y vulnerabilidades en el entorno físico y/o digital que impactan en el desarrollo de los proyectos tecnológicos y disponibilidad de los servicios e infraestructura tecnológica.</t>
  </si>
  <si>
    <t>GTI-RG1-C1</t>
  </si>
  <si>
    <t>El Jefe de la OSI realiza mesas técnicas con los Coordinadores del área de tecnología,  para hacer el seguimiento y evaluación de las iniciativas de la Hoja de Ruta del PETI, que incorporen el aseguramiento de los servicios tecnológicos, soportado en mejores prácticas, como parte de la ejecución de los desarrollos, infraestructura y proyectos, dejando como evidencia ayudas de memoria y el documento del PETI.</t>
  </si>
  <si>
    <t>Jefe Oficina de Sistemas</t>
  </si>
  <si>
    <t>Trimestral</t>
  </si>
  <si>
    <t>GTI-PR-001 Arquitectura Empresarial</t>
  </si>
  <si>
    <t>RGTI DC2024</t>
  </si>
  <si>
    <t>Jefe Ofiicina de Sistemas de Informewción - Coordinadores Grupos OSI</t>
  </si>
  <si>
    <t>No, el riesgo no se ha materializado porque se cuenta con seguimiento mensual por parte del Jefe de la Oficina a los coordinadores o líderes de los temas relacionados con la OSI y el PETI, con los cuales realiza diferentes sesiones y así conocer los avances.</t>
  </si>
  <si>
    <t>Sí, los controles actuales se han ejecutado adecuadamente. El seguimiento mensual, el monitoreo continuo en las reuniones y la capacidad de comparar resultados con los objetivos, además de identificar oportunidades de mejora, indican que se están tomando las acciones necesarias para gestionar los riesgos de manera efectiva y proactiva.</t>
  </si>
  <si>
    <t>A la fecha se cuenta con la reformulación de controles a los riesgos del Proceso GTI-CP-001 Getsión de TI , por lo que no se requería por el momento, hasta tanto no se tenga una evalaución de la gestión asociada o cambio en el contexto proceso del proceso GTI-CP-001 o de la entidad.</t>
  </si>
  <si>
    <t>Insuficiencia de los recursos requeridos que apalanquen la gestión, administración y aseguramiento de los servicios tecnológicos.</t>
  </si>
  <si>
    <t>Limitación en el desarrollo de los proyectos de TI y adquisición de  capacidades tecnológicas requeridas para la adecuada gestión de los procesos institucionales.</t>
  </si>
  <si>
    <t>GTI-RG1-C2</t>
  </si>
  <si>
    <t>El Jefe y/o Coordinadores de los Grupos de la OSI, determinan la necesidad de priorizar los frentes de seguridad para actualizar los planes, programas y proyectos definiendo las alternativas para la consolidación de los mismos, documentadas en ayudas de memoria.</t>
  </si>
  <si>
    <t xml:space="preserve">GTI-PR-001 Arquitectura Empresaria </t>
  </si>
  <si>
    <t>Con Registro</t>
  </si>
  <si>
    <t>No, el riesgo no se ha materializado porque se cuenta con seguimiento mensual por parte del  Jefe de la Oficina a los coordinadores o líderes de los temas relacionados con la OSI y el PETI, con los cuales realiza diferentes sesiones y así conocer los avances.</t>
  </si>
  <si>
    <t xml:space="preserve">Inoportunidad en la remediación de las vulnerabilidades detectadas en la infraestructura tecnológica. </t>
  </si>
  <si>
    <t>Pérdida o alteración de la información debido a la falta de capacidades de aseguramiento de los servicios e infraestructura tecnológica.</t>
  </si>
  <si>
    <t>GTI-RG1-C3</t>
  </si>
  <si>
    <t xml:space="preserve">El Jefe y/o Coordinadores de los Grupos de la OSI, revisa los resultados de vulnerabilidad, designa los responsables para realizar el análisis y establecer el plan de remediación (directa o compensatorio), para autorizar en comité de cambios. </t>
  </si>
  <si>
    <t>GTI-PR-005 Gestión de Incidentes de Seguridad y Privacidad de la  Información</t>
  </si>
  <si>
    <t>Caso valorado en la Herramienta Mesa de Ayuda, Correo electrónico</t>
  </si>
  <si>
    <t>Se realiza el seguimiento y monitoreo de las acciones de aseguramiento como resultados a la identifiación de vulnerabilidades detectadas como resultados de los alertamientos  de incidentes reportados en aranda o gestiones de cambio implementadas en la infraestructura tecnológica o en servicios de apliación o sitios web institucionales.</t>
  </si>
  <si>
    <t>El control definido se ejecuta de manera continua y es soportado y documentado como parte de los servicios de monitoreo plataforma tecnológica (GC363-2023) y administración infraestructura tecnológica (GC407-2023.</t>
  </si>
  <si>
    <t>GTI-RG2</t>
  </si>
  <si>
    <t xml:space="preserve">
Posibilidad de afectación económica o reputacional por proyectos tecnológicos de la OSI que no cumplan con el alcance, tiempo y presupuestos definidos debido a limitaciones en el desarrollo del mismo</t>
  </si>
  <si>
    <t xml:space="preserve">Decisiones de la alta gerencia en el desarrollo de los proyectos, que afecten su continuidad.  </t>
  </si>
  <si>
    <t>GTI-RG2-C1</t>
  </si>
  <si>
    <t xml:space="preserve">El Líder del proyecto y el Jefe de la OSI, realizan la gestión de control de cambios del proyecto, de acuerdo con las nuevas definiciones, dejando como evidencia el control de cambios del proyecto y/o acta. </t>
  </si>
  <si>
    <t>Sedestaca durante la viencia:
1.   Desarrollos a la medida: se ejecutaron 29 desarrollos o iniciativas con componente tecnológico.
2. Servicios Tecnológicos e Infraestructura: se adelantó la gestión tecnológica para el sostenimiento y continuidad de los servicios 
tecnológicos relacionados con infraestructura en NUBE AWS de la plataforma VUCE, monitoreo de plataforma tecnológica, administración de la infraestructura tecnológica on_x0002_premise, soporte y mantenimiento, soporte de licenciamiento plataforma de seguridad digital, licenciamiento plataforma corporativa office 365, entre otros, servicios de desarrollo con proveedor y servicios profesionales para el desarrollo y mantenimiento de aplicaciones VUCE y MINCIT, soporte servicios de interoperabilidad y los servicios relacionados con Arquitectura Empresarial, Plan Nacional de Datos, Gestión de Proyectos PMO y atención de usuarios VUCE, entre otros. 
3. Implementación metodología gestión de proyectos TI; se documento “manual de proyectos de TI” con la metodología de gestión de proyectos bajo el estándar del PMI y Scrum y se definioel software aplicactivos para la gestión de proyectos TI.</t>
  </si>
  <si>
    <t>Con la definicon de lametodologia e proyectos TI y la aplicación Gestión Proyectos TI se busca fortalecer la documentación, monitoreo y seguimiento periodico a los proyectos de TI o con componente tecnológicos institucionales o con el sector.</t>
  </si>
  <si>
    <t>DESARROLLO EMPRESARIAL</t>
  </si>
  <si>
    <t>Dirección de Regulación 
(Subsistema Nacional de la Calidad)</t>
  </si>
  <si>
    <t>Director de Regulación</t>
  </si>
  <si>
    <t>DE-RG1</t>
  </si>
  <si>
    <t>Posibilidad de afectación económica por la deficiente elaboración de la regulación de precios de medicamentos y dispositivos médicos debido a la omisión en la aplicación de la metodología establecida por la comisión.</t>
  </si>
  <si>
    <t xml:space="preserve">Verificación incompleta de la información de medicamentos y dispositivos médicos </t>
  </si>
  <si>
    <t>Demandas</t>
  </si>
  <si>
    <t>DE-RG1-C1</t>
  </si>
  <si>
    <t xml:space="preserve">Los profesionales vinculados al grupo técnico asesor de la comisión nacional de precios de medicamentos y dispositivos médicos, verifica respecto de la metodología vigente (mercados relevantes, precios de referencia internacional y nacional, revisión de comentarios, respuestas a los comentarios), dejando evidencia por medio de correo electrónico a la Dirección de Regulación.  </t>
  </si>
  <si>
    <t>Profesionales vinculados al grupo técnico asesor de la comisión nacional de precios de medicamentos y dispositivos medicos</t>
  </si>
  <si>
    <t>Soporte de evidencia</t>
  </si>
  <si>
    <t>C:\Users\lsantafe\Downloads\Repositorio riesgos de gestion 2024-2\DE RG-1</t>
  </si>
  <si>
    <t>Álvaro Estrada</t>
  </si>
  <si>
    <t>Porque se están realizando las actividades de acuerdo con  lo establecido por la Comisión Nacional de Precios de Medicamentos y Dispositivos Médicos</t>
  </si>
  <si>
    <t>Porque se estan ejecutando  de manera oportuna, aplicando las herramientas necesarias según se requiera, para asegurar  su efectividad, evitando la materialización del riesgo.</t>
  </si>
  <si>
    <t>Para el presente semestre se efectuó la reformulación de riesgos, por lo que se está realizando el primer seguimiento a los mismos.</t>
  </si>
  <si>
    <t>Los riesgos fueron recientemente reformulados</t>
  </si>
  <si>
    <t xml:space="preserve">La Comisión Nacional de Precios de Medicamentos y Dispositivos Médicos, no se encuentra sesionando en el actual semestre de 2024, puesto que ya realizó la regulación del año; así las cosas esta comisión retomará  las regulaciones respectivas en la vigencia 2025. </t>
  </si>
  <si>
    <t>Información errada de aspectos técnicos suministrada por parte de la secretaría técnica de la comisión</t>
  </si>
  <si>
    <t>DE-RG1-C2</t>
  </si>
  <si>
    <t>Los profesionales vinculados al grupo técnico asesor del Ministerio de Comercio de la comisión nacional de precios de medicamentos y dispositivos médicos, debe recibir la información técnica de los actores regulados (industria farmacéutica), para generar los espacios de revisión con la secretaría técnica de la comisión y tomar las decisiones de ajuste en caso de que apliquen, dejando constancia mediante acta de reunión de comisión.</t>
  </si>
  <si>
    <t>Actas de reunión</t>
  </si>
  <si>
    <t>No retroalimentación de los comentarios realizados por la industria farmaceutica y recibidos por la secretaría técnica, en los tiempos requeridos para una correcta verificación</t>
  </si>
  <si>
    <t>DE-RG1-C3</t>
  </si>
  <si>
    <t xml:space="preserve">Los profesionales vinculados al grupo técnico asesor de la comisión nacional de precios de medicamentos y dispositivos médicos, revisa los comentarios realizados por las principales agremiaciones y deja constancia de la posición del ministerio ante la secretaria técnica, por medio de correo electrónico. </t>
  </si>
  <si>
    <t>DE-RG2</t>
  </si>
  <si>
    <t>Posibilidad de afectación económica por una inadecuada identificación de la problemática de un producto bajo la competencia del sector comercio, debido a un mal análisis técnico.</t>
  </si>
  <si>
    <t>Debilidad en las competencias específicas del profesional frente al tema especializado.</t>
  </si>
  <si>
    <t>•	Afectación a la producción nacional
•	obstáculos técnicos innecesarios al comercio</t>
  </si>
  <si>
    <t>DE-RG2-C1</t>
  </si>
  <si>
    <t>La Dirección de regulación se encarga desde la planeación de asignar los profesionales idóneos para llevar a cabo los análisis técnicos. A partir de ello el profesional realiza la apropiación conceptual frente al tema de evaluación soportado en las diferentes fuentes de información, dejando como evidencia el análisis de la problematica y/o el documento final de análisis de impacto normativo o evaluación ex post.</t>
  </si>
  <si>
    <t>Profesionales del Grupo de Reglamentos técnicos</t>
  </si>
  <si>
    <t>Evaluación ex post</t>
  </si>
  <si>
    <t>Análisis de la problematica y/o el documento final de análisis de impacto normativo o evaluación ex post</t>
  </si>
  <si>
    <t>C:\Users\lsantafe\Downloads\Repositorio riesgos de gestion 2024-2\DE RG-2\DE RG2 C1</t>
  </si>
  <si>
    <t>Nelson Rivera / Alvaro Estrada</t>
  </si>
  <si>
    <t>Los profesioneles que se encuentran desarrollando las evaluaciones expost cuenta con la experiencia requerida para la elaboración de los análisis expost que se vienen adelnatando</t>
  </si>
  <si>
    <t>Se pone a disposición los enlaces de consulta de las evaluaiones expost</t>
  </si>
  <si>
    <t>Son los controles concertados conforme a las sesiones de evaluación de riesgos</t>
  </si>
  <si>
    <t>Son los riesgos concertados e identifcados con el apoyo de la oficina de planeación</t>
  </si>
  <si>
    <t>Ninguna</t>
  </si>
  <si>
    <t>Deficiencia o inexistencia de las fuentes de información para el correcto análisis de la problemática.</t>
  </si>
  <si>
    <t>DE-RG2-C2</t>
  </si>
  <si>
    <t>C:\Users\lsantafe\Downloads\Repositorio riesgos de gestion 2024-2\DE RG-2\DE RG2 C2</t>
  </si>
  <si>
    <t>Los profesioneles que se encuentran desarrollando las evaluaciones expost cuenta con la experiencia requerida para la elaboración de los análisis expost que se vienen adelantando</t>
  </si>
  <si>
    <t>Sesgo al interior de la dependencia frente a la definición del problema.</t>
  </si>
  <si>
    <t>DE-RG2-C3</t>
  </si>
  <si>
    <t xml:space="preserve">Los Profesionales del Grupo de Reglamentos técnicos, realizan al interior del grupo, un ejercicio en que se comparte o divulga el contenido del análisis de la problemática; y a partir de ello se somete a consulta publica, a través de la página web del ministerio.  </t>
  </si>
  <si>
    <t>Soporte de evidencias</t>
  </si>
  <si>
    <t>CON REGISTO</t>
  </si>
  <si>
    <t>Correo solicitud de la consulta pública, ayuda de memoria, lista de asistencia y/o correos electrónicos</t>
  </si>
  <si>
    <t>C:\Users\lsantafe\Downloads\Repositorio riesgos de gestion 2024-2\DE RG-2\DE RG2 C3</t>
  </si>
  <si>
    <t>Porque en el presente semestre no se han realizado AIN (Análisis de impacto Normativo)</t>
  </si>
  <si>
    <t>A la fecha de diligenciamiento de la presente, la Dirección de Regulación no está elaborando Análisis de Impacto Normativo. Se están elaborando evaluaciones expost de las Resoluciones 0721 de 2018 "por la cual se expide el Reglamento Técnico para Pilas Zinc-Carbón y Alcalinas que se importen o fabriquen nacionalmente para su comercialización en Colombia" y  2575 de 2018 "Por la cual se extiende la vigencia de la Resolución número 180 del 2013 que contiene el reglamento técnico para etiquetado de baldosas cerámicas, que se importen o se fabriquen nacionalmente para su comercialización o uso en Colombia".</t>
  </si>
  <si>
    <t>Decisiones de tipo político o jurídico y/o social contrarias al análisis técnico.</t>
  </si>
  <si>
    <t>DE-RG2-C4</t>
  </si>
  <si>
    <t>C:\Users\lsantafe\Downloads\Repositorio riesgos de gestion 2024-2\DE RG-2\DE RG2 C4</t>
  </si>
  <si>
    <t>DE-RG3</t>
  </si>
  <si>
    <t>Posibilidad de afectación económica, por errores en el proyecto de reglamentación técnica, debido a un deficiente análisis técnico</t>
  </si>
  <si>
    <t>No incorporación de los requisitos necesarios y suficientes para proteger el objetivo legítimo</t>
  </si>
  <si>
    <t>DE-RG3-C1</t>
  </si>
  <si>
    <t xml:space="preserve">Los Profesionales del Grupo de Reglamentos técnicos elaboran la evaluación ex post a los reglamentos técnicos del Ministerio, dejando como evidencia el Análisis de Impacto Normativo-AIN. </t>
  </si>
  <si>
    <t>Análisis problemática evaluación ex post</t>
  </si>
  <si>
    <t>AIN, documento de evaluación</t>
  </si>
  <si>
    <t>C:\Users\lsantafe\Downloads\Repositorio riesgos de gestion 2024-2\DE RG-3\DE RG3 C1</t>
  </si>
  <si>
    <t>Nelson Andrés Rivera Rodríguez</t>
  </si>
  <si>
    <t xml:space="preserve">Se elaboró la evaluaición expost de los reglamentos técnicos. </t>
  </si>
  <si>
    <t>Si, dado que las evidencias soportan el correcto control ante una posible materialización del riesgo</t>
  </si>
  <si>
    <t>No contar con el concepto previo (hecho con base en transparencia, requisitos, evaluación de la conformidad) por parte de la Dirección de Regulación</t>
  </si>
  <si>
    <t>DE-RG3-C2</t>
  </si>
  <si>
    <t xml:space="preserve">Los Profesionales del Grupo de reglamentos técnicos, revisan que los requisitos de evaluación de la conformidad estén alineados con los acuerdos de obstáculos técnicos al comercio, dejando constancia mediante comunicación oficial emitida por la Dirección de Regulación. </t>
  </si>
  <si>
    <t>Formato informe de observaciones</t>
  </si>
  <si>
    <t>Comunicación oficial de la Dirección de Regulación</t>
  </si>
  <si>
    <t>C:\Users\lsantafe\Downloads\Repositorio riesgos de gestion 2024-2\DE RG-3\DE RG3 C2</t>
  </si>
  <si>
    <t xml:space="preserve">Se solicitaron los respectivos conceptos previos al punto de contacto OTC/MSF </t>
  </si>
  <si>
    <t>No tener en cuenta apreciaciones u observaciones de los actores</t>
  </si>
  <si>
    <t>DE-RG3-C3</t>
  </si>
  <si>
    <t xml:space="preserve">Los profesionales del Grupo de Reglamentos técnicos, elaboran el informe de observaciones con las apreciaciones de la Dirección de regulación y se remiten al área jurídica para la expedición del acto administrativo. </t>
  </si>
  <si>
    <t>Informe de observaciones</t>
  </si>
  <si>
    <t>C:\Users\lsantafe\Downloads\Repositorio riesgos de gestion 2024-2\DE RG-3\DE RG3 C3</t>
  </si>
  <si>
    <t>Se elaboraron los respectivos informes de observaciones en los cuales se detallan los comentarios y si los mismo, son o no aceptados.</t>
  </si>
  <si>
    <t>Dirección de Regulación 
(Comercio Interno)</t>
  </si>
  <si>
    <t>DE-RG4</t>
  </si>
  <si>
    <t>Posibilidad de afectación reputacional por errores en el proyecto de acto administrativo frente a la regulación de comercio interno de competencia de la dirección de regulación debido a la inadecuada identificación de la problemática.</t>
  </si>
  <si>
    <t>Desconocimiento del sector</t>
  </si>
  <si>
    <t>DE-RG4-C1</t>
  </si>
  <si>
    <t xml:space="preserve">La Dirección de regulación se encarga de la planeación y asignación de los profesionales idoneos para obtener los análisis técnicos y demás información relevante para estructurar el proyecto normativo o las posibles soluciones a la problematica, dejando como evidencia el proyecto de acto administrativo o documento con las recomendaciones. </t>
  </si>
  <si>
    <t>Dirección
Profesionales</t>
  </si>
  <si>
    <t>Proyecto de acto administrativo o documento con las recomendaciones</t>
  </si>
  <si>
    <t>C:\Users\lsantafe\Downloads\Repositorio riesgos de gestion 2024-2\DE RG-4\C1</t>
  </si>
  <si>
    <t>Janeth Alejandra Garzón</t>
  </si>
  <si>
    <t>Porque los análisis técnicos y demás información relevante son preparados por profesionales idóneos La Dirección de regulación se encarga de la planeación y asignación de los profesionales idoneos para la estructuración de proyectos nomativos.</t>
  </si>
  <si>
    <t>DE-RG4-C2</t>
  </si>
  <si>
    <t xml:space="preserve">El equipo técnico de la dirección prepara los documentos y remite a traves de memorando del Director de Regulación a la Oficina Jurídica, con el fin de que efectúe el control de legalidad del proyecto normativo para su expedición. </t>
  </si>
  <si>
    <t>Memorando o remisión</t>
  </si>
  <si>
    <t>C:\Users\lsantafe\Downloads\Repositorio riesgos de gestion 2024-2\DE RG-4\C2</t>
  </si>
  <si>
    <t xml:space="preserve">Porque se cumple el control de legalidad del proyecto normativo antes de su expedicion. </t>
  </si>
  <si>
    <t>CRITERIOS DE EVALUACIÓN DE LOS CONTROLES</t>
  </si>
  <si>
    <t>Tipo de causa
(Externa ó
Interna)</t>
  </si>
  <si>
    <t>ZONA RIESGO</t>
  </si>
  <si>
    <t>¿Existe un responsable asignado a la ejecución del control?</t>
  </si>
  <si>
    <t>¿El responsable tiene la autoridad y adecuada segregación de funciones en la ejecución del control?</t>
  </si>
  <si>
    <t>Frecuencia de ejecución del control</t>
  </si>
  <si>
    <t xml:space="preserve">¿Las actividades que se desarrollan en el control realmente buscan por si sola prevenir o detectar las causas que pueden dar origen al riesgo, Ej.: verificar, validar, cotejar, comparar, revisar, etc.? </t>
  </si>
  <si>
    <t xml:space="preserve">¿Las observaciones, desviaciones o diferencias identificadas como resultados de la ejecución del control son investigadas y re-sueltas de manera oportuna? </t>
  </si>
  <si>
    <t>¿Se deja evidencia o rastro de la ejecución del control que permita a cualquier tercero con la evidencia llegar a la misma conclusión?</t>
  </si>
  <si>
    <t>ZONA RIESGO RESIDUAL</t>
  </si>
  <si>
    <t>ACCIÓN A TOMAR</t>
  </si>
  <si>
    <t>Seleccione Tipo de Causa</t>
  </si>
  <si>
    <t>Seleccione Tipo de Riesgo</t>
  </si>
  <si>
    <t>Seleccione la probabilidad</t>
  </si>
  <si>
    <t>Seleccione la impacto</t>
  </si>
  <si>
    <t>Seleccione la zona del riesgo</t>
  </si>
  <si>
    <t>Seleccione</t>
  </si>
  <si>
    <t>Seleccione la acción</t>
  </si>
  <si>
    <t>Ejecución y Administración de Procesos</t>
  </si>
  <si>
    <t>Adecuado</t>
  </si>
  <si>
    <t>Automático</t>
  </si>
  <si>
    <t>Documentado</t>
  </si>
  <si>
    <t>Fallas Tecnólogicas</t>
  </si>
  <si>
    <t>No Asignado</t>
  </si>
  <si>
    <t>Inadecuado</t>
  </si>
  <si>
    <t>Sin documentar</t>
  </si>
  <si>
    <t>Sin Registro</t>
  </si>
  <si>
    <t>Relaciones Laborales</t>
  </si>
  <si>
    <t>EVITAR EL RIESGO</t>
  </si>
  <si>
    <t>Usuarios, productos y practicas</t>
  </si>
  <si>
    <t>COMPARTIR EL RIESGO</t>
  </si>
  <si>
    <t>Legales</t>
  </si>
  <si>
    <t>MODERADO (RC/F)</t>
  </si>
  <si>
    <t>Riesgo de seguridad de la información</t>
  </si>
  <si>
    <t>MODERADO (RC-F)</t>
  </si>
  <si>
    <t>ALTO (RC/F)</t>
  </si>
  <si>
    <t>Riesgo de corrupción</t>
  </si>
  <si>
    <t>MAYOR (RC-F)</t>
  </si>
  <si>
    <t>EXTREMO (RC/F)</t>
  </si>
  <si>
    <t>Riesgo de Fraude Interno</t>
  </si>
  <si>
    <t>CATASTRÓFICO (RC-F)</t>
  </si>
  <si>
    <t>Riesgo de Fraude Externo</t>
  </si>
  <si>
    <t>RIESGO FISCAL</t>
  </si>
  <si>
    <t>SISTEMA DE GESTIÓN</t>
  </si>
  <si>
    <t>PROYECTO DE INVERSIÓN</t>
  </si>
  <si>
    <t>TIPOLOGÍA DE RIESGO</t>
  </si>
  <si>
    <t>Los riesgos se clasifican así:</t>
  </si>
  <si>
    <t>CLASIFICACION</t>
  </si>
  <si>
    <t>DESCRIPCIÓN</t>
  </si>
  <si>
    <t>RIESGOS DE GESTION</t>
  </si>
  <si>
    <t xml:space="preserve">Pérdidas derivadas de errores en la ejecución y administración de procesos. </t>
  </si>
  <si>
    <t>RG - FALLAS TECNOLÓGICAS</t>
  </si>
  <si>
    <r>
      <t xml:space="preserve">Errores en </t>
    </r>
    <r>
      <rPr>
        <i/>
        <sz val="10"/>
        <rFont val="Arial"/>
        <family val="2"/>
      </rPr>
      <t>hardware</t>
    </r>
    <r>
      <rPr>
        <sz val="10"/>
        <rFont val="Arial"/>
        <family val="2"/>
      </rPr>
      <t xml:space="preserve">, </t>
    </r>
    <r>
      <rPr>
        <i/>
        <sz val="10"/>
        <rFont val="Arial"/>
        <family val="2"/>
      </rPr>
      <t>software</t>
    </r>
    <r>
      <rPr>
        <sz val="10"/>
        <rFont val="Arial"/>
        <family val="2"/>
      </rPr>
      <t xml:space="preserve">, telecomunicaciones, interrupción de servicios básicos. </t>
    </r>
  </si>
  <si>
    <t>RG - RELACIONES LABORALES</t>
  </si>
  <si>
    <t xml:space="preserve">Pérdidas que surgen de acciones contrarias a las leyes o acuerdos de empleo, salud o seguridad, del pago de demandas por daños personales o de discriminación. </t>
  </si>
  <si>
    <t xml:space="preserve">Fallas negligentes o involuntarias de las obligaciones frente a los usuarios y que impiden satisfacer una obligación profesional frente a éstos. </t>
  </si>
  <si>
    <t>GR - DAÑOS A ACTIVOS FIJOS/ EVENTOS EXTERNOS</t>
  </si>
  <si>
    <t xml:space="preserve">Pérdida por daños o extravíos de los activos fijos por desastres naturales u otros riesgos/eventos externos como atentados, vandalismo, orden público. </t>
  </si>
  <si>
    <t xml:space="preserve">RIESGOS DE SEGURIDAD DE LA INFORMACION </t>
  </si>
  <si>
    <t>Pérdida de confidencialidad,</t>
  </si>
  <si>
    <t xml:space="preserve">Posibilidad de combinación de amenazas y vulnerabilidades en el entorno digital. Puede debilitar el logro de objetivos económicos y sociales, afectar la soberanía nacional, la integridad territorial, el orden constitucional y los intereses nacionales. Incluye aspectos relacionados con el ambiente físico, digital y las personas. </t>
  </si>
  <si>
    <t xml:space="preserve">Pérdida de integridad </t>
  </si>
  <si>
    <t>Pérdida de disponibilidad de los activos de información</t>
  </si>
  <si>
    <t>RIESGOS DE FRAUDE</t>
  </si>
  <si>
    <t>FRAUDE EXTERNO</t>
  </si>
  <si>
    <t xml:space="preserve">Pérdida derivada de actos de fraude por personas ajenas a la organización (no participa personal de la entidad). </t>
  </si>
  <si>
    <t>FRAUDE INTERNO</t>
  </si>
  <si>
    <t xml:space="preserve">Pérdida debido a actos de fraude, actuaciones irregulares, comisión de hechos delictivos abuso de confianza, apropiación indebida, incumplimiento de regulaciones legales o internas de la entidad en las cuales está involucrado por lo menos 1 participante interno de la organización, son realizadas de forma intencional y/o con ánimo de lucro para sí mismo o para terceros. </t>
  </si>
  <si>
    <t xml:space="preserve">RIESGOS DE CORRUPCIÓN </t>
  </si>
  <si>
    <t xml:space="preserve">Posibilidad de que, por acción u omisión, se use el poder para desviar la gestión de lo público hacia un beneficio privado. </t>
  </si>
  <si>
    <t>TABLA DE PROBABILIDAD</t>
  </si>
  <si>
    <t>TABLAS DE IMPACTO   / CONSECUENCIA RIESGOS</t>
  </si>
  <si>
    <t>FRECUENCIA DE OCURRENCIA</t>
  </si>
  <si>
    <t>NIVEL</t>
  </si>
  <si>
    <t>VALOR IMPACTO   / CONSECUENCIA RIESGOS</t>
  </si>
  <si>
    <t>FRECUENCIA DE LA ACTIVIDAD</t>
  </si>
  <si>
    <t>Riesgos de Gestión y de Seguridad Digital</t>
  </si>
  <si>
    <t>Riesgos de Corrupción y Fraude</t>
  </si>
  <si>
    <t>La actividad que conlleva el riesgo se ejecuta como máximo 2 veces por año.</t>
  </si>
  <si>
    <t xml:space="preserve">El evento puede ocurrir solo en circunstancias excepcionales (poco comunes o anormales). </t>
  </si>
  <si>
    <t>La actividad que conlleva el riesgo se ejecuta de 3 a 24 veces por año.</t>
  </si>
  <si>
    <t xml:space="preserve">El evento puede ocurrir en algún momento. </t>
  </si>
  <si>
    <t>La actividad que conlleva el riesgo se ejecuta de 24 a 500 veces por año.</t>
  </si>
  <si>
    <t>El evento podrá ocurrir en algún momento.</t>
  </si>
  <si>
    <t>La actividad que conlleva el riesgo se ejecuta de 500 veces al año y máximo 5.000 veces por año.</t>
  </si>
  <si>
    <t xml:space="preserve">Es viable que el evento ocurra en la mayoría de las circunstancias. </t>
  </si>
  <si>
    <t>La actividad que conlleva el riesgo se ejecuta más de 5.000 veces por año.</t>
  </si>
  <si>
    <t>Se espera que el evento ocurra en la mayoría de las circunstancias.</t>
  </si>
  <si>
    <t>RIESGO DE SEGURIDAD DE LA INFORMACION</t>
  </si>
  <si>
    <t>DESCRIPTOR</t>
  </si>
  <si>
    <t>ICUANTITATIVAS - ECONOMICA</t>
  </si>
  <si>
    <t>CUALITATIVAS - REPUTACIONAL</t>
  </si>
  <si>
    <t>CATASTRÓFICO
100%</t>
  </si>
  <si>
    <t>-Impacto que afecte la ejecución presupuestal en un valor ≥50%.</t>
  </si>
  <si>
    <t>-Interrupción de las operaciones de la entidad por más de cinco (5) días.</t>
  </si>
  <si>
    <t>-Afectación mayor o igual al 50% de la población.</t>
  </si>
  <si>
    <t>-Afectación muy grave de la integridad de la información debido al interés particular de los empleados y terceros.</t>
  </si>
  <si>
    <t>- Pérdida de cobertura en la prestación de los servicios de la entidad ≥50%.</t>
  </si>
  <si>
    <t>- Intervención por parte de un ente de control u otro ente regulador.</t>
  </si>
  <si>
    <t>-Afectación mayor o igual al 50% del presupuesto anual de seguridad digital.</t>
  </si>
  <si>
    <t>- Afectación muy grave de la disponibilidad de la información debido al interés particular de los empleados y terceros.</t>
  </si>
  <si>
    <t>- Pago de indemnizaciones a terceros por acciones legales que pueden afectar el presupuesto total de la entidad en un valor ≥50%.</t>
  </si>
  <si>
    <t>- Pérdida de información crítica para la entidad que no se puede recuperar.</t>
  </si>
  <si>
    <t>-Afectación muy grave del medio ambiente que requiere de mayor o igual a 3 años de recuperación.</t>
  </si>
  <si>
    <t>- Afectación muy grave de la confidencialidad de la información debido al interés particular de los empleados y terceros.</t>
  </si>
  <si>
    <t>- Pago de sanciones económicas por incumplimiento en la normatividad aplicable ante un ente regulador, las cuales afectan en un valor ≥50% del presupuesto general de la entidad.</t>
  </si>
  <si>
    <t>- Incumplimiento en las metas y objetivos institucionales afectando de forma grave la ejecución presupuestal.</t>
  </si>
  <si>
    <t>MAYOR
80%</t>
  </si>
  <si>
    <t>-Afectación en un valor igual o mayor al 20% e inferior al 50% de la población.</t>
  </si>
  <si>
    <t>-Afectación grave de la integridad de la información debido al interés particular de los empleados y terceros.</t>
  </si>
  <si>
    <t>- Imagen institucional afectada en el orden nacional o regional por actos o hechos de corrupción comprobados.</t>
  </si>
  <si>
    <t>-Afectación en un valor igual o mayor al 20% e inferior al 50% del presupuesto anual de seguridad digital.</t>
  </si>
  <si>
    <t>-Afectación grave de la disponibilidad de la información debido al interés particular de los empleados y terceros.</t>
  </si>
  <si>
    <t>-Impacto que afecte la ejecución presupuestal en un valor ≥20%.</t>
  </si>
  <si>
    <t>-Interrupción de las operaciones de la entidad por más de dos (2) días.</t>
  </si>
  <si>
    <t>-Afectación importante del medio ambiente que requiere de 1 a 3 años de recuperación.</t>
  </si>
  <si>
    <t>-Afectación grave de la confidencialidad de la información debido al interés particular de los empleados y terceros.</t>
  </si>
  <si>
    <t>- Pérdida de cobertura en la prestación de los servicios de la entidad ≥20%.</t>
  </si>
  <si>
    <t>- Pérdida de información crítica que puede ser recuperada de forma parcial o incompleta.</t>
  </si>
  <si>
    <t>MODERADO
60%</t>
  </si>
  <si>
    <t>-Afectación en un valor igual o mayor al 10% y menor al 20% de la población.</t>
  </si>
  <si>
    <t>-Afectación moderada de la integridad de la información debido al interés particular de los empleados y terceros.</t>
  </si>
  <si>
    <t>- Pago de indemnizaciones a terceros por acciones legales que pueden afectar el presupuesto total de la entidad en un valor ≥20%.</t>
  </si>
  <si>
    <t>- Sanción por parte del ente de control u otro ente regulador.</t>
  </si>
  <si>
    <t>-Afectación en un valor igual o mayor al 10% y menor al 20% del presupuesto anual de seguridad digital.</t>
  </si>
  <si>
    <t>-Afectación moderada de la disponibilidad de la información debido al interés particular de los empleados y terceros.</t>
  </si>
  <si>
    <t>- Pago de sanciones económicas por incumplimiento en la normatividad aplicable ante un ente regulador, las cuales afectan en un valor ≥20% del presupuesto general de la entidad.</t>
  </si>
  <si>
    <t>- Incumplimiento en las metas y objetivos institucionales afectando el cumplimiento en las metas de gobierno.</t>
  </si>
  <si>
    <t>- Afectación leve del medio ambiente requiere de 3 meses a 1 año de recuperación.</t>
  </si>
  <si>
    <t>-Afectación moderada de la confidencialidad de la información debido al interés particular de los empleados y terceros.</t>
  </si>
  <si>
    <t>- Imagen institucional afectada en el orden nacional o regional por incumplimientos en la prestación del servicio a los usuarios o ciudadanos.</t>
  </si>
  <si>
    <t>MENOR
40%</t>
  </si>
  <si>
    <t>-Afectación en un valor igual o mayor al 1% y menor al 10% de la población.</t>
  </si>
  <si>
    <t>-Afectación leve de la integridad.</t>
  </si>
  <si>
    <t>-Impacto que afecte la ejecución presupuestal en un valor ≥5%.</t>
  </si>
  <si>
    <t>-Interrupción de las operaciones de la entidad por un (1) día.</t>
  </si>
  <si>
    <t>-Afectación en un valor igual o mayor al 1% y menor al 10% del presupuesto anual de seguridad digital.</t>
  </si>
  <si>
    <t>-Afectación leve de la disponibilidad.</t>
  </si>
  <si>
    <t>- Pérdida de cobertura en la prestación de los servicios de la entidad ≥10%.</t>
  </si>
  <si>
    <t>- Reclamaciones o quejas de los usuarios que podrían implicar una denuncia ante los entes reguladores o una demanda de largo alcance para la entidad.</t>
  </si>
  <si>
    <t>-Afectación leve del medio ambiente requiere de Afectación leve del medio ambiente requiere de 1 a 3 meses de recuperación.</t>
  </si>
  <si>
    <t>-Afectación leve de la confidencialidad.</t>
  </si>
  <si>
    <t>- Pago de indemnizaciones a terceros por acciones legales que pueden afectar el pre-supuesto total de la entidad en un valor ≥5%.</t>
  </si>
  <si>
    <t>- Inoportunidad en la información, ocasionando retrasos en la atención a los usuarios.</t>
  </si>
  <si>
    <t>LEVE
20%</t>
  </si>
  <si>
    <t>-Afectación en un valor menor al 1% de la población.</t>
  </si>
  <si>
    <t>-Sin afectación de la integridad.</t>
  </si>
  <si>
    <t>- Pago de sanciones económicas por incumplimiento en la normatividad aplicable ante un ente regulador, las cuales afectan en un valor ≥5% del presupuesto general de la entidad.</t>
  </si>
  <si>
    <t>- Reproceso de actividades y aumento de carga operativa.</t>
  </si>
  <si>
    <t>-Afectación en un valor menor al 1% del presupuesto anual de seguridad digital.</t>
  </si>
  <si>
    <t>-Sin afectación de la disponibilidad.</t>
  </si>
  <si>
    <t>- Imagen institucional afectada en el orden nacional o regional por retrasos en la prestación del servicio a los usuarios o ciudadanos.</t>
  </si>
  <si>
    <t>-No hay afectación medioambiental.</t>
  </si>
  <si>
    <t>-Sin afectación de la confidencialidad.</t>
  </si>
  <si>
    <t>- Investigaciones penales, fiscales o disciplinarias.</t>
  </si>
  <si>
    <t>-Impacto que afecte la ejecución presupuestal en un valor ≥1%.</t>
  </si>
  <si>
    <t>-Interrupción de las operaciones de la entidad por algunas horas.</t>
  </si>
  <si>
    <t>- Pérdida de cobertura en la prestación de los servicios de la entidad ≥5%.</t>
  </si>
  <si>
    <t>- Quejas de los usuarios relacionadas con la indebida aplicación de la Ley disciplinaria vigente, dentro de las actuaciones disciplinarias.</t>
  </si>
  <si>
    <t>- Pago de indemnizaciones a terceros por acciones legales que pueden afectar el pre-supuesto total de la entidad en un valor ≥1%.</t>
  </si>
  <si>
    <t>- Imagen institucional afectada localmente por retrasos en la prestación del servicio a los usuarios o ciudadanos.</t>
  </si>
  <si>
    <t>- Pago de sanciones económicas por incumplimiento en la normatividad aplicable ante un ente regulador, las cuales afectan en un valor ≥1% del presupuesto general de la entidad.</t>
  </si>
  <si>
    <t>-Impacto que afecte la ejecución presupuestal en un valor ≥0,5%.</t>
  </si>
  <si>
    <t>-No hay interrupción de las operaciones de la entidad.</t>
  </si>
  <si>
    <t>- Pérdida de cobertura en la prestación de los servicios de la entidad ≥1%.</t>
  </si>
  <si>
    <t>- No se generan sanciones económicas o administrativas.</t>
  </si>
  <si>
    <t>- Pago de indemnizaciones a terceros por acciones legales que pueden afectar el presupuesto total de la entidad en un valor ≥0,5%.</t>
  </si>
  <si>
    <t>- No se afecta la imagen institucional de forma significativa.</t>
  </si>
  <si>
    <t>- Pago de sanciones económicas por incumplimiento en la normatividad aplicable ante un ente regulador, las cuales afectan en un valor ≥0,5% del presupuesto general de la entidad.</t>
  </si>
  <si>
    <t>Tabla de preguntas para calificar el impacto / consecuencia – 
RIESGO DE CORRUPCIÓN Y FRAUDE</t>
  </si>
  <si>
    <t>Ver cantidad de preguntas afirmativas se ubican en la siguiente tabla y se determina el impacto / consecuencias del riesgo de corrupción y fraude:</t>
  </si>
  <si>
    <t>No.</t>
  </si>
  <si>
    <t>PREGUNTA: Si el Riesgo de Corrupción o Fraude se materializa podría?</t>
  </si>
  <si>
    <t>RESPUESTA</t>
  </si>
  <si>
    <t>CANTIDAD DE PREGUNTAS AFIRMATIVAS</t>
  </si>
  <si>
    <t>IMPACTO / CONSECUENCIAS CUALITATIVO</t>
  </si>
  <si>
    <t>DOCE a DIECINUEVE preguntas</t>
  </si>
  <si>
    <t>Genera consecuencias desastrosas para la entidad</t>
  </si>
  <si>
    <t xml:space="preserve">¿Afectar al grupo de funcionarios del proceso? </t>
  </si>
  <si>
    <t>SEIS a ONCE preguntas</t>
  </si>
  <si>
    <t>Genera altas consecuencias sobre la entidad.</t>
  </si>
  <si>
    <t xml:space="preserve">¿Afectar el cumplimiento de metas y objetivos de la dependencia? </t>
  </si>
  <si>
    <t>UNA a CINCO pregunta(s)</t>
  </si>
  <si>
    <t>Genera medianas consecuencias sobre la entidad</t>
  </si>
  <si>
    <t xml:space="preserve">¿Afectar el cumplimiento de misión de la entidad? </t>
  </si>
  <si>
    <t xml:space="preserve">¿Afectar el cumplimiento de la misión del sector al que pertenece la entidad? </t>
  </si>
  <si>
    <t xml:space="preserve">¿Generar pérdida de confianza de la entidad, afectando su reputación? </t>
  </si>
  <si>
    <t xml:space="preserve">¿Generar pérdida de recursos económicos? </t>
  </si>
  <si>
    <t xml:space="preserve">¿Afectar la generación de los productos o la prestación de servicios? </t>
  </si>
  <si>
    <t xml:space="preserve">¿Dar lugar al detrimento de calidad de vida de la comunidad por la pérdida del bien, servicios o recursos públicos? </t>
  </si>
  <si>
    <t xml:space="preserve">¿Generar pérdida de información de la entidad? </t>
  </si>
  <si>
    <t xml:space="preserve">¿Generar intervención de los órganos de control, de la Fiscalía u otro ente? </t>
  </si>
  <si>
    <t xml:space="preserve">¿Dar lugar a procesos sancionatorios? </t>
  </si>
  <si>
    <t xml:space="preserve">¿Dar lugar a procesos disciplinarios? </t>
  </si>
  <si>
    <t xml:space="preserve">¿Dar lugar a procesos fiscales? </t>
  </si>
  <si>
    <t xml:space="preserve">¿Dar lugar a procesos penales? </t>
  </si>
  <si>
    <t xml:space="preserve">¿Generar pérdida de credibilidad del sector? </t>
  </si>
  <si>
    <t xml:space="preserve">¿Ocasionar lesiones físicas o pérdida de vidas humanas? </t>
  </si>
  <si>
    <t xml:space="preserve">¿Afectar la imagen regional? </t>
  </si>
  <si>
    <t xml:space="preserve">¿Afectar la imagen nacional? </t>
  </si>
  <si>
    <t xml:space="preserve">¿Generar daño ambiental? </t>
  </si>
  <si>
    <t>TOTAL RESPUESTAS AFIRMATIVAS</t>
  </si>
  <si>
    <t>EVALUACIÓN DEL CONTROL</t>
  </si>
  <si>
    <t>CRITERIO DE EVALUACIÓN</t>
  </si>
  <si>
    <t>DESCRIPCION</t>
  </si>
  <si>
    <t>ASPECTO A EVALUAR EN EL DISEÑO DEL CONTROL</t>
  </si>
  <si>
    <t>PESO</t>
  </si>
  <si>
    <r>
      <t>1.</t>
    </r>
    <r>
      <rPr>
        <b/>
        <sz val="7"/>
        <color theme="1"/>
        <rFont val="Times New Roman"/>
        <family val="1"/>
      </rPr>
      <t xml:space="preserve">   </t>
    </r>
    <r>
      <rPr>
        <b/>
        <sz val="10"/>
        <color theme="1"/>
        <rFont val="Arial"/>
        <family val="2"/>
      </rPr>
      <t>Responsable</t>
    </r>
  </si>
  <si>
    <t>El responsable tiene la autoridad y adecuada segregación de funciones en la ejecución del control</t>
  </si>
  <si>
    <t>-</t>
  </si>
  <si>
    <r>
      <t>2.</t>
    </r>
    <r>
      <rPr>
        <b/>
        <sz val="7"/>
        <color theme="1"/>
        <rFont val="Times New Roman"/>
        <family val="1"/>
      </rPr>
      <t xml:space="preserve">   </t>
    </r>
    <r>
      <rPr>
        <b/>
        <sz val="10"/>
        <color theme="1"/>
        <rFont val="Arial"/>
        <family val="2"/>
      </rPr>
      <t>Frecuencia</t>
    </r>
  </si>
  <si>
    <t>El control se aplica siempre que se realiza la actividad que conlleva el riesgo.</t>
  </si>
  <si>
    <t>El control se aplica aleatoriamente a la actividad que conlleva el riesgo</t>
  </si>
  <si>
    <r>
      <t>3.</t>
    </r>
    <r>
      <rPr>
        <b/>
        <sz val="7"/>
        <color theme="1"/>
        <rFont val="Times New Roman"/>
        <family val="1"/>
      </rPr>
      <t xml:space="preserve">   </t>
    </r>
    <r>
      <rPr>
        <b/>
        <sz val="10"/>
        <color theme="1"/>
        <rFont val="Arial"/>
        <family val="2"/>
      </rPr>
      <t>Propósito</t>
    </r>
  </si>
  <si>
    <t>Va hacia las causas del riesgo, aseguran el resultado final esperado.</t>
  </si>
  <si>
    <t>Detecta que algo ocurre y devuelve el proceso a los controles preventivos. Se pueden generar reprocesos.</t>
  </si>
  <si>
    <t>Dado que permiten reducir el impacto de la materialización del riesgo, tienen un costo en su implementación.</t>
  </si>
  <si>
    <r>
      <t>4.</t>
    </r>
    <r>
      <rPr>
        <b/>
        <sz val="7"/>
        <rFont val="Times New Roman"/>
        <family val="1"/>
      </rPr>
      <t xml:space="preserve">    </t>
    </r>
    <r>
      <rPr>
        <sz val="10"/>
        <color rgb="FF0070C0"/>
        <rFont val="Arial"/>
        <family val="2"/>
      </rPr>
      <t>Implementación</t>
    </r>
  </si>
  <si>
    <t>Son actividades de procesamiento o validación de información que se ejecutan por un sistema y/o aplicativo de manera automática sin la intervención de personas para su realización.</t>
  </si>
  <si>
    <t>Controles que son ejecutados por una persona, tiene implícito el error humano.</t>
  </si>
  <si>
    <r>
      <t>5.</t>
    </r>
    <r>
      <rPr>
        <b/>
        <sz val="7"/>
        <rFont val="Times New Roman"/>
        <family val="1"/>
      </rPr>
      <t xml:space="preserve">    </t>
    </r>
    <r>
      <rPr>
        <b/>
        <sz val="10"/>
        <color rgb="FF0070C0"/>
        <rFont val="Arial"/>
        <family val="2"/>
      </rPr>
      <t>Estado de la documentación</t>
    </r>
  </si>
  <si>
    <t>Controles que están documentados en el proceso, ya sea en manuales, procedimientos, flujogramas o cualquier otro documento propio del proceso.</t>
  </si>
  <si>
    <t>Identifica a los controles que pese a que se ejecutan en el proceso no se encuentran documentados en ningún documento propio del proceso.</t>
  </si>
  <si>
    <t>7. Evidencia de la ejecución del control</t>
  </si>
  <si>
    <t>Con registro</t>
  </si>
  <si>
    <t>El control deja un registro permite evidencia la ejecución del control.</t>
  </si>
  <si>
    <t>Sin registro</t>
  </si>
  <si>
    <t>El control no deja registro de la ejecución del control.</t>
  </si>
  <si>
    <t>TOTAL VALORACION CONTROL #______</t>
  </si>
  <si>
    <t>Máximo 50%, mínimo 25%</t>
  </si>
  <si>
    <t>ZONA DE RIESGO</t>
  </si>
  <si>
    <t>Extremo</t>
  </si>
  <si>
    <t xml:space="preserve">Alto </t>
  </si>
  <si>
    <t>Moderado</t>
  </si>
  <si>
    <t>Bajo</t>
  </si>
  <si>
    <t>MAPAS DE CALOR</t>
  </si>
  <si>
    <r>
      <t xml:space="preserve">ZONAS DE </t>
    </r>
    <r>
      <rPr>
        <b/>
        <u/>
        <sz val="11"/>
        <color theme="1"/>
        <rFont val="Arial"/>
        <family val="2"/>
      </rPr>
      <t>RIESGO DE GESTIÓN Y SEGURIDAD DE LA INFORMACION</t>
    </r>
  </si>
  <si>
    <r>
      <t xml:space="preserve">ZONAS DE </t>
    </r>
    <r>
      <rPr>
        <b/>
        <u/>
        <sz val="11"/>
        <color theme="1"/>
        <rFont val="Arial"/>
        <family val="2"/>
      </rPr>
      <t>RIESGO DE CORRUPCIÓN FRAUDE</t>
    </r>
  </si>
  <si>
    <t>Descriptor</t>
  </si>
  <si>
    <t>Nivel</t>
  </si>
  <si>
    <t xml:space="preserve">Nivel </t>
  </si>
  <si>
    <t>Muy Alta</t>
  </si>
  <si>
    <t>Alta</t>
  </si>
  <si>
    <t>Media</t>
  </si>
  <si>
    <t>Baja</t>
  </si>
  <si>
    <t>Muy Baja</t>
  </si>
  <si>
    <t>Leve</t>
  </si>
  <si>
    <t>Menor</t>
  </si>
  <si>
    <t>Mayor</t>
  </si>
  <si>
    <t>Catastrófico</t>
  </si>
  <si>
    <t xml:space="preserve">ZONA DE RIESGO </t>
  </si>
  <si>
    <t>NIVEL DE ACEPTACIÓN DEL RIESGO RESIDUAL</t>
  </si>
  <si>
    <t>Gestión y Seguridad de la Información</t>
  </si>
  <si>
    <t>Corrupción y Fraude</t>
  </si>
  <si>
    <r>
      <t xml:space="preserve">ACEPTAR - </t>
    </r>
    <r>
      <rPr>
        <b/>
        <sz val="10"/>
        <color rgb="FF833C0C"/>
        <rFont val="Arial"/>
        <family val="2"/>
      </rPr>
      <t>EVITAR</t>
    </r>
  </si>
  <si>
    <r>
      <t xml:space="preserve">Ningún </t>
    </r>
    <r>
      <rPr>
        <sz val="10"/>
        <color rgb="FF000000"/>
        <rFont val="Arial"/>
        <family val="2"/>
      </rPr>
      <t>riesgo de corrupción podrá ser aceptado.</t>
    </r>
  </si>
  <si>
    <r>
      <t>EVITAR</t>
    </r>
    <r>
      <rPr>
        <sz val="10"/>
        <color rgb="FF806000"/>
        <rFont val="Arial"/>
        <family val="2"/>
      </rPr>
      <t xml:space="preserve"> - </t>
    </r>
    <r>
      <rPr>
        <b/>
        <sz val="10"/>
        <color rgb="FF833B0C"/>
        <rFont val="Arial"/>
        <family val="2"/>
      </rPr>
      <t>REDUCIR (TRANSFIRIENDO O COMPARTIENDO) - ACEPTAR</t>
    </r>
  </si>
  <si>
    <r>
      <t xml:space="preserve">REDUCIR (TRANSFIRIENDO O COMPARTIENDO) - </t>
    </r>
    <r>
      <rPr>
        <b/>
        <sz val="10"/>
        <color rgb="FF833C0C"/>
        <rFont val="Arial"/>
        <family val="2"/>
      </rPr>
      <t>EVITAR</t>
    </r>
  </si>
  <si>
    <t>Alto</t>
  </si>
  <si>
    <r>
      <t>EVITAR</t>
    </r>
    <r>
      <rPr>
        <sz val="10"/>
        <color rgb="FF806000"/>
        <rFont val="Arial"/>
        <family val="2"/>
      </rPr>
      <t xml:space="preserve"> - </t>
    </r>
    <r>
      <rPr>
        <b/>
        <sz val="10"/>
        <color rgb="FF833B0C"/>
        <rFont val="Arial"/>
        <family val="2"/>
      </rPr>
      <t>REDUCIR (TRANSFIRIENDO O COMPARTIENDO)</t>
    </r>
  </si>
  <si>
    <t>Los riesgos ubicados en esta zona deben contar con un indicador de riesgos</t>
  </si>
  <si>
    <t>FICHA INDICADOR DE RIESGO (ISOLUCIÓN)</t>
  </si>
  <si>
    <t>Nombre del Indicador:</t>
  </si>
  <si>
    <t>Propósito del Indicador:</t>
  </si>
  <si>
    <t>Fuente de Información (Entidad ) (De donde provienen los datos para medir el indicador?):</t>
  </si>
  <si>
    <t>Familia:</t>
  </si>
  <si>
    <t>Medición de Riesgos</t>
  </si>
  <si>
    <t>Proceso:</t>
  </si>
  <si>
    <t>Responsable del Seguimiento (cargo y nombre):</t>
  </si>
  <si>
    <t>Dueño (Nombre de personas para habilitar permiso de reporte):</t>
  </si>
  <si>
    <t>Tendencia:</t>
  </si>
  <si>
    <t>Positiva</t>
  </si>
  <si>
    <t>Negativa</t>
  </si>
  <si>
    <t>Dependencia y Teléfono (Fuente de información):</t>
  </si>
  <si>
    <t>Formula matemática (numerador / denominador):</t>
  </si>
  <si>
    <t>Meta:</t>
  </si>
  <si>
    <t>Unidad de medida:</t>
  </si>
  <si>
    <t>Frecuencia de Medición:</t>
  </si>
  <si>
    <t>Sistema de Gestión:</t>
  </si>
  <si>
    <r>
      <t xml:space="preserve">Responsable(s) del Riesgo
</t>
    </r>
    <r>
      <rPr>
        <sz val="11"/>
        <color rgb="FF000000"/>
        <rFont val="Arial"/>
        <family val="2"/>
      </rPr>
      <t>(cargo)</t>
    </r>
  </si>
  <si>
    <r>
      <t xml:space="preserve">DESCRIPCIÓN DEL CONTROL
</t>
    </r>
    <r>
      <rPr>
        <sz val="11"/>
        <color rgb="FF000000"/>
        <rFont val="Arial"/>
        <family val="2"/>
      </rPr>
      <t>(Un control por cada causa, si no hay control se escribe "No existe control")</t>
    </r>
  </si>
  <si>
    <r>
      <t>El Profesional y/o técnico del equipo de nómina,</t>
    </r>
    <r>
      <rPr>
        <b/>
        <u/>
        <sz val="11"/>
        <color rgb="FF000000"/>
        <rFont val="Arial"/>
        <family val="2"/>
      </rPr>
      <t xml:space="preserve"> Revisa</t>
    </r>
    <r>
      <rPr>
        <sz val="11"/>
        <color rgb="FF000000"/>
        <rFont val="Arial"/>
        <family val="2"/>
      </rPr>
      <t xml:space="preserve"> que se estén aplicando correctamente la respectivas novedades a la nómina, </t>
    </r>
    <r>
      <rPr>
        <b/>
        <u/>
        <sz val="11"/>
        <color rgb="FF000000"/>
        <rFont val="Arial"/>
        <family val="2"/>
      </rPr>
      <t>utilizando</t>
    </r>
    <r>
      <rPr>
        <sz val="11"/>
        <color rgb="FF000000"/>
        <rFont val="Arial"/>
        <family val="2"/>
      </rPr>
      <t xml:space="preserve"> los formatos de control respectivos y comparando la información registrada en los soportes allegados, </t>
    </r>
    <r>
      <rPr>
        <b/>
        <u/>
        <sz val="11"/>
        <color rgb="FF000000"/>
        <rFont val="Arial"/>
        <family val="2"/>
      </rPr>
      <t>para</t>
    </r>
    <r>
      <rPr>
        <sz val="11"/>
        <color rgb="FF000000"/>
        <rFont val="Arial"/>
        <family val="2"/>
      </rPr>
      <t xml:space="preserve"> garantiazar la exactitud y equidad en los pagos, la presición en los cálculos salariales y la detección y corrección temprana de errores. </t>
    </r>
  </si>
  <si>
    <t xml:space="preserve">La evidencia aportada por la primera línea, se encuentra acorde con lo dispuesto en la columna “Nombre del documento o medio de la evidencia”, por consiguiente, desde la segunda línea defensa no se advierte una posible materialización del riesgo. </t>
  </si>
  <si>
    <t>De acuerdo con lo relacionado en el seguimiento por parte de la primera línea de defensa, la actividad que conlleva al riesgo, no se presento durante el tercer cuatrimestre del año, por ende, no hay indicios de posible materialización del riesgo.</t>
  </si>
  <si>
    <t>No se obtuvo reporte de monitoreo, ni fue posible verificar la evidencia de aplicación de los controles, dado que estas no fueron aportadas por la primera línea de defensa.
Se insta a la tercera línea a aplicar los mecanismos de evaluación para verificar la efectividad de los controles, ante una posible materialización del riesgo.</t>
  </si>
  <si>
    <r>
      <t>En el relación con el citado riesgo se anexa  un archivo en excell   y se aclara que e</t>
    </r>
    <r>
      <rPr>
        <sz val="11"/>
        <color rgb="FF000000"/>
        <rFont val="Arial"/>
        <family val="2"/>
      </rPr>
      <t>l aplicativo del  Gestión Documental  TMS Módulo de PQRSD  permite ASOCIAR los radicados que están duplicados por el equipo de clasificación y asignación, se relacionan con el primer radicado de ingreso, para evitar que se presenten respuestas diferentes. Se pueden evidenciar estos radicados en el reporte del aplicativo, en causa de cierre y de ASOCIADO, razón por la  cual no se elaboraron Memorandos.</t>
    </r>
  </si>
  <si>
    <t xml:space="preserve">De acuerdo con la evidencia aportada por la primera línea, se confirma que se encuentra acorde con lo dispuesto en la columna “Nombre del documento o medio de la evidencia”, por consiguiente, desde la segunda línea defensa no se advierte una posible materialización del riesgo. </t>
  </si>
  <si>
    <t xml:space="preserve">De acuerdo a como se encuentra estipulado, el riesgo es real. </t>
  </si>
  <si>
    <t>Se obtuvo reporte del monitoreo, sin embargo no fue posible verificar las evidencias de aplicación de los controles, dado que la ruta dispuesta por la primera línea de defensa no perimtió el acceso.
Se insta a la tercera línea a aplicar los mecanismos de evaluación para verificar la efectividad de los controles, ante una posible materialización del riesgo.</t>
  </si>
  <si>
    <t>Se obtiene evidencia de la aplicación de los controles, la cual se encuentra acorde, según lo dispuesto en la  columna "Nombre del documento o medio de la evidencia”, por consiguiente, desde la segunda línea defensa no se advierte una posible materialización del riesgo. 
Sin embargo es importante que el grupo diligencie las columnas de seguimiento.</t>
  </si>
  <si>
    <t>Se obtiene evidencia de la aplicación de los controles, 1,3,y 4 la cual se encuentra acorde, según lo dispuesto en la  columna "Nombre del documento o medio de la evidencia”, sin embargo para el control 2, se adjuntan listas de inspección, más no el informe del COPASST. 
Adicionalmente es importante que el grupo diligencie las columnas de seguimiento.</t>
  </si>
  <si>
    <t>De acuerdo con las evidencias aportadas por la primera línea, se puede evidenciar que es acorde para el control 1, sin embargo, para el control 2, se establece que es el informe de participación ciudadana, y el documento anexo es el informe de capacitación de participación ciudadana.</t>
  </si>
  <si>
    <t xml:space="preserve">Se obtiene evidencia de la aplicación del control  1, el cual se encuentra acorde, según lo dispuesto en la  columna "Nombre del documento o medio de la evidencia”, sin embargo para el control 2, el likn aportado remite al aplicativo JIRA, y la información de los incidentes reportados no es visible. Considerar que se pueda aportar como evidencia, un reporte de las incidencias. </t>
  </si>
  <si>
    <t>La evidencia aportada por la primera línea, se encuentra acorde con lo dispuesto en la columna “Nombre del documento o medio de la evidencia”, por consiguiente, desde la segunda línea defensa no se advierte una posible materialización del riesgo. 
Una vez culmine la vigencia fiscal 2024, se tendra en cuenta la información aportada para complementar el registro de seguimiento.</t>
  </si>
  <si>
    <t>https://mincitco.sharepoint.com/sites/Planeacion/Documentos%20compartidos/Forms/AllItems.aspx?id=%2Fsites%2FPlaneacion%2FDocumentos%20compartidos%2FRiesgos%20OAPS%2FReporte%20riesgo%20PE%2DRG1%20%282024%29&amp;viewid=dfdda836%2Dbbad%2D4360%2Db6a2%2D2fcb31d2608b</t>
  </si>
  <si>
    <t>Durante el periodo evaluado (vigencia 2024), no hubo una afectación reputacional por la inadecuada definición de metas del plan estrategico sectorial, por lo que se concluye que no se materializó el riesgo.</t>
  </si>
  <si>
    <r>
      <rPr>
        <sz val="11"/>
        <rFont val="Arial"/>
        <family val="2"/>
      </rPr>
      <t>Los controles se han ejecutado adecuadamente, como se evidencia en las siguientes actividades:</t>
    </r>
    <r>
      <rPr>
        <b/>
        <sz val="11"/>
        <color rgb="FFFF0000"/>
        <rFont val="Arial"/>
        <family val="2"/>
      </rPr>
      <t xml:space="preserve">
</t>
    </r>
    <r>
      <rPr>
        <b/>
        <u/>
        <sz val="11"/>
        <color theme="1"/>
        <rFont val="Arial"/>
        <family val="2"/>
      </rPr>
      <t xml:space="preserve">Control PE-RG1-C1
</t>
    </r>
    <r>
      <rPr>
        <b/>
        <sz val="11"/>
        <color theme="1"/>
        <rFont val="Arial"/>
        <family val="2"/>
      </rPr>
      <t>a.</t>
    </r>
    <r>
      <rPr>
        <sz val="11"/>
        <color theme="1"/>
        <rFont val="Arial"/>
        <family val="2"/>
      </rPr>
      <t xml:space="preserve"> Se han ajustado los indicadores de acuerdo a las solicitudes de los responsables y con la previa aprobación de la OAPS. Evidencia: 
* Fichas técnicas actualizadas en el aplicativo ER+ ubicadas en https://gestion.mincit.gov.co/ER+_PES_2023_2026/login.php</t>
    </r>
    <r>
      <rPr>
        <sz val="11"/>
        <color rgb="FFFF0000"/>
        <rFont val="Arial"/>
        <family val="2"/>
      </rPr>
      <t xml:space="preserve">
</t>
    </r>
    <r>
      <rPr>
        <b/>
        <sz val="11"/>
        <rFont val="Arial"/>
        <family val="2"/>
      </rPr>
      <t xml:space="preserve">b. </t>
    </r>
    <r>
      <rPr>
        <sz val="11"/>
        <rFont val="Arial"/>
        <family val="2"/>
      </rPr>
      <t>Se han ajustado los proyectos de inversión de acuerdo a las solicitudes de los responsables y con la previa aprobación de la OAPS. Evidencia:
*Modificaciones y ajustes proyectos de inversión- Vigencia 2024</t>
    </r>
    <r>
      <rPr>
        <sz val="11"/>
        <color rgb="FFFF0000"/>
        <rFont val="Arial"/>
        <family val="2"/>
      </rPr>
      <t xml:space="preserve">
</t>
    </r>
    <r>
      <rPr>
        <b/>
        <u/>
        <sz val="11"/>
        <rFont val="Arial"/>
        <family val="2"/>
      </rPr>
      <t>Control PE-RG1-C2</t>
    </r>
    <r>
      <rPr>
        <sz val="11"/>
        <rFont val="Arial"/>
        <family val="2"/>
      </rPr>
      <t xml:space="preserve">: </t>
    </r>
    <r>
      <rPr>
        <sz val="11"/>
        <color rgb="FFFF0000"/>
        <rFont val="Arial"/>
        <family val="2"/>
      </rPr>
      <t xml:space="preserve">
</t>
    </r>
    <r>
      <rPr>
        <b/>
        <sz val="11"/>
        <rFont val="Arial"/>
        <family val="2"/>
      </rPr>
      <t xml:space="preserve">c. </t>
    </r>
    <r>
      <rPr>
        <sz val="11"/>
        <rFont val="Arial"/>
        <family val="2"/>
      </rPr>
      <t>Se han ejecutado capacitaciones virtuales dirigidas a las áreas responsables de la formulación de metas e indicadores. Evidencia:
* 1ra Capacitación: 16 de febrero de 2024.
* 2da Capacitación: 11 de julio de 2024.
* 3ra Capacitación: 8 de noviembre de 2024.</t>
    </r>
    <r>
      <rPr>
        <sz val="11"/>
        <color rgb="FFFF0000"/>
        <rFont val="Arial"/>
        <family val="2"/>
      </rPr>
      <t xml:space="preserve">
</t>
    </r>
    <r>
      <rPr>
        <b/>
        <sz val="11"/>
        <rFont val="Arial"/>
        <family val="2"/>
      </rPr>
      <t xml:space="preserve">d. </t>
    </r>
    <r>
      <rPr>
        <sz val="11"/>
        <rFont val="Arial"/>
        <family val="2"/>
      </rPr>
      <t>Se crearon seis tutoriales diseñados para orientar a las áreas sobre el uso de ER+ y sisCONPES, se formalizaron en ISOlución y se divulgaron a través de una noticia publicada el 19 de diciembre de 2024. Evidencia:
* DE-DR-007 Tutorial creación usuarios y traslados sisCONPES
* DE-DR-008 Tutorial de revisión y aprobación de acciones sisCONPES
* DE-DR-010 Tutorial creación de entidad en ER+
* DE-DR-011 Tutorial creación de indicadores en ER+
* DE-DR-013 Tutorial descarga de la base de datos en ER+
* DE-DR-012 Tutorial cargue de reporte de seguimiento mensual de ER+
* DE-DR-009 Tutorial creación usuario en ER+
* DE-DR-014 Tutorial creación dependencia ER+
* Noticia en mintranet publicada en https://mintranet.mincit.gov.co/prensa/destacadas/conozcamos-los-nuevos-tutoriales-er-y-sisconpes</t>
    </r>
    <r>
      <rPr>
        <sz val="11"/>
        <color rgb="FFFF0000"/>
        <rFont val="Arial"/>
        <family val="2"/>
      </rPr>
      <t xml:space="preserve">
</t>
    </r>
    <r>
      <rPr>
        <b/>
        <sz val="11"/>
        <rFont val="Arial"/>
        <family val="2"/>
      </rPr>
      <t xml:space="preserve">e. </t>
    </r>
    <r>
      <rPr>
        <sz val="11"/>
        <rFont val="Arial"/>
        <family val="2"/>
      </rPr>
      <t xml:space="preserve">Se han ejecutado capacitaciones virtuales dirigidas a las áreas responsables de la formulación de los proyectos de inversión. Adicionalmente, se realiza seguimientos, capacitaciones o retroalimentación de los PI de manera trimestral-OAPS a través de formato interno y de la plataforma PIIP. Evidencia:
* Cronograma de capacitaciones Grupo Presupuesto - vigencia 2024
* Seguimiento trimestral-OAPS (ejecución presupuestal agregada)
* Seguimiento trimestral-OAPS (ejecución presupuestal desagregada)
* https://piip.dnp.gov.co/consolaprocesos/index </t>
    </r>
    <r>
      <rPr>
        <sz val="11"/>
        <color rgb="FFFF0000"/>
        <rFont val="Arial"/>
        <family val="2"/>
      </rPr>
      <t xml:space="preserve">
</t>
    </r>
    <r>
      <rPr>
        <b/>
        <u/>
        <sz val="11"/>
        <rFont val="Arial"/>
        <family val="2"/>
      </rPr>
      <t>Control PE-RG1-C3</t>
    </r>
    <r>
      <rPr>
        <sz val="11"/>
        <rFont val="Arial"/>
        <family val="2"/>
      </rPr>
      <t xml:space="preserve">: 
</t>
    </r>
    <r>
      <rPr>
        <b/>
        <sz val="11"/>
        <rFont val="Arial"/>
        <family val="2"/>
      </rPr>
      <t>f.</t>
    </r>
    <r>
      <rPr>
        <sz val="11"/>
        <rFont val="Arial"/>
        <family val="2"/>
      </rPr>
      <t xml:space="preserve"> La OAPS revisa la ejecución trimestral del avance de las metas y presenta recomendaciones a los gerentes de meta, dejando constancia en la plataforma ER+, el informe trimestral de resultados publicado en la página web. Evidencia:
* Plataforma ER+ disponible en https://gestion.mincit.gov.co/ER+_PES_2023_2026/login.php
* Informes trimestrales disponibles en https://www.mincit.gov.co/ministerio/planeacion/indicadores-sectoriales</t>
    </r>
  </si>
  <si>
    <t>Teniendo en cuenta que durante el periodo evaluado (vigencia 2024), no se materializó el riesgo, se considera que los controles son pertinentes y efectivos, por lo que no es necesario modificarlos.</t>
  </si>
  <si>
    <t>Dado que el riesgo está recientemente reformulado y además no se ha materializado, no es necesario modificarlo o actualizarlo en el corto plazo.</t>
  </si>
  <si>
    <t>Carolina Huertas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</si>
</sst>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41" formatCode="_-* #,##0_-;\-* #,##0_-;_-* &quot;-&quot;_-;_-@_-"/>
    <numFmt numFmtId="164" formatCode="dd/mm/yyyy;@"/>
  </numFmts>
  <fonts count="54" x14ac:knownFonts="1">
    <font>
      <sz val="11"/>
      <color theme="1"/>
      <name val="Calibri"/>
      <family val="2"/>
      <scheme val="minor"/>
    </font>
    <font>
      <b/>
      <sz val="11"/>
      <color theme="1"/>
      <name val="Calibri"/>
      <family val="2"/>
      <scheme val="minor"/>
    </font>
    <font>
      <sz val="10"/>
      <name val="Arial"/>
      <family val="2"/>
    </font>
    <font>
      <sz val="9"/>
      <color indexed="81"/>
      <name val="Tahoma"/>
      <family val="2"/>
    </font>
    <font>
      <b/>
      <sz val="9"/>
      <color indexed="81"/>
      <name val="Tahoma"/>
      <family val="2"/>
    </font>
    <font>
      <sz val="10"/>
      <color theme="1"/>
      <name val="Calibri"/>
      <family val="2"/>
      <scheme val="minor"/>
    </font>
    <font>
      <sz val="11"/>
      <color theme="1"/>
      <name val="Arial"/>
      <family val="2"/>
    </font>
    <font>
      <b/>
      <sz val="11"/>
      <color theme="1"/>
      <name val="Arial"/>
      <family val="2"/>
    </font>
    <font>
      <sz val="10"/>
      <color theme="1"/>
      <name val="Arial"/>
      <family val="2"/>
    </font>
    <font>
      <b/>
      <sz val="10"/>
      <name val="Arial"/>
      <family val="2"/>
    </font>
    <font>
      <b/>
      <sz val="10"/>
      <color indexed="8"/>
      <name val="Arial"/>
      <family val="2"/>
    </font>
    <font>
      <b/>
      <sz val="11"/>
      <name val="Arial"/>
      <family val="2"/>
    </font>
    <font>
      <b/>
      <sz val="10"/>
      <color theme="1"/>
      <name val="Arial"/>
      <family val="2"/>
    </font>
    <font>
      <b/>
      <sz val="10"/>
      <color rgb="FF000000"/>
      <name val="Arial"/>
      <family val="2"/>
    </font>
    <font>
      <sz val="10"/>
      <color rgb="FF000000"/>
      <name val="Arial"/>
      <family val="2"/>
    </font>
    <font>
      <b/>
      <sz val="12"/>
      <color theme="1"/>
      <name val="Arial"/>
      <family val="2"/>
    </font>
    <font>
      <b/>
      <sz val="12"/>
      <color rgb="FF000000"/>
      <name val="Arial"/>
      <family val="2"/>
    </font>
    <font>
      <b/>
      <u/>
      <sz val="11"/>
      <color theme="1"/>
      <name val="Arial"/>
      <family val="2"/>
    </font>
    <font>
      <b/>
      <sz val="9"/>
      <name val="Arial"/>
      <family val="2"/>
    </font>
    <font>
      <sz val="9"/>
      <color theme="1"/>
      <name val="Arial"/>
      <family val="2"/>
    </font>
    <font>
      <b/>
      <sz val="10"/>
      <color rgb="FF0070C0"/>
      <name val="Arial"/>
      <family val="2"/>
    </font>
    <font>
      <b/>
      <sz val="11"/>
      <color rgb="FF0070C0"/>
      <name val="Arial"/>
      <family val="2"/>
    </font>
    <font>
      <sz val="10"/>
      <color rgb="FF0070C0"/>
      <name val="Arial"/>
      <family val="2"/>
    </font>
    <font>
      <sz val="11"/>
      <color rgb="FF0070C0"/>
      <name val="Arial"/>
      <family val="2"/>
    </font>
    <font>
      <sz val="11"/>
      <color theme="1"/>
      <name val="Calibri"/>
      <family val="2"/>
      <scheme val="minor"/>
    </font>
    <font>
      <i/>
      <sz val="10"/>
      <name val="Arial"/>
      <family val="2"/>
    </font>
    <font>
      <b/>
      <sz val="10"/>
      <color rgb="FFFFFFFF"/>
      <name val="Arial"/>
      <family val="2"/>
    </font>
    <font>
      <sz val="11"/>
      <name val="Arial"/>
      <family val="2"/>
    </font>
    <font>
      <b/>
      <sz val="10"/>
      <color rgb="FF833B0C"/>
      <name val="Arial"/>
      <family val="2"/>
    </font>
    <font>
      <b/>
      <sz val="10"/>
      <color rgb="FF833C0C"/>
      <name val="Arial"/>
      <family val="2"/>
    </font>
    <font>
      <sz val="10"/>
      <color rgb="FF806000"/>
      <name val="Arial"/>
      <family val="2"/>
    </font>
    <font>
      <b/>
      <sz val="7"/>
      <color theme="1"/>
      <name val="Times New Roman"/>
      <family val="1"/>
    </font>
    <font>
      <b/>
      <sz val="7"/>
      <name val="Times New Roman"/>
      <family val="1"/>
    </font>
    <font>
      <b/>
      <sz val="9"/>
      <color rgb="FF0070C0"/>
      <name val="Arial"/>
      <family val="2"/>
    </font>
    <font>
      <sz val="11"/>
      <color rgb="FFFF0000"/>
      <name val="Arial"/>
      <family val="2"/>
    </font>
    <font>
      <u/>
      <sz val="11"/>
      <color theme="10"/>
      <name val="Calibri"/>
      <family val="2"/>
      <scheme val="minor"/>
    </font>
    <font>
      <sz val="8"/>
      <name val="Calibri"/>
      <family val="2"/>
      <scheme val="minor"/>
    </font>
    <font>
      <sz val="11"/>
      <color indexed="8"/>
      <name val="Arial"/>
      <family val="2"/>
    </font>
    <font>
      <u/>
      <sz val="11"/>
      <name val="Arial"/>
      <family val="2"/>
    </font>
    <font>
      <sz val="11"/>
      <color theme="9" tint="-0.249977111117893"/>
      <name val="Arial"/>
      <family val="2"/>
    </font>
    <font>
      <b/>
      <i/>
      <sz val="11"/>
      <name val="Arial"/>
      <family val="2"/>
    </font>
    <font>
      <sz val="11"/>
      <color rgb="FF333333"/>
      <name val="Arial"/>
      <family val="2"/>
    </font>
    <font>
      <sz val="11"/>
      <color rgb="FF000000"/>
      <name val="Arial"/>
      <family val="2"/>
    </font>
    <font>
      <b/>
      <u/>
      <sz val="11"/>
      <name val="Arial"/>
      <family val="2"/>
    </font>
    <font>
      <u/>
      <sz val="11"/>
      <color theme="10"/>
      <name val="Arial"/>
      <family val="2"/>
    </font>
    <font>
      <sz val="11"/>
      <color rgb="FF00B050"/>
      <name val="Arial"/>
      <family val="2"/>
    </font>
    <font>
      <b/>
      <sz val="11"/>
      <color indexed="8"/>
      <name val="Arial"/>
      <family val="2"/>
    </font>
    <font>
      <b/>
      <sz val="11"/>
      <color rgb="FF000000"/>
      <name val="Arial"/>
      <family val="2"/>
    </font>
    <font>
      <b/>
      <u/>
      <sz val="11"/>
      <color rgb="FF000000"/>
      <name val="Arial"/>
      <family val="2"/>
    </font>
    <font>
      <u/>
      <sz val="11"/>
      <color rgb="FF0000FF"/>
      <name val="Arial"/>
      <family val="2"/>
    </font>
    <font>
      <sz val="11"/>
      <color rgb="FF0000FF"/>
      <name val="Arial"/>
      <family val="2"/>
    </font>
    <font>
      <u/>
      <sz val="11"/>
      <color rgb="FF0000FF"/>
      <name val="Calibri"/>
      <family val="2"/>
      <scheme val="minor"/>
    </font>
    <font>
      <b/>
      <sz val="11"/>
      <color rgb="FF0000FF"/>
      <name val="Arial"/>
      <family val="2"/>
    </font>
    <font>
      <b/>
      <sz val="11"/>
      <color rgb="FFFF0000"/>
      <name val="Arial"/>
      <family val="2"/>
    </font>
  </fonts>
  <fills count="2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FFFFFF"/>
        <bgColor indexed="64"/>
      </patternFill>
    </fill>
    <fill>
      <patternFill patternType="solid">
        <fgColor rgb="FF92D050"/>
        <bgColor indexed="64"/>
      </patternFill>
    </fill>
    <fill>
      <patternFill patternType="solid">
        <fgColor rgb="FFFF0000"/>
        <bgColor indexed="64"/>
      </patternFill>
    </fill>
    <fill>
      <patternFill patternType="solid">
        <fgColor rgb="FFFFC000"/>
        <bgColor indexed="64"/>
      </patternFill>
    </fill>
    <fill>
      <patternFill patternType="solid">
        <fgColor theme="0" tint="-4.9989318521683403E-2"/>
        <bgColor indexed="64"/>
      </patternFill>
    </fill>
    <fill>
      <patternFill patternType="solid">
        <fgColor rgb="FFDEEAF6"/>
        <bgColor indexed="64"/>
      </patternFill>
    </fill>
    <fill>
      <patternFill patternType="solid">
        <fgColor theme="5" tint="0.59999389629810485"/>
        <bgColor indexed="64"/>
      </patternFill>
    </fill>
    <fill>
      <patternFill patternType="solid">
        <fgColor rgb="FFFFCC66"/>
        <bgColor indexed="64"/>
      </patternFill>
    </fill>
    <fill>
      <patternFill patternType="solid">
        <fgColor rgb="FFFFFF99"/>
        <bgColor indexed="64"/>
      </patternFill>
    </fill>
    <fill>
      <patternFill patternType="solid">
        <fgColor rgb="FFDCEAFA"/>
        <bgColor indexed="64"/>
      </patternFill>
    </fill>
    <fill>
      <patternFill patternType="solid">
        <fgColor rgb="FFFFE599"/>
        <bgColor indexed="64"/>
      </patternFill>
    </fill>
    <fill>
      <patternFill patternType="solid">
        <fgColor theme="4" tint="0.59999389629810485"/>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rgb="FFFFFF66"/>
        <bgColor indexed="64"/>
      </patternFill>
    </fill>
    <fill>
      <patternFill patternType="solid">
        <fgColor rgb="FFCCFFFF"/>
        <bgColor indexed="64"/>
      </patternFill>
    </fill>
    <fill>
      <patternFill patternType="solid">
        <fgColor rgb="FFD9D9D9"/>
        <bgColor indexed="64"/>
      </patternFill>
    </fill>
    <fill>
      <patternFill patternType="solid">
        <fgColor rgb="FF00B050"/>
        <bgColor indexed="64"/>
      </patternFill>
    </fill>
    <fill>
      <patternFill patternType="solid">
        <fgColor rgb="FFFFF2CC"/>
        <bgColor indexed="64"/>
      </patternFill>
    </fill>
    <fill>
      <patternFill patternType="solid">
        <fgColor rgb="FFFFFF00"/>
        <bgColor rgb="FF000000"/>
      </patternFill>
    </fill>
    <fill>
      <patternFill patternType="solid">
        <fgColor rgb="FFFFFFFF"/>
        <bgColor rgb="FF000000"/>
      </patternFill>
    </fill>
  </fills>
  <borders count="8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top/>
      <bottom/>
      <diagonal/>
    </border>
    <border>
      <left/>
      <right/>
      <top style="medium">
        <color indexed="64"/>
      </top>
      <bottom/>
      <diagonal/>
    </border>
    <border>
      <left/>
      <right style="medium">
        <color indexed="64"/>
      </right>
      <top/>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style="medium">
        <color indexed="64"/>
      </top>
      <bottom/>
      <diagonal/>
    </border>
    <border>
      <left style="medium">
        <color rgb="FFFFFFFF"/>
      </left>
      <right/>
      <top style="medium">
        <color rgb="FFFFFFFF"/>
      </top>
      <bottom style="medium">
        <color rgb="FFFFFFFF"/>
      </bottom>
      <diagonal/>
    </border>
    <border>
      <left/>
      <right style="medium">
        <color rgb="FFFFFFFF"/>
      </right>
      <top style="medium">
        <color rgb="FFFFFFFF"/>
      </top>
      <bottom style="medium">
        <color rgb="FFFFFFFF"/>
      </bottom>
      <diagonal/>
    </border>
    <border>
      <left/>
      <right/>
      <top style="medium">
        <color rgb="FFFFFFFF"/>
      </top>
      <bottom/>
      <diagonal/>
    </border>
    <border>
      <left/>
      <right style="medium">
        <color rgb="FFFFFFFF"/>
      </right>
      <top style="medium">
        <color rgb="FFFFFFFF"/>
      </top>
      <bottom/>
      <diagonal/>
    </border>
    <border>
      <left/>
      <right/>
      <top/>
      <bottom style="medium">
        <color rgb="FFFFFFFF"/>
      </bottom>
      <diagonal/>
    </border>
    <border>
      <left/>
      <right style="medium">
        <color rgb="FFFFFFFF"/>
      </right>
      <top/>
      <bottom style="medium">
        <color rgb="FFFFFFFF"/>
      </bottom>
      <diagonal/>
    </border>
    <border>
      <left style="medium">
        <color rgb="FFFFFFFF"/>
      </left>
      <right style="medium">
        <color rgb="FFFFFFFF"/>
      </right>
      <top/>
      <bottom style="medium">
        <color rgb="FFFFFFFF"/>
      </bottom>
      <diagonal/>
    </border>
    <border>
      <left style="medium">
        <color rgb="FFFFFFFF"/>
      </left>
      <right/>
      <top style="medium">
        <color rgb="FFFFFFFF"/>
      </top>
      <bottom/>
      <diagonal/>
    </border>
    <border>
      <left style="medium">
        <color rgb="FFFFFFFF"/>
      </left>
      <right/>
      <top/>
      <bottom style="medium">
        <color rgb="FFFFFFFF"/>
      </bottom>
      <diagonal/>
    </border>
    <border>
      <left style="medium">
        <color rgb="FFFFFFFF"/>
      </left>
      <right style="medium">
        <color rgb="FFFFFFFF"/>
      </right>
      <top style="medium">
        <color rgb="FFFFFFFF"/>
      </top>
      <bottom/>
      <diagonal/>
    </border>
    <border>
      <left style="medium">
        <color rgb="FFFFFFFF"/>
      </left>
      <right/>
      <top style="thick">
        <color rgb="FFFFFFFF"/>
      </top>
      <bottom style="thick">
        <color rgb="FFFFFFFF"/>
      </bottom>
      <diagonal/>
    </border>
    <border>
      <left/>
      <right style="thick">
        <color rgb="FFFFFFFF"/>
      </right>
      <top style="thick">
        <color rgb="FFFFFFFF"/>
      </top>
      <bottom style="thick">
        <color rgb="FFFFFFFF"/>
      </bottom>
      <diagonal/>
    </border>
    <border>
      <left/>
      <right/>
      <top style="thick">
        <color rgb="FFFFFFFF"/>
      </top>
      <bottom/>
      <diagonal/>
    </border>
    <border>
      <left/>
      <right style="thick">
        <color rgb="FFFFFFFF"/>
      </right>
      <top style="thick">
        <color rgb="FFFFFFFF"/>
      </top>
      <bottom/>
      <diagonal/>
    </border>
    <border>
      <left/>
      <right/>
      <top/>
      <bottom style="thick">
        <color rgb="FFFFFFFF"/>
      </bottom>
      <diagonal/>
    </border>
    <border>
      <left/>
      <right style="thick">
        <color rgb="FFFFFFFF"/>
      </right>
      <top/>
      <bottom style="thick">
        <color rgb="FFFFFFFF"/>
      </bottom>
      <diagonal/>
    </border>
    <border>
      <left style="medium">
        <color rgb="FFFFFFFF"/>
      </left>
      <right style="thick">
        <color rgb="FFFFFFFF"/>
      </right>
      <top/>
      <bottom style="thick">
        <color rgb="FFFFFFFF"/>
      </bottom>
      <diagonal/>
    </border>
    <border>
      <left style="medium">
        <color rgb="FFFFFFFF"/>
      </left>
      <right style="medium">
        <color rgb="FFFFFFFF"/>
      </right>
      <top/>
      <bottom style="thick">
        <color rgb="FFFFFFFF"/>
      </bottom>
      <diagonal/>
    </border>
    <border>
      <left style="thick">
        <color rgb="FFFFFFFF"/>
      </left>
      <right/>
      <top style="thick">
        <color rgb="FFFFFFFF"/>
      </top>
      <bottom/>
      <diagonal/>
    </border>
    <border>
      <left style="thick">
        <color rgb="FFFFFFFF"/>
      </left>
      <right/>
      <top/>
      <bottom style="thick">
        <color rgb="FFFFFFFF"/>
      </bottom>
      <diagonal/>
    </border>
    <border>
      <left style="medium">
        <color rgb="FFFFFFFF"/>
      </left>
      <right style="medium">
        <color rgb="FFFFFFFF"/>
      </right>
      <top style="thick">
        <color rgb="FFFFFFFF"/>
      </top>
      <bottom/>
      <diagonal/>
    </border>
    <border>
      <left/>
      <right style="medium">
        <color theme="0"/>
      </right>
      <top style="medium">
        <color rgb="FFFFFFFF"/>
      </top>
      <bottom style="medium">
        <color theme="0"/>
      </bottom>
      <diagonal/>
    </border>
    <border>
      <left style="medium">
        <color theme="0"/>
      </left>
      <right style="medium">
        <color theme="0"/>
      </right>
      <top style="medium">
        <color rgb="FFFFFFFF"/>
      </top>
      <bottom style="medium">
        <color theme="0"/>
      </bottom>
      <diagonal/>
    </border>
    <border>
      <left style="medium">
        <color theme="0"/>
      </left>
      <right style="medium">
        <color rgb="FFFFFFFF"/>
      </right>
      <top style="medium">
        <color rgb="FFFFFFFF"/>
      </top>
      <bottom style="medium">
        <color theme="0"/>
      </bottom>
      <diagonal/>
    </border>
    <border>
      <left/>
      <right style="medium">
        <color theme="0"/>
      </right>
      <top style="medium">
        <color theme="0"/>
      </top>
      <bottom style="medium">
        <color theme="0"/>
      </bottom>
      <diagonal/>
    </border>
    <border>
      <left style="medium">
        <color theme="0"/>
      </left>
      <right style="medium">
        <color theme="0"/>
      </right>
      <top style="medium">
        <color theme="0"/>
      </top>
      <bottom style="medium">
        <color theme="0"/>
      </bottom>
      <diagonal/>
    </border>
    <border>
      <left style="medium">
        <color theme="0"/>
      </left>
      <right style="medium">
        <color rgb="FFFFFFFF"/>
      </right>
      <top style="medium">
        <color theme="0"/>
      </top>
      <bottom style="medium">
        <color theme="0"/>
      </bottom>
      <diagonal/>
    </border>
    <border>
      <left/>
      <right style="medium">
        <color theme="0"/>
      </right>
      <top style="medium">
        <color theme="0"/>
      </top>
      <bottom/>
      <diagonal/>
    </border>
    <border>
      <left style="medium">
        <color theme="0"/>
      </left>
      <right style="medium">
        <color theme="0"/>
      </right>
      <top style="medium">
        <color theme="0"/>
      </top>
      <bottom/>
      <diagonal/>
    </border>
    <border>
      <left style="medium">
        <color theme="0"/>
      </left>
      <right style="medium">
        <color rgb="FFFFFFFF"/>
      </right>
      <top style="medium">
        <color theme="0"/>
      </top>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indexed="64"/>
      </left>
      <right style="thin">
        <color rgb="FF000000"/>
      </right>
      <top style="thin">
        <color indexed="64"/>
      </top>
      <bottom/>
      <diagonal/>
    </border>
    <border>
      <left style="thin">
        <color indexed="64"/>
      </left>
      <right style="thin">
        <color rgb="FF000000"/>
      </right>
      <top/>
      <bottom/>
      <diagonal/>
    </border>
    <border>
      <left/>
      <right style="thin">
        <color indexed="64"/>
      </right>
      <top/>
      <bottom style="thin">
        <color indexed="64"/>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thin">
        <color rgb="FF000000"/>
      </left>
      <right/>
      <top/>
      <bottom/>
      <diagonal/>
    </border>
    <border>
      <left style="thin">
        <color rgb="FF000000"/>
      </left>
      <right/>
      <top/>
      <bottom style="thin">
        <color rgb="FF000000"/>
      </bottom>
      <diagonal/>
    </border>
    <border>
      <left style="thin">
        <color indexed="64"/>
      </left>
      <right/>
      <top style="thin">
        <color rgb="FF000000"/>
      </top>
      <bottom/>
      <diagonal/>
    </border>
    <border>
      <left/>
      <right style="thin">
        <color indexed="64"/>
      </right>
      <top/>
      <bottom/>
      <diagonal/>
    </border>
    <border>
      <left style="thin">
        <color indexed="64"/>
      </left>
      <right/>
      <top/>
      <bottom style="thin">
        <color indexed="64"/>
      </bottom>
      <diagonal/>
    </border>
  </borders>
  <cellStyleXfs count="6">
    <xf numFmtId="0" fontId="0" fillId="0" borderId="0"/>
    <xf numFmtId="0" fontId="2" fillId="0" borderId="0"/>
    <xf numFmtId="9" fontId="24" fillId="0" borderId="0" applyFont="0" applyFill="0" applyBorder="0" applyAlignment="0" applyProtection="0"/>
    <xf numFmtId="41" fontId="24" fillId="0" borderId="0" applyFon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cellStyleXfs>
  <cellXfs count="662">
    <xf numFmtId="0" fontId="0" fillId="0" borderId="0" xfId="0"/>
    <xf numFmtId="0" fontId="0" fillId="0" borderId="1" xfId="0" applyBorder="1"/>
    <xf numFmtId="0" fontId="1" fillId="0" borderId="1" xfId="0" applyFont="1" applyBorder="1"/>
    <xf numFmtId="0" fontId="8" fillId="0" borderId="0" xfId="0" applyFont="1" applyAlignment="1">
      <alignment horizontal="center" vertical="center"/>
    </xf>
    <xf numFmtId="0" fontId="6" fillId="0" borderId="0" xfId="0" applyFont="1"/>
    <xf numFmtId="0" fontId="6" fillId="0" borderId="0" xfId="0" applyFont="1" applyAlignment="1">
      <alignment horizontal="justify" vertical="center"/>
    </xf>
    <xf numFmtId="0" fontId="8" fillId="0" borderId="0" xfId="0" applyFont="1" applyAlignment="1">
      <alignment vertical="center" wrapText="1"/>
    </xf>
    <xf numFmtId="0" fontId="9" fillId="8" borderId="4" xfId="0" applyFont="1" applyFill="1" applyBorder="1" applyAlignment="1">
      <alignment horizontal="center" vertical="center" wrapText="1"/>
    </xf>
    <xf numFmtId="0" fontId="8" fillId="0" borderId="18" xfId="0" applyFont="1" applyBorder="1" applyAlignment="1">
      <alignment horizontal="justify" vertical="center" wrapText="1"/>
    </xf>
    <xf numFmtId="0" fontId="5" fillId="0" borderId="0" xfId="0" applyFont="1"/>
    <xf numFmtId="0" fontId="12" fillId="11" borderId="17" xfId="0" applyFont="1" applyFill="1" applyBorder="1" applyAlignment="1">
      <alignment horizontal="center" vertical="center" wrapText="1"/>
    </xf>
    <xf numFmtId="0" fontId="0" fillId="0" borderId="17" xfId="0" applyBorder="1"/>
    <xf numFmtId="0" fontId="7" fillId="11" borderId="17" xfId="0" applyFont="1" applyFill="1" applyBorder="1" applyAlignment="1">
      <alignment horizontal="center" vertical="center" wrapText="1"/>
    </xf>
    <xf numFmtId="0" fontId="7" fillId="0" borderId="1" xfId="0" applyFont="1" applyBorder="1" applyAlignment="1">
      <alignment horizontal="justify" vertical="center" wrapText="1"/>
    </xf>
    <xf numFmtId="0" fontId="7" fillId="6" borderId="1" xfId="0" applyFont="1" applyFill="1" applyBorder="1" applyAlignment="1">
      <alignment horizontal="justify" vertical="center" wrapText="1"/>
    </xf>
    <xf numFmtId="0" fontId="7" fillId="7" borderId="1" xfId="0" applyFont="1" applyFill="1" applyBorder="1" applyAlignment="1">
      <alignment horizontal="justify" vertical="center" wrapText="1"/>
    </xf>
    <xf numFmtId="0" fontId="7" fillId="12" borderId="1" xfId="0" applyFont="1" applyFill="1" applyBorder="1" applyAlignment="1">
      <alignment horizontal="justify" vertical="center" wrapText="1"/>
    </xf>
    <xf numFmtId="0" fontId="7" fillId="5" borderId="1" xfId="0" applyFont="1" applyFill="1" applyBorder="1" applyAlignment="1">
      <alignment horizontal="justify" vertical="center" wrapText="1"/>
    </xf>
    <xf numFmtId="0" fontId="7" fillId="13" borderId="31" xfId="0" applyFont="1" applyFill="1" applyBorder="1" applyAlignment="1">
      <alignment horizontal="center" vertical="center" wrapText="1"/>
    </xf>
    <xf numFmtId="0" fontId="7" fillId="13" borderId="30" xfId="0" applyFont="1" applyFill="1" applyBorder="1" applyAlignment="1">
      <alignment horizontal="center" vertical="center" wrapText="1"/>
    </xf>
    <xf numFmtId="0" fontId="7" fillId="13" borderId="41" xfId="0" applyFont="1" applyFill="1" applyBorder="1" applyAlignment="1">
      <alignment horizontal="justify" vertical="center" wrapText="1"/>
    </xf>
    <xf numFmtId="0" fontId="7" fillId="13" borderId="40"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6" fillId="0" borderId="1" xfId="0" applyFont="1" applyBorder="1"/>
    <xf numFmtId="0" fontId="8" fillId="0" borderId="1" xfId="0" applyFont="1" applyBorder="1" applyAlignment="1">
      <alignment horizontal="center" vertical="center"/>
    </xf>
    <xf numFmtId="0" fontId="6" fillId="0" borderId="0" xfId="0" applyFont="1" applyAlignment="1">
      <alignment horizontal="center" vertical="center"/>
    </xf>
    <xf numFmtId="0" fontId="1" fillId="0" borderId="0" xfId="0" applyFont="1"/>
    <xf numFmtId="0" fontId="1" fillId="0" borderId="1" xfId="0" applyFont="1" applyBorder="1" applyAlignment="1">
      <alignment wrapText="1"/>
    </xf>
    <xf numFmtId="0" fontId="8" fillId="0" borderId="0" xfId="0" applyFont="1" applyAlignment="1">
      <alignment vertical="center"/>
    </xf>
    <xf numFmtId="9" fontId="6" fillId="13" borderId="30" xfId="0" applyNumberFormat="1" applyFont="1" applyFill="1" applyBorder="1" applyAlignment="1">
      <alignment horizontal="center" vertical="center" wrapText="1"/>
    </xf>
    <xf numFmtId="9" fontId="7" fillId="13" borderId="32" xfId="0" applyNumberFormat="1" applyFont="1" applyFill="1" applyBorder="1" applyAlignment="1">
      <alignment horizontal="center" vertical="center" wrapText="1"/>
    </xf>
    <xf numFmtId="0" fontId="7" fillId="13" borderId="34" xfId="0" applyFont="1" applyFill="1" applyBorder="1" applyAlignment="1">
      <alignment horizontal="center" vertical="center" wrapText="1"/>
    </xf>
    <xf numFmtId="9" fontId="8" fillId="0" borderId="1" xfId="0" applyNumberFormat="1" applyFont="1" applyBorder="1" applyAlignment="1">
      <alignment horizontal="center" vertical="center"/>
    </xf>
    <xf numFmtId="0" fontId="19" fillId="7" borderId="46" xfId="0" applyFont="1" applyFill="1" applyBorder="1" applyAlignment="1">
      <alignment horizontal="center" vertical="center" wrapText="1"/>
    </xf>
    <xf numFmtId="0" fontId="19" fillId="7" borderId="47" xfId="0" applyFont="1" applyFill="1" applyBorder="1" applyAlignment="1">
      <alignment horizontal="center" vertical="center" wrapText="1"/>
    </xf>
    <xf numFmtId="0" fontId="19" fillId="6" borderId="48" xfId="0" applyFont="1" applyFill="1" applyBorder="1" applyAlignment="1">
      <alignment horizontal="center" vertical="center" wrapText="1"/>
    </xf>
    <xf numFmtId="0" fontId="19" fillId="12" borderId="49" xfId="0" applyFont="1" applyFill="1" applyBorder="1" applyAlignment="1">
      <alignment horizontal="center" vertical="center" wrapText="1"/>
    </xf>
    <xf numFmtId="0" fontId="19" fillId="12" borderId="50" xfId="0" applyFont="1" applyFill="1" applyBorder="1" applyAlignment="1">
      <alignment horizontal="center" vertical="center" wrapText="1"/>
    </xf>
    <xf numFmtId="0" fontId="19" fillId="7" borderId="50" xfId="0" applyFont="1" applyFill="1" applyBorder="1" applyAlignment="1">
      <alignment horizontal="center" vertical="center" wrapText="1"/>
    </xf>
    <xf numFmtId="0" fontId="19" fillId="6" borderId="51" xfId="0" applyFont="1" applyFill="1" applyBorder="1" applyAlignment="1">
      <alignment horizontal="center" vertical="center" wrapText="1"/>
    </xf>
    <xf numFmtId="0" fontId="19" fillId="5" borderId="49" xfId="0" applyFont="1" applyFill="1" applyBorder="1" applyAlignment="1">
      <alignment horizontal="center" vertical="center" wrapText="1"/>
    </xf>
    <xf numFmtId="0" fontId="19" fillId="5" borderId="52" xfId="0" applyFont="1" applyFill="1" applyBorder="1" applyAlignment="1">
      <alignment horizontal="center" vertical="center" wrapText="1"/>
    </xf>
    <xf numFmtId="0" fontId="19" fillId="5" borderId="53" xfId="0" applyFont="1" applyFill="1" applyBorder="1" applyAlignment="1">
      <alignment horizontal="center" vertical="center" wrapText="1"/>
    </xf>
    <xf numFmtId="0" fontId="19" fillId="12" borderId="53" xfId="0" applyFont="1" applyFill="1" applyBorder="1" applyAlignment="1">
      <alignment horizontal="center" vertical="center" wrapText="1"/>
    </xf>
    <xf numFmtId="0" fontId="19" fillId="7" borderId="53" xfId="0" applyFont="1" applyFill="1" applyBorder="1" applyAlignment="1">
      <alignment horizontal="center" vertical="center" wrapText="1"/>
    </xf>
    <xf numFmtId="0" fontId="19" fillId="6" borderId="54" xfId="0" applyFont="1" applyFill="1" applyBorder="1" applyAlignment="1">
      <alignment horizontal="center" vertical="center" wrapText="1"/>
    </xf>
    <xf numFmtId="0" fontId="19" fillId="7" borderId="49" xfId="0" applyFont="1" applyFill="1" applyBorder="1" applyAlignment="1">
      <alignment horizontal="center" vertical="center" wrapText="1"/>
    </xf>
    <xf numFmtId="0" fontId="19" fillId="12" borderId="52" xfId="0" applyFont="1" applyFill="1" applyBorder="1" applyAlignment="1">
      <alignment horizontal="center" vertical="center" wrapText="1"/>
    </xf>
    <xf numFmtId="0" fontId="22" fillId="0" borderId="18" xfId="0" applyFont="1" applyBorder="1" applyAlignment="1">
      <alignment horizontal="justify" vertical="center" wrapText="1"/>
    </xf>
    <xf numFmtId="0" fontId="6" fillId="0" borderId="0" xfId="0" applyFont="1" applyAlignment="1">
      <alignment horizontal="center"/>
    </xf>
    <xf numFmtId="0" fontId="8" fillId="0" borderId="4" xfId="0" applyFont="1" applyBorder="1" applyAlignment="1">
      <alignment horizontal="center" vertical="center" wrapText="1"/>
    </xf>
    <xf numFmtId="0" fontId="8" fillId="3" borderId="0" xfId="0" applyFont="1" applyFill="1" applyAlignment="1">
      <alignment vertical="center"/>
    </xf>
    <xf numFmtId="0" fontId="8" fillId="3" borderId="0" xfId="0" applyFont="1" applyFill="1" applyAlignment="1">
      <alignment vertical="center" wrapText="1"/>
    </xf>
    <xf numFmtId="0" fontId="8" fillId="3" borderId="0" xfId="0" applyFont="1" applyFill="1" applyAlignment="1">
      <alignment horizontal="center" vertical="center"/>
    </xf>
    <xf numFmtId="9" fontId="6" fillId="0" borderId="0" xfId="2" applyFont="1" applyFill="1" applyAlignment="1">
      <alignment horizontal="center"/>
    </xf>
    <xf numFmtId="0" fontId="12" fillId="8" borderId="0" xfId="0" applyFont="1" applyFill="1" applyAlignment="1">
      <alignment horizontal="center" vertical="center"/>
    </xf>
    <xf numFmtId="0" fontId="9" fillId="8" borderId="2" xfId="0" applyFont="1" applyFill="1" applyBorder="1" applyAlignment="1">
      <alignment horizontal="center" vertical="center" wrapText="1"/>
    </xf>
    <xf numFmtId="0" fontId="9" fillId="8" borderId="1"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8" fillId="3" borderId="1" xfId="0" applyFont="1" applyFill="1" applyBorder="1" applyAlignment="1">
      <alignment horizontal="center" vertical="center"/>
    </xf>
    <xf numFmtId="0" fontId="8" fillId="0" borderId="6" xfId="0" applyFont="1" applyBorder="1" applyAlignment="1">
      <alignment horizontal="center" vertical="center"/>
    </xf>
    <xf numFmtId="0" fontId="8" fillId="0" borderId="4" xfId="0" applyFont="1" applyBorder="1" applyAlignment="1">
      <alignment horizontal="center" vertical="center"/>
    </xf>
    <xf numFmtId="0" fontId="8" fillId="0" borderId="6" xfId="0" applyFont="1" applyBorder="1" applyAlignment="1">
      <alignment horizontal="center" vertical="center" wrapText="1"/>
    </xf>
    <xf numFmtId="0" fontId="14" fillId="0" borderId="4" xfId="0" applyFont="1" applyBorder="1" applyAlignment="1">
      <alignment horizontal="center" vertical="center" wrapText="1"/>
    </xf>
    <xf numFmtId="0" fontId="14" fillId="0" borderId="1" xfId="0" applyFont="1" applyBorder="1" applyAlignment="1">
      <alignment horizontal="center" vertical="center" wrapText="1"/>
    </xf>
    <xf numFmtId="0" fontId="9" fillId="0" borderId="1" xfId="0" applyFont="1" applyBorder="1" applyAlignment="1">
      <alignment horizontal="center" vertical="center" wrapText="1"/>
    </xf>
    <xf numFmtId="9" fontId="14" fillId="0" borderId="1" xfId="0" applyNumberFormat="1" applyFont="1" applyBorder="1" applyAlignment="1">
      <alignment horizontal="center" vertical="center" wrapText="1"/>
    </xf>
    <xf numFmtId="9" fontId="14" fillId="0" borderId="4" xfId="0" applyNumberFormat="1" applyFont="1" applyBorder="1" applyAlignment="1">
      <alignment horizontal="center" vertical="center" wrapText="1"/>
    </xf>
    <xf numFmtId="0" fontId="9" fillId="20" borderId="17" xfId="0" applyFont="1" applyFill="1" applyBorder="1" applyAlignment="1">
      <alignment horizontal="center" vertical="center" wrapText="1"/>
    </xf>
    <xf numFmtId="0" fontId="9" fillId="20" borderId="13" xfId="0" applyFont="1" applyFill="1" applyBorder="1" applyAlignment="1">
      <alignment horizontal="center" vertical="center" wrapText="1"/>
    </xf>
    <xf numFmtId="0" fontId="9" fillId="0" borderId="18" xfId="0" applyFont="1" applyBorder="1" applyAlignment="1">
      <alignment horizontal="center" vertical="center" wrapText="1"/>
    </xf>
    <xf numFmtId="0" fontId="2" fillId="0" borderId="18" xfId="0" applyFont="1" applyBorder="1" applyAlignment="1">
      <alignment horizontal="justify" vertical="center" wrapText="1"/>
    </xf>
    <xf numFmtId="0" fontId="12" fillId="20" borderId="13" xfId="0" applyFont="1" applyFill="1" applyBorder="1" applyAlignment="1">
      <alignment horizontal="center" vertical="center" wrapText="1"/>
    </xf>
    <xf numFmtId="0" fontId="13" fillId="20" borderId="13" xfId="0" applyFont="1" applyFill="1" applyBorder="1" applyAlignment="1">
      <alignment horizontal="center" vertical="center" wrapText="1"/>
    </xf>
    <xf numFmtId="0" fontId="12" fillId="5" borderId="16" xfId="0" applyFont="1" applyFill="1" applyBorder="1" applyAlignment="1">
      <alignment horizontal="center" vertical="center" wrapText="1"/>
    </xf>
    <xf numFmtId="0" fontId="14" fillId="0" borderId="18" xfId="0" applyFont="1" applyBorder="1" applyAlignment="1">
      <alignment horizontal="center" vertical="center" wrapText="1"/>
    </xf>
    <xf numFmtId="9" fontId="8" fillId="0" borderId="18" xfId="0" applyNumberFormat="1" applyFont="1" applyBorder="1" applyAlignment="1">
      <alignment horizontal="center" vertical="center" wrapText="1"/>
    </xf>
    <xf numFmtId="0" fontId="12" fillId="21" borderId="16" xfId="0" applyFont="1" applyFill="1" applyBorder="1" applyAlignment="1">
      <alignment horizontal="center" vertical="center" wrapText="1"/>
    </xf>
    <xf numFmtId="0" fontId="12" fillId="12" borderId="16" xfId="0" applyFont="1" applyFill="1" applyBorder="1" applyAlignment="1">
      <alignment horizontal="center" vertical="center" wrapText="1"/>
    </xf>
    <xf numFmtId="0" fontId="12" fillId="7" borderId="16" xfId="0" applyFont="1" applyFill="1" applyBorder="1" applyAlignment="1">
      <alignment horizontal="center" vertical="center" wrapText="1"/>
    </xf>
    <xf numFmtId="0" fontId="26" fillId="6" borderId="16" xfId="0" applyFont="1" applyFill="1" applyBorder="1" applyAlignment="1">
      <alignment horizontal="center" vertical="center" wrapText="1"/>
    </xf>
    <xf numFmtId="0" fontId="18" fillId="11" borderId="17" xfId="0" applyFont="1" applyFill="1" applyBorder="1" applyAlignment="1">
      <alignment horizontal="center" vertical="center" wrapText="1"/>
    </xf>
    <xf numFmtId="0" fontId="9" fillId="0" borderId="17" xfId="0" applyFont="1" applyBorder="1" applyAlignment="1">
      <alignment horizontal="center" vertical="center" wrapText="1"/>
    </xf>
    <xf numFmtId="9" fontId="2" fillId="0" borderId="17" xfId="0" applyNumberFormat="1" applyFont="1" applyBorder="1" applyAlignment="1">
      <alignment horizontal="center" vertical="center" wrapText="1"/>
    </xf>
    <xf numFmtId="0" fontId="9" fillId="4" borderId="17" xfId="0" applyFont="1" applyFill="1" applyBorder="1" applyAlignment="1">
      <alignment horizontal="center" vertical="center" wrapText="1"/>
    </xf>
    <xf numFmtId="9" fontId="2" fillId="4" borderId="17" xfId="0" applyNumberFormat="1" applyFont="1" applyFill="1" applyBorder="1" applyAlignment="1">
      <alignment horizontal="center" vertical="center" wrapText="1"/>
    </xf>
    <xf numFmtId="0" fontId="0" fillId="0" borderId="0" xfId="0" applyAlignment="1">
      <alignment horizontal="center"/>
    </xf>
    <xf numFmtId="0" fontId="0" fillId="4" borderId="17" xfId="0" applyFill="1" applyBorder="1" applyAlignment="1">
      <alignment horizontal="center" vertical="center" wrapText="1"/>
    </xf>
    <xf numFmtId="0" fontId="5" fillId="0" borderId="0" xfId="0" applyFont="1" applyAlignment="1">
      <alignment horizontal="center"/>
    </xf>
    <xf numFmtId="0" fontId="7" fillId="11" borderId="56" xfId="0" applyFont="1" applyFill="1" applyBorder="1" applyAlignment="1">
      <alignment horizontal="center" vertical="center" wrapText="1"/>
    </xf>
    <xf numFmtId="0" fontId="7" fillId="11" borderId="57" xfId="0" applyFont="1" applyFill="1" applyBorder="1" applyAlignment="1">
      <alignment horizontal="center" vertical="center" wrapText="1"/>
    </xf>
    <xf numFmtId="0" fontId="13" fillId="0" borderId="59" xfId="0" applyFont="1" applyBorder="1" applyAlignment="1">
      <alignment horizontal="center" vertical="center" wrapText="1"/>
    </xf>
    <xf numFmtId="0" fontId="13" fillId="0" borderId="61" xfId="0" applyFont="1" applyBorder="1" applyAlignment="1">
      <alignment horizontal="center" vertical="center" wrapText="1"/>
    </xf>
    <xf numFmtId="0" fontId="14" fillId="0" borderId="62" xfId="0" applyFont="1" applyBorder="1" applyAlignment="1">
      <alignment horizontal="center" vertical="center" wrapText="1"/>
    </xf>
    <xf numFmtId="0" fontId="7" fillId="0" borderId="56" xfId="0" applyFont="1" applyBorder="1" applyAlignment="1">
      <alignment horizontal="center" vertical="center" wrapText="1"/>
    </xf>
    <xf numFmtId="0" fontId="6" fillId="0" borderId="57" xfId="0" applyFont="1" applyBorder="1" applyAlignment="1">
      <alignment horizontal="justify" vertical="center" wrapText="1"/>
    </xf>
    <xf numFmtId="0" fontId="0" fillId="0" borderId="58" xfId="0" applyBorder="1"/>
    <xf numFmtId="0" fontId="7" fillId="0" borderId="59" xfId="0" applyFont="1" applyBorder="1" applyAlignment="1">
      <alignment horizontal="center" vertical="center" wrapText="1"/>
    </xf>
    <xf numFmtId="0" fontId="6" fillId="0" borderId="1" xfId="0" applyFont="1" applyBorder="1" applyAlignment="1">
      <alignment horizontal="justify" vertical="center" wrapText="1"/>
    </xf>
    <xf numFmtId="0" fontId="0" fillId="0" borderId="60" xfId="0" applyBorder="1"/>
    <xf numFmtId="0" fontId="7" fillId="0" borderId="61" xfId="0" applyFont="1" applyBorder="1" applyAlignment="1">
      <alignment horizontal="center" vertical="center" wrapText="1"/>
    </xf>
    <xf numFmtId="0" fontId="6" fillId="0" borderId="62" xfId="0" applyFont="1" applyBorder="1" applyAlignment="1">
      <alignment horizontal="justify" vertical="center" wrapText="1"/>
    </xf>
    <xf numFmtId="0" fontId="0" fillId="0" borderId="63" xfId="0" applyBorder="1"/>
    <xf numFmtId="0" fontId="12" fillId="22" borderId="17" xfId="0" applyFont="1" applyFill="1" applyBorder="1" applyAlignment="1">
      <alignment horizontal="center" vertical="center" wrapText="1"/>
    </xf>
    <xf numFmtId="0" fontId="20" fillId="22" borderId="13" xfId="0" applyFont="1" applyFill="1" applyBorder="1" applyAlignment="1">
      <alignment horizontal="center" vertical="center" wrapText="1"/>
    </xf>
    <xf numFmtId="0" fontId="12" fillId="22" borderId="13" xfId="0" applyFont="1" applyFill="1" applyBorder="1" applyAlignment="1">
      <alignment horizontal="center" vertical="center" wrapText="1"/>
    </xf>
    <xf numFmtId="0" fontId="8" fillId="0" borderId="18" xfId="0" applyFont="1" applyBorder="1" applyAlignment="1">
      <alignment horizontal="center" vertical="center" wrapText="1"/>
    </xf>
    <xf numFmtId="0" fontId="22" fillId="0" borderId="18" xfId="0" applyFont="1" applyBorder="1" applyAlignment="1">
      <alignment horizontal="center" vertical="center" wrapText="1"/>
    </xf>
    <xf numFmtId="9" fontId="14" fillId="0" borderId="18" xfId="0" applyNumberFormat="1" applyFont="1" applyBorder="1" applyAlignment="1">
      <alignment horizontal="center" vertical="center" wrapText="1"/>
    </xf>
    <xf numFmtId="9" fontId="22" fillId="0" borderId="18" xfId="0" applyNumberFormat="1" applyFont="1" applyBorder="1" applyAlignment="1">
      <alignment horizontal="center" vertical="center" wrapText="1"/>
    </xf>
    <xf numFmtId="0" fontId="13" fillId="20" borderId="17" xfId="0" applyFont="1" applyFill="1" applyBorder="1" applyAlignment="1">
      <alignment horizontal="center" vertical="center" wrapText="1"/>
    </xf>
    <xf numFmtId="0" fontId="7" fillId="0" borderId="0" xfId="0" applyFont="1" applyAlignment="1">
      <alignment horizontal="center" vertical="center"/>
    </xf>
    <xf numFmtId="0" fontId="6" fillId="0" borderId="0" xfId="0" applyFont="1" applyAlignment="1">
      <alignment horizontal="left" vertical="center"/>
    </xf>
    <xf numFmtId="0" fontId="34" fillId="0" borderId="0" xfId="0" applyFont="1"/>
    <xf numFmtId="0" fontId="2" fillId="0" borderId="1" xfId="0" applyFont="1" applyBorder="1" applyAlignment="1">
      <alignment horizontal="justify" vertical="center" wrapText="1"/>
    </xf>
    <xf numFmtId="0" fontId="6" fillId="3" borderId="0" xfId="0" applyFont="1" applyFill="1"/>
    <xf numFmtId="0" fontId="6" fillId="3" borderId="1" xfId="0" applyFont="1" applyFill="1" applyBorder="1"/>
    <xf numFmtId="0" fontId="6" fillId="3" borderId="1" xfId="0" applyFont="1" applyFill="1" applyBorder="1" applyAlignment="1">
      <alignment horizontal="center" vertical="center" wrapText="1"/>
    </xf>
    <xf numFmtId="0" fontId="27" fillId="0" borderId="1" xfId="0" applyFont="1" applyBorder="1" applyAlignment="1">
      <alignment vertical="center" wrapText="1"/>
    </xf>
    <xf numFmtId="0" fontId="9" fillId="0" borderId="21" xfId="0" applyFont="1" applyBorder="1" applyAlignment="1">
      <alignment horizontal="center" vertical="center" wrapText="1"/>
    </xf>
    <xf numFmtId="0" fontId="6" fillId="0" borderId="1" xfId="0" applyFont="1" applyBorder="1" applyAlignment="1">
      <alignment horizontal="center" vertical="center"/>
    </xf>
    <xf numFmtId="0" fontId="6" fillId="0" borderId="0" xfId="0" applyFont="1" applyAlignment="1">
      <alignment horizontal="center" wrapText="1"/>
    </xf>
    <xf numFmtId="0" fontId="27" fillId="0" borderId="68" xfId="0" applyFont="1" applyBorder="1" applyAlignment="1">
      <alignment horizontal="justify" vertical="center" wrapText="1"/>
    </xf>
    <xf numFmtId="0" fontId="27" fillId="0" borderId="0" xfId="0" applyFont="1" applyAlignment="1">
      <alignment horizontal="center"/>
    </xf>
    <xf numFmtId="0" fontId="27" fillId="0" borderId="0" xfId="0" applyFont="1" applyAlignment="1">
      <alignment horizontal="center" vertical="center"/>
    </xf>
    <xf numFmtId="0" fontId="27" fillId="0" borderId="1" xfId="0" applyFont="1" applyBorder="1" applyAlignment="1">
      <alignment horizontal="center" vertical="center" wrapText="1"/>
    </xf>
    <xf numFmtId="0" fontId="6" fillId="0" borderId="1" xfId="0" applyFont="1" applyBorder="1" applyAlignment="1">
      <alignment horizontal="center"/>
    </xf>
    <xf numFmtId="0" fontId="27" fillId="0" borderId="0" xfId="0" applyFont="1" applyAlignment="1">
      <alignment horizontal="justify" vertical="center" wrapText="1"/>
    </xf>
    <xf numFmtId="0" fontId="27" fillId="0" borderId="0" xfId="0" applyFont="1" applyAlignment="1">
      <alignment horizontal="center" vertical="center" wrapText="1"/>
    </xf>
    <xf numFmtId="9" fontId="27" fillId="0" borderId="0" xfId="2" applyFont="1" applyFill="1" applyBorder="1" applyAlignment="1">
      <alignment horizontal="center" vertical="center" wrapText="1"/>
    </xf>
    <xf numFmtId="0" fontId="27" fillId="0" borderId="0" xfId="0" applyFont="1" applyAlignment="1">
      <alignment horizontal="left" vertical="center" wrapText="1"/>
    </xf>
    <xf numFmtId="0" fontId="11" fillId="0" borderId="0" xfId="0" applyFont="1" applyAlignment="1">
      <alignment horizontal="center" vertical="center"/>
    </xf>
    <xf numFmtId="0" fontId="11" fillId="0" borderId="0" xfId="0" applyFont="1" applyAlignment="1">
      <alignment horizontal="left" vertical="center"/>
    </xf>
    <xf numFmtId="0" fontId="11" fillId="3" borderId="7" xfId="0" applyFont="1" applyFill="1" applyBorder="1" applyAlignment="1">
      <alignment horizontal="center" vertical="center" wrapText="1"/>
    </xf>
    <xf numFmtId="0" fontId="27" fillId="0" borderId="0" xfId="0" applyFont="1" applyAlignment="1">
      <alignment vertical="center" wrapText="1"/>
    </xf>
    <xf numFmtId="0" fontId="27" fillId="23" borderId="1" xfId="0" applyFont="1" applyFill="1" applyBorder="1" applyAlignment="1">
      <alignment horizontal="center" vertical="center" wrapText="1"/>
    </xf>
    <xf numFmtId="0" fontId="27" fillId="14" borderId="1" xfId="0" applyFont="1" applyFill="1" applyBorder="1" applyAlignment="1">
      <alignment horizontal="center" vertical="center" wrapText="1"/>
    </xf>
    <xf numFmtId="0" fontId="27" fillId="14" borderId="2" xfId="0" applyFont="1" applyFill="1" applyBorder="1" applyAlignment="1">
      <alignment horizontal="center" vertical="center" wrapText="1"/>
    </xf>
    <xf numFmtId="0" fontId="6" fillId="0" borderId="1" xfId="0" applyFont="1" applyBorder="1" applyAlignment="1">
      <alignment vertical="center" wrapText="1"/>
    </xf>
    <xf numFmtId="0" fontId="27" fillId="0" borderId="1" xfId="0" applyFont="1" applyBorder="1" applyAlignment="1" applyProtection="1">
      <alignment vertical="center" wrapText="1"/>
      <protection locked="0"/>
    </xf>
    <xf numFmtId="0" fontId="27" fillId="0" borderId="1" xfId="0" applyFont="1" applyBorder="1" applyAlignment="1" applyProtection="1">
      <alignment horizontal="center" vertical="center" wrapText="1"/>
      <protection locked="0"/>
    </xf>
    <xf numFmtId="9" fontId="27" fillId="0" borderId="1" xfId="2" applyFont="1" applyFill="1" applyBorder="1" applyAlignment="1" applyProtection="1">
      <alignment horizontal="center" vertical="center" wrapText="1"/>
      <protection locked="0"/>
    </xf>
    <xf numFmtId="0" fontId="27" fillId="3" borderId="1" xfId="1" applyFont="1" applyFill="1" applyBorder="1" applyAlignment="1" applyProtection="1">
      <alignment horizontal="center" vertical="center" wrapText="1"/>
      <protection locked="0"/>
    </xf>
    <xf numFmtId="0" fontId="11" fillId="0" borderId="1" xfId="0" applyFont="1" applyBorder="1" applyAlignment="1">
      <alignment horizontal="center" vertical="center" wrapText="1"/>
    </xf>
    <xf numFmtId="0" fontId="6" fillId="0" borderId="1" xfId="0" applyFont="1" applyBorder="1" applyAlignment="1">
      <alignment vertical="center"/>
    </xf>
    <xf numFmtId="0" fontId="6" fillId="0" borderId="1" xfId="0" applyFont="1" applyBorder="1" applyAlignment="1">
      <alignment horizontal="center" vertical="center" wrapText="1"/>
    </xf>
    <xf numFmtId="9" fontId="27" fillId="0" borderId="1" xfId="0" applyNumberFormat="1" applyFont="1" applyBorder="1" applyAlignment="1">
      <alignment horizontal="center" vertical="center" wrapText="1"/>
    </xf>
    <xf numFmtId="9" fontId="6" fillId="0" borderId="1" xfId="0" applyNumberFormat="1" applyFont="1" applyBorder="1" applyAlignment="1">
      <alignment horizontal="center" vertical="center"/>
    </xf>
    <xf numFmtId="164" fontId="27" fillId="3" borderId="1" xfId="0" applyNumberFormat="1" applyFont="1" applyFill="1" applyBorder="1" applyAlignment="1" applyProtection="1">
      <alignment vertical="center"/>
      <protection locked="0"/>
    </xf>
    <xf numFmtId="0" fontId="27" fillId="3" borderId="1" xfId="0" applyFont="1" applyFill="1" applyBorder="1" applyAlignment="1" applyProtection="1">
      <alignment vertical="center" wrapText="1"/>
      <protection locked="0"/>
    </xf>
    <xf numFmtId="0" fontId="27" fillId="3" borderId="1" xfId="0" applyFont="1" applyFill="1" applyBorder="1" applyAlignment="1" applyProtection="1">
      <alignment vertical="center"/>
      <protection locked="0"/>
    </xf>
    <xf numFmtId="0" fontId="27" fillId="3" borderId="1" xfId="0" applyFont="1" applyFill="1" applyBorder="1" applyAlignment="1">
      <alignment vertical="center" wrapText="1"/>
    </xf>
    <xf numFmtId="0" fontId="27" fillId="3" borderId="1" xfId="0" applyFont="1" applyFill="1" applyBorder="1" applyAlignment="1" applyProtection="1">
      <alignment horizontal="center" vertical="center"/>
      <protection locked="0"/>
    </xf>
    <xf numFmtId="0" fontId="27" fillId="3" borderId="1" xfId="0" applyFont="1" applyFill="1" applyBorder="1" applyAlignment="1" applyProtection="1">
      <alignment horizontal="left" vertical="center" wrapText="1"/>
      <protection locked="0"/>
    </xf>
    <xf numFmtId="0" fontId="27" fillId="3" borderId="1" xfId="0" applyFont="1" applyFill="1" applyBorder="1" applyAlignment="1">
      <alignment horizontal="justify" vertical="center" wrapText="1"/>
    </xf>
    <xf numFmtId="0" fontId="27" fillId="3" borderId="1" xfId="0" applyFont="1" applyFill="1" applyBorder="1" applyAlignment="1">
      <alignment vertical="center"/>
    </xf>
    <xf numFmtId="0" fontId="6" fillId="0" borderId="2" xfId="0" applyFont="1" applyBorder="1" applyAlignment="1">
      <alignment horizontal="center" vertical="center"/>
    </xf>
    <xf numFmtId="0" fontId="27" fillId="0" borderId="2" xfId="0" applyFont="1" applyBorder="1" applyAlignment="1">
      <alignment horizontal="center" vertical="center" wrapText="1"/>
    </xf>
    <xf numFmtId="0" fontId="27" fillId="0" borderId="2" xfId="0" applyFont="1" applyBorder="1" applyAlignment="1" applyProtection="1">
      <alignment horizontal="center" vertical="center" wrapText="1"/>
      <protection locked="0"/>
    </xf>
    <xf numFmtId="0" fontId="27" fillId="0" borderId="2" xfId="0" applyFont="1" applyBorder="1" applyAlignment="1">
      <alignment horizontal="justify" vertical="center" wrapText="1"/>
    </xf>
    <xf numFmtId="0" fontId="27" fillId="0" borderId="1" xfId="0" applyFont="1" applyBorder="1" applyAlignment="1">
      <alignment horizontal="justify" vertical="center" wrapText="1"/>
    </xf>
    <xf numFmtId="0" fontId="27" fillId="3" borderId="1" xfId="0" applyFont="1" applyFill="1" applyBorder="1" applyAlignment="1" applyProtection="1">
      <alignment horizontal="justify" vertical="center" wrapText="1"/>
      <protection locked="0"/>
    </xf>
    <xf numFmtId="0" fontId="27" fillId="3" borderId="2" xfId="1" applyFont="1" applyFill="1" applyBorder="1" applyAlignment="1" applyProtection="1">
      <alignment horizontal="center" vertical="center" wrapText="1"/>
      <protection locked="0"/>
    </xf>
    <xf numFmtId="0" fontId="11" fillId="0" borderId="2" xfId="0" applyFont="1" applyBorder="1" applyAlignment="1">
      <alignment horizontal="center" vertical="center" wrapText="1"/>
    </xf>
    <xf numFmtId="0" fontId="27" fillId="0" borderId="1" xfId="0" applyFont="1" applyBorder="1" applyAlignment="1" applyProtection="1">
      <alignment horizontal="justify" vertical="center" wrapText="1"/>
      <protection locked="0"/>
    </xf>
    <xf numFmtId="0" fontId="27" fillId="0" borderId="1" xfId="0" applyFont="1" applyBorder="1" applyAlignment="1">
      <alignment horizontal="center" vertical="center"/>
    </xf>
    <xf numFmtId="0" fontId="27" fillId="0" borderId="3" xfId="0" applyFont="1" applyBorder="1" applyAlignment="1">
      <alignment horizontal="center" vertical="center" wrapText="1"/>
    </xf>
    <xf numFmtId="9" fontId="6" fillId="0" borderId="2" xfId="0" applyNumberFormat="1" applyFont="1" applyBorder="1" applyAlignment="1">
      <alignment horizontal="center" vertical="center"/>
    </xf>
    <xf numFmtId="0" fontId="6" fillId="3" borderId="1" xfId="0" applyFont="1" applyFill="1" applyBorder="1" applyAlignment="1">
      <alignment vertical="center" wrapText="1"/>
    </xf>
    <xf numFmtId="0" fontId="6" fillId="3" borderId="1" xfId="0" applyFont="1" applyFill="1" applyBorder="1" applyAlignment="1">
      <alignment vertical="center"/>
    </xf>
    <xf numFmtId="0" fontId="6" fillId="0" borderId="0" xfId="0" applyFont="1" applyAlignment="1">
      <alignment vertical="center"/>
    </xf>
    <xf numFmtId="0" fontId="27" fillId="0" borderId="3" xfId="0" applyFont="1" applyBorder="1" applyAlignment="1" applyProtection="1">
      <alignment horizontal="center" vertical="center" wrapText="1"/>
      <protection locked="0"/>
    </xf>
    <xf numFmtId="0" fontId="27" fillId="0" borderId="3" xfId="0" applyFont="1" applyBorder="1" applyAlignment="1">
      <alignment horizontal="justify" vertical="center" wrapText="1"/>
    </xf>
    <xf numFmtId="0" fontId="27" fillId="3" borderId="1" xfId="0" applyFont="1" applyFill="1" applyBorder="1" applyAlignment="1">
      <alignment horizontal="center" vertical="center" wrapText="1"/>
    </xf>
    <xf numFmtId="0" fontId="27" fillId="3" borderId="1" xfId="0" applyFont="1" applyFill="1" applyBorder="1" applyAlignment="1">
      <alignment horizontal="center" vertical="center"/>
    </xf>
    <xf numFmtId="0" fontId="27" fillId="3" borderId="1" xfId="0" applyFont="1" applyFill="1" applyBorder="1" applyAlignment="1">
      <alignment horizontal="left" vertical="center" wrapText="1"/>
    </xf>
    <xf numFmtId="0" fontId="27" fillId="3" borderId="3" xfId="0" applyFont="1" applyFill="1" applyBorder="1" applyAlignment="1" applyProtection="1">
      <alignment horizontal="center" vertical="center" wrapText="1"/>
      <protection locked="0"/>
    </xf>
    <xf numFmtId="0" fontId="27" fillId="0" borderId="3" xfId="0" applyFont="1" applyBorder="1" applyAlignment="1">
      <alignment horizontal="center" vertical="center"/>
    </xf>
    <xf numFmtId="164" fontId="27" fillId="0" borderId="1" xfId="0" applyNumberFormat="1" applyFont="1" applyBorder="1" applyAlignment="1" applyProtection="1">
      <alignment vertical="center"/>
      <protection locked="0"/>
    </xf>
    <xf numFmtId="0" fontId="27" fillId="0" borderId="1" xfId="0" applyFont="1" applyBorder="1" applyAlignment="1" applyProtection="1">
      <alignment vertical="center"/>
      <protection locked="0"/>
    </xf>
    <xf numFmtId="0" fontId="27" fillId="0" borderId="1" xfId="0" applyFont="1" applyBorder="1" applyAlignment="1">
      <alignment horizontal="left" vertical="center" wrapText="1"/>
    </xf>
    <xf numFmtId="0" fontId="27" fillId="3" borderId="1" xfId="0" applyFont="1" applyFill="1" applyBorder="1" applyAlignment="1" applyProtection="1">
      <alignment horizontal="center" vertical="center" wrapText="1"/>
      <protection locked="0"/>
    </xf>
    <xf numFmtId="0" fontId="27" fillId="0" borderId="64" xfId="0" applyFont="1" applyBorder="1" applyAlignment="1">
      <alignment horizontal="center" vertical="center" wrapText="1"/>
    </xf>
    <xf numFmtId="164" fontId="27" fillId="0" borderId="1" xfId="0" applyNumberFormat="1" applyFont="1" applyBorder="1" applyAlignment="1" applyProtection="1">
      <alignment horizontal="center" vertical="center"/>
      <protection locked="0"/>
    </xf>
    <xf numFmtId="0" fontId="6" fillId="0" borderId="2" xfId="0" applyFont="1" applyBorder="1" applyAlignment="1">
      <alignment horizontal="center" vertical="center" wrapText="1"/>
    </xf>
    <xf numFmtId="0" fontId="6" fillId="0" borderId="64" xfId="0" applyFont="1" applyBorder="1" applyAlignment="1">
      <alignment horizontal="center" vertical="center" wrapText="1"/>
    </xf>
    <xf numFmtId="0" fontId="27" fillId="0" borderId="1" xfId="0" applyFont="1" applyBorder="1" applyAlignment="1" applyProtection="1">
      <alignment horizontal="center" vertical="center"/>
      <protection locked="0"/>
    </xf>
    <xf numFmtId="0" fontId="27" fillId="0" borderId="2" xfId="0" applyFont="1" applyBorder="1" applyAlignment="1" applyProtection="1">
      <alignment horizontal="justify" vertical="center" wrapText="1"/>
      <protection locked="0"/>
    </xf>
    <xf numFmtId="0" fontId="11" fillId="0" borderId="68" xfId="0" applyFont="1" applyBorder="1" applyAlignment="1">
      <alignment horizontal="center" vertical="center" wrapText="1"/>
    </xf>
    <xf numFmtId="0" fontId="27" fillId="0" borderId="68" xfId="0" applyFont="1" applyBorder="1" applyAlignment="1">
      <alignment horizontal="center" vertical="center"/>
    </xf>
    <xf numFmtId="0" fontId="27" fillId="0" borderId="68" xfId="0" applyFont="1" applyBorder="1" applyAlignment="1">
      <alignment horizontal="center" vertical="center" wrapText="1"/>
    </xf>
    <xf numFmtId="0" fontId="11" fillId="3" borderId="1" xfId="0" applyFont="1" applyFill="1" applyBorder="1" applyAlignment="1">
      <alignment horizontal="center" vertical="center" wrapText="1"/>
    </xf>
    <xf numFmtId="0" fontId="27" fillId="0" borderId="67" xfId="0" applyFont="1" applyBorder="1" applyAlignment="1">
      <alignment horizontal="center" vertical="center"/>
    </xf>
    <xf numFmtId="0" fontId="27" fillId="0" borderId="67" xfId="0" applyFont="1" applyBorder="1" applyAlignment="1">
      <alignment horizontal="center" vertical="center" wrapText="1"/>
    </xf>
    <xf numFmtId="164" fontId="27" fillId="0" borderId="1" xfId="0" applyNumberFormat="1" applyFont="1" applyBorder="1" applyAlignment="1">
      <alignment vertical="center" wrapText="1"/>
    </xf>
    <xf numFmtId="0" fontId="6" fillId="0" borderId="1" xfId="0" applyFont="1" applyBorder="1" applyAlignment="1">
      <alignment horizontal="left" vertical="center" wrapText="1"/>
    </xf>
    <xf numFmtId="0" fontId="27" fillId="3" borderId="2" xfId="0" applyFont="1" applyFill="1" applyBorder="1" applyAlignment="1">
      <alignment horizontal="center" vertical="center" wrapText="1"/>
    </xf>
    <xf numFmtId="164" fontId="27" fillId="0" borderId="1" xfId="0" applyNumberFormat="1" applyFont="1" applyBorder="1" applyAlignment="1" applyProtection="1">
      <alignment vertical="center" wrapText="1"/>
      <protection locked="0"/>
    </xf>
    <xf numFmtId="0" fontId="11" fillId="0" borderId="1" xfId="0" applyFont="1" applyBorder="1" applyAlignment="1">
      <alignment horizontal="center" vertical="center"/>
    </xf>
    <xf numFmtId="164" fontId="27" fillId="3" borderId="1" xfId="0" applyNumberFormat="1" applyFont="1" applyFill="1" applyBorder="1" applyAlignment="1" applyProtection="1">
      <alignment horizontal="center" vertical="center"/>
      <protection locked="0"/>
    </xf>
    <xf numFmtId="0" fontId="27" fillId="0" borderId="64" xfId="0" applyFont="1" applyBorder="1" applyAlignment="1">
      <alignment horizontal="center" vertical="center"/>
    </xf>
    <xf numFmtId="0" fontId="40" fillId="0" borderId="1" xfId="0" applyFont="1" applyBorder="1" applyAlignment="1" applyProtection="1">
      <alignment vertical="center"/>
      <protection locked="0"/>
    </xf>
    <xf numFmtId="0" fontId="11" fillId="0" borderId="2" xfId="0" applyFont="1" applyBorder="1" applyAlignment="1">
      <alignment vertical="center" wrapText="1"/>
    </xf>
    <xf numFmtId="0" fontId="41" fillId="3" borderId="1" xfId="0" applyFont="1" applyFill="1" applyBorder="1" applyAlignment="1" applyProtection="1">
      <alignment vertical="center" wrapText="1"/>
      <protection locked="0"/>
    </xf>
    <xf numFmtId="0" fontId="27" fillId="0" borderId="1" xfId="0" applyFont="1" applyBorder="1" applyAlignment="1">
      <alignment vertical="center"/>
    </xf>
    <xf numFmtId="14" fontId="27" fillId="0" borderId="1" xfId="0" applyNumberFormat="1" applyFont="1" applyBorder="1" applyAlignment="1">
      <alignment vertical="center" wrapText="1"/>
    </xf>
    <xf numFmtId="0" fontId="42" fillId="0" borderId="1" xfId="0" applyFont="1" applyBorder="1" applyAlignment="1">
      <alignment horizontal="center" vertical="center"/>
    </xf>
    <xf numFmtId="0" fontId="42" fillId="0" borderId="1" xfId="0" applyFont="1" applyBorder="1" applyAlignment="1">
      <alignment horizontal="center" vertical="center" wrapText="1"/>
    </xf>
    <xf numFmtId="0" fontId="42" fillId="0" borderId="1" xfId="0" applyFont="1" applyBorder="1" applyAlignment="1">
      <alignment wrapText="1"/>
    </xf>
    <xf numFmtId="0" fontId="41" fillId="0" borderId="1" xfId="0" applyFont="1" applyBorder="1" applyAlignment="1" applyProtection="1">
      <alignment vertical="center" wrapText="1"/>
      <protection locked="0"/>
    </xf>
    <xf numFmtId="0" fontId="41" fillId="0" borderId="1" xfId="0" applyFont="1" applyBorder="1" applyAlignment="1" applyProtection="1">
      <alignment horizontal="left" vertical="center" wrapText="1"/>
      <protection locked="0"/>
    </xf>
    <xf numFmtId="0" fontId="27" fillId="0" borderId="1" xfId="0" applyFont="1" applyBorder="1" applyAlignment="1" applyProtection="1">
      <alignment horizontal="left" vertical="center" wrapText="1"/>
      <protection locked="0"/>
    </xf>
    <xf numFmtId="14" fontId="27" fillId="0" borderId="1" xfId="0" applyNumberFormat="1" applyFont="1" applyBorder="1" applyAlignment="1" applyProtection="1">
      <alignment horizontal="center" vertical="center"/>
      <protection locked="0"/>
    </xf>
    <xf numFmtId="0" fontId="6" fillId="3" borderId="1" xfId="0" applyFont="1" applyFill="1" applyBorder="1" applyAlignment="1">
      <alignment horizontal="center" vertical="center"/>
    </xf>
    <xf numFmtId="0" fontId="6" fillId="3" borderId="1" xfId="0" applyFont="1" applyFill="1" applyBorder="1" applyAlignment="1">
      <alignment horizontal="left" vertical="center" wrapText="1"/>
    </xf>
    <xf numFmtId="0" fontId="27" fillId="3" borderId="1" xfId="0" quotePrefix="1" applyFont="1" applyFill="1" applyBorder="1" applyAlignment="1">
      <alignment horizontal="justify" vertical="center" wrapText="1"/>
    </xf>
    <xf numFmtId="0" fontId="27" fillId="0" borderId="1" xfId="0" applyFont="1" applyBorder="1" applyAlignment="1" applyProtection="1">
      <alignment vertical="top"/>
      <protection locked="0"/>
    </xf>
    <xf numFmtId="0" fontId="6" fillId="0" borderId="1" xfId="0" applyFont="1" applyBorder="1" applyAlignment="1">
      <alignment horizontal="left" vertical="center"/>
    </xf>
    <xf numFmtId="0" fontId="27" fillId="0" borderId="1" xfId="0" applyFont="1" applyBorder="1" applyAlignment="1">
      <alignment horizontal="left" vertical="center"/>
    </xf>
    <xf numFmtId="0" fontId="27" fillId="0" borderId="1" xfId="0" applyFont="1" applyBorder="1" applyAlignment="1" applyProtection="1">
      <alignment horizontal="left" vertical="center"/>
      <protection locked="0"/>
    </xf>
    <xf numFmtId="0" fontId="6" fillId="0" borderId="1" xfId="0" applyFont="1" applyBorder="1" applyAlignment="1">
      <alignment horizontal="left"/>
    </xf>
    <xf numFmtId="0" fontId="27" fillId="0" borderId="0" xfId="0" applyFont="1"/>
    <xf numFmtId="0" fontId="27" fillId="4" borderId="3" xfId="0" applyFont="1" applyFill="1" applyBorder="1" applyAlignment="1">
      <alignment horizontal="justify" vertical="center" wrapText="1"/>
    </xf>
    <xf numFmtId="9" fontId="6" fillId="0" borderId="64" xfId="0" applyNumberFormat="1" applyFont="1" applyBorder="1" applyAlignment="1">
      <alignment horizontal="center" vertical="center"/>
    </xf>
    <xf numFmtId="0" fontId="27" fillId="0" borderId="67" xfId="0" applyFont="1" applyBorder="1" applyAlignment="1">
      <alignment horizontal="justify" vertical="center" wrapText="1"/>
    </xf>
    <xf numFmtId="0" fontId="6" fillId="3" borderId="2" xfId="0" applyFont="1" applyFill="1" applyBorder="1" applyAlignment="1">
      <alignment horizontal="center" vertical="center" wrapText="1"/>
    </xf>
    <xf numFmtId="0" fontId="11" fillId="0" borderId="67" xfId="0" applyFont="1" applyBorder="1" applyAlignment="1">
      <alignment horizontal="center" vertical="center" wrapText="1"/>
    </xf>
    <xf numFmtId="0" fontId="11" fillId="0" borderId="1" xfId="0" applyFont="1" applyBorder="1" applyAlignment="1">
      <alignment vertical="center" wrapText="1"/>
    </xf>
    <xf numFmtId="0" fontId="44" fillId="0" borderId="1" xfId="4" applyFont="1" applyBorder="1" applyAlignment="1" applyProtection="1">
      <alignment vertical="center" wrapText="1"/>
      <protection locked="0"/>
    </xf>
    <xf numFmtId="0" fontId="44" fillId="0" borderId="1" xfId="4" applyFont="1" applyBorder="1" applyAlignment="1" applyProtection="1">
      <alignment horizontal="center" vertical="center" wrapText="1"/>
      <protection locked="0"/>
    </xf>
    <xf numFmtId="0" fontId="39" fillId="0" borderId="1" xfId="0" applyFont="1" applyBorder="1" applyAlignment="1">
      <alignment horizontal="justify" vertical="center" wrapText="1"/>
    </xf>
    <xf numFmtId="0" fontId="39" fillId="0" borderId="3" xfId="0" applyFont="1" applyBorder="1" applyAlignment="1">
      <alignment horizontal="justify" vertical="center" wrapText="1"/>
    </xf>
    <xf numFmtId="0" fontId="6" fillId="0" borderId="64" xfId="0" applyFont="1" applyBorder="1" applyAlignment="1">
      <alignment horizontal="justify" vertical="center" wrapText="1"/>
    </xf>
    <xf numFmtId="0" fontId="27" fillId="0" borderId="4" xfId="0" applyFont="1" applyBorder="1" applyAlignment="1">
      <alignment horizontal="center" vertical="center"/>
    </xf>
    <xf numFmtId="9" fontId="27" fillId="0" borderId="6" xfId="0" applyNumberFormat="1" applyFont="1" applyBorder="1" applyAlignment="1">
      <alignment horizontal="center" vertical="center" wrapText="1"/>
    </xf>
    <xf numFmtId="164" fontId="27" fillId="0" borderId="1" xfId="0" applyNumberFormat="1" applyFont="1" applyBorder="1" applyAlignment="1" applyProtection="1">
      <alignment horizontal="center" vertical="center" wrapText="1"/>
      <protection locked="0"/>
    </xf>
    <xf numFmtId="164" fontId="27" fillId="3" borderId="1" xfId="0" applyNumberFormat="1" applyFont="1" applyFill="1" applyBorder="1" applyAlignment="1" applyProtection="1">
      <alignment horizontal="center" vertical="center" wrapText="1"/>
      <protection locked="0"/>
    </xf>
    <xf numFmtId="164" fontId="27" fillId="0" borderId="1" xfId="0" applyNumberFormat="1" applyFont="1" applyBorder="1" applyAlignment="1">
      <alignment horizontal="center" vertical="center" wrapText="1"/>
    </xf>
    <xf numFmtId="14" fontId="27" fillId="0" borderId="1" xfId="0" applyNumberFormat="1" applyFont="1" applyBorder="1" applyAlignment="1">
      <alignment horizontal="center" vertical="center" wrapText="1"/>
    </xf>
    <xf numFmtId="14" fontId="27" fillId="3" borderId="1" xfId="0" applyNumberFormat="1" applyFont="1" applyFill="1" applyBorder="1" applyAlignment="1" applyProtection="1">
      <alignment horizontal="center" vertical="center"/>
      <protection locked="0"/>
    </xf>
    <xf numFmtId="164" fontId="27" fillId="0" borderId="1" xfId="0" applyNumberFormat="1" applyFont="1" applyBorder="1" applyAlignment="1">
      <alignment horizontal="center" vertical="center"/>
    </xf>
    <xf numFmtId="0" fontId="27" fillId="0" borderId="74" xfId="0" applyFont="1" applyBorder="1" applyAlignment="1">
      <alignment horizontal="center" vertical="center" wrapText="1"/>
    </xf>
    <xf numFmtId="0" fontId="6" fillId="3" borderId="1" xfId="0" applyFont="1" applyFill="1" applyBorder="1" applyAlignment="1">
      <alignment horizontal="left" vertical="center"/>
    </xf>
    <xf numFmtId="0" fontId="27" fillId="3" borderId="1" xfId="0" applyFont="1" applyFill="1" applyBorder="1" applyAlignment="1">
      <alignment horizontal="left" vertical="center"/>
    </xf>
    <xf numFmtId="0" fontId="27" fillId="3" borderId="1" xfId="0" applyFont="1" applyFill="1" applyBorder="1" applyAlignment="1" applyProtection="1">
      <alignment horizontal="left" vertical="center"/>
      <protection locked="0"/>
    </xf>
    <xf numFmtId="0" fontId="27" fillId="3" borderId="2" xfId="0" applyFont="1" applyFill="1" applyBorder="1" applyAlignment="1">
      <alignment horizontal="center" vertical="center"/>
    </xf>
    <xf numFmtId="0" fontId="27" fillId="3" borderId="2" xfId="0" applyFont="1" applyFill="1" applyBorder="1" applyAlignment="1">
      <alignment horizontal="left" vertical="center"/>
    </xf>
    <xf numFmtId="0" fontId="27" fillId="0" borderId="3" xfId="0" applyFont="1" applyBorder="1" applyAlignment="1" applyProtection="1">
      <alignment horizontal="left" vertical="center"/>
      <protection locked="0"/>
    </xf>
    <xf numFmtId="0" fontId="6" fillId="3" borderId="2" xfId="0" applyFont="1" applyFill="1" applyBorder="1" applyAlignment="1">
      <alignment horizontal="left" vertical="center"/>
    </xf>
    <xf numFmtId="0" fontId="7" fillId="0" borderId="1" xfId="0" applyFont="1" applyBorder="1" applyAlignment="1">
      <alignment vertical="center" wrapText="1"/>
    </xf>
    <xf numFmtId="0" fontId="27" fillId="0" borderId="4" xfId="0" applyFont="1" applyBorder="1" applyAlignment="1">
      <alignment horizontal="center" vertical="center" wrapText="1"/>
    </xf>
    <xf numFmtId="0" fontId="45" fillId="0" borderId="67" xfId="0" applyFont="1" applyBorder="1" applyAlignment="1">
      <alignment horizontal="center" vertical="center" wrapText="1"/>
    </xf>
    <xf numFmtId="0" fontId="6" fillId="0" borderId="65" xfId="0" applyFont="1" applyBorder="1" applyAlignment="1">
      <alignment horizontal="center" vertical="center" wrapText="1"/>
    </xf>
    <xf numFmtId="0" fontId="6" fillId="0" borderId="4" xfId="0" applyFont="1" applyBorder="1" applyAlignment="1">
      <alignment horizontal="center" vertical="center" wrapText="1"/>
    </xf>
    <xf numFmtId="0" fontId="27" fillId="3" borderId="4" xfId="0" applyFont="1" applyFill="1" applyBorder="1" applyAlignment="1">
      <alignment horizontal="center" vertical="center"/>
    </xf>
    <xf numFmtId="0" fontId="42" fillId="0" borderId="3" xfId="0" applyFont="1" applyBorder="1" applyAlignment="1" applyProtection="1">
      <alignment horizontal="justify" vertical="center" wrapText="1"/>
      <protection locked="0"/>
    </xf>
    <xf numFmtId="0" fontId="11" fillId="3" borderId="1" xfId="0" applyFont="1" applyFill="1" applyBorder="1" applyAlignment="1" applyProtection="1">
      <alignment horizontal="center" vertical="center"/>
      <protection locked="0"/>
    </xf>
    <xf numFmtId="0" fontId="27" fillId="0" borderId="3" xfId="0" applyFont="1" applyBorder="1" applyAlignment="1" applyProtection="1">
      <alignment horizontal="center" vertical="center"/>
      <protection locked="0"/>
    </xf>
    <xf numFmtId="0" fontId="27" fillId="24" borderId="6" xfId="0" applyFont="1" applyFill="1" applyBorder="1" applyAlignment="1">
      <alignment wrapText="1"/>
    </xf>
    <xf numFmtId="0" fontId="27" fillId="24" borderId="6" xfId="0" applyFont="1" applyFill="1" applyBorder="1"/>
    <xf numFmtId="0" fontId="27" fillId="0" borderId="6" xfId="0" applyFont="1" applyBorder="1" applyAlignment="1">
      <alignment wrapText="1"/>
    </xf>
    <xf numFmtId="0" fontId="11" fillId="24" borderId="6" xfId="0" applyFont="1" applyFill="1" applyBorder="1"/>
    <xf numFmtId="0" fontId="27" fillId="0" borderId="73" xfId="0" applyFont="1" applyBorder="1" applyAlignment="1">
      <alignment wrapText="1"/>
    </xf>
    <xf numFmtId="0" fontId="40" fillId="0" borderId="6" xfId="0" applyFont="1" applyBorder="1"/>
    <xf numFmtId="0" fontId="27" fillId="0" borderId="6" xfId="0" applyFont="1" applyBorder="1"/>
    <xf numFmtId="0" fontId="40" fillId="0" borderId="73" xfId="0" applyFont="1" applyBorder="1"/>
    <xf numFmtId="0" fontId="27" fillId="0" borderId="73" xfId="0" applyFont="1" applyBorder="1"/>
    <xf numFmtId="0" fontId="27" fillId="0" borderId="2" xfId="0" applyFont="1" applyBorder="1" applyAlignment="1">
      <alignment horizontal="center" vertical="center"/>
    </xf>
    <xf numFmtId="0" fontId="27" fillId="3" borderId="2" xfId="0" applyFont="1" applyFill="1" applyBorder="1" applyAlignment="1" applyProtection="1">
      <alignment horizontal="justify" vertical="center" wrapText="1"/>
      <protection locked="0"/>
    </xf>
    <xf numFmtId="9" fontId="27" fillId="0" borderId="10" xfId="0" applyNumberFormat="1" applyFont="1" applyBorder="1" applyAlignment="1">
      <alignment horizontal="center" vertical="center" wrapText="1"/>
    </xf>
    <xf numFmtId="0" fontId="6" fillId="3" borderId="1" xfId="0" applyFont="1" applyFill="1" applyBorder="1" applyAlignment="1" applyProtection="1">
      <alignment horizontal="justify" vertical="center" wrapText="1"/>
      <protection locked="0"/>
    </xf>
    <xf numFmtId="164" fontId="27" fillId="0" borderId="0" xfId="0" applyNumberFormat="1" applyFont="1" applyAlignment="1">
      <alignment horizontal="center" vertical="center"/>
    </xf>
    <xf numFmtId="164" fontId="27" fillId="0" borderId="1" xfId="0" applyNumberFormat="1" applyFont="1" applyBorder="1" applyAlignment="1" applyProtection="1">
      <alignment horizontal="justify" vertical="center" wrapText="1"/>
      <protection locked="0"/>
    </xf>
    <xf numFmtId="0" fontId="27" fillId="3" borderId="1" xfId="0" applyFont="1" applyFill="1" applyBorder="1" applyAlignment="1" applyProtection="1">
      <alignment horizontal="justify" vertical="center"/>
      <protection locked="0"/>
    </xf>
    <xf numFmtId="164" fontId="27" fillId="0" borderId="1" xfId="0" applyNumberFormat="1" applyFont="1" applyBorder="1" applyAlignment="1">
      <alignment horizontal="justify" vertical="center" wrapText="1"/>
    </xf>
    <xf numFmtId="0" fontId="27" fillId="0" borderId="6" xfId="0" applyFont="1" applyBorder="1" applyAlignment="1">
      <alignment horizontal="justify" vertical="center" wrapText="1"/>
    </xf>
    <xf numFmtId="0" fontId="27" fillId="0" borderId="73" xfId="0" applyFont="1" applyBorder="1" applyAlignment="1">
      <alignment horizontal="justify" vertical="center" wrapText="1"/>
    </xf>
    <xf numFmtId="14" fontId="27" fillId="0" borderId="1" xfId="0" applyNumberFormat="1" applyFont="1" applyBorder="1" applyAlignment="1">
      <alignment horizontal="justify" vertical="center" wrapText="1"/>
    </xf>
    <xf numFmtId="0" fontId="6" fillId="0" borderId="0" xfId="0" applyFont="1" applyAlignment="1">
      <alignment wrapText="1"/>
    </xf>
    <xf numFmtId="0" fontId="6" fillId="3" borderId="4" xfId="0" applyFont="1" applyFill="1" applyBorder="1" applyAlignment="1">
      <alignment horizontal="center" vertical="center" wrapText="1"/>
    </xf>
    <xf numFmtId="0" fontId="27" fillId="0" borderId="0" xfId="0" applyFont="1" applyAlignment="1">
      <alignment vertical="center"/>
    </xf>
    <xf numFmtId="0" fontId="27" fillId="0" borderId="80" xfId="0" applyFont="1" applyBorder="1" applyAlignment="1">
      <alignment horizontal="center" vertical="center" wrapText="1"/>
    </xf>
    <xf numFmtId="0" fontId="27" fillId="3" borderId="4" xfId="0" applyFont="1" applyFill="1" applyBorder="1" applyAlignment="1">
      <alignment horizontal="center" vertical="center" wrapText="1"/>
    </xf>
    <xf numFmtId="0" fontId="27" fillId="3" borderId="4" xfId="0" applyFont="1" applyFill="1" applyBorder="1" applyAlignment="1" applyProtection="1">
      <alignment horizontal="center" vertical="center" wrapText="1"/>
      <protection locked="0"/>
    </xf>
    <xf numFmtId="0" fontId="27" fillId="0" borderId="4" xfId="0" applyFont="1" applyBorder="1" applyAlignment="1" applyProtection="1">
      <alignment horizontal="center" vertical="center" wrapText="1"/>
      <protection locked="0"/>
    </xf>
    <xf numFmtId="0" fontId="27" fillId="0" borderId="77" xfId="0" applyFont="1" applyBorder="1" applyAlignment="1">
      <alignment horizontal="center" vertical="center" wrapText="1"/>
    </xf>
    <xf numFmtId="0" fontId="27" fillId="0" borderId="75" xfId="0" applyFont="1" applyBorder="1" applyAlignment="1">
      <alignment horizontal="center" vertical="center" wrapText="1"/>
    </xf>
    <xf numFmtId="0" fontId="11" fillId="0" borderId="4" xfId="0" applyFont="1" applyBorder="1" applyAlignment="1">
      <alignment horizontal="center" vertical="center" wrapText="1"/>
    </xf>
    <xf numFmtId="9" fontId="27" fillId="0" borderId="1" xfId="2" applyFont="1" applyBorder="1" applyAlignment="1" applyProtection="1">
      <alignment horizontal="center" vertical="center" wrapText="1"/>
      <protection locked="0"/>
    </xf>
    <xf numFmtId="9" fontId="27" fillId="0" borderId="1" xfId="2" applyFont="1" applyBorder="1" applyAlignment="1">
      <alignment horizontal="center" vertical="center" wrapText="1"/>
    </xf>
    <xf numFmtId="9" fontId="27" fillId="0" borderId="1" xfId="0" applyNumberFormat="1" applyFont="1" applyBorder="1" applyAlignment="1">
      <alignment horizontal="center" vertical="center"/>
    </xf>
    <xf numFmtId="9" fontId="27" fillId="0" borderId="2" xfId="0" applyNumberFormat="1" applyFont="1" applyBorder="1" applyAlignment="1">
      <alignment horizontal="center" vertical="center"/>
    </xf>
    <xf numFmtId="0" fontId="27" fillId="0" borderId="6" xfId="0" applyFont="1" applyBorder="1" applyAlignment="1">
      <alignment horizontal="center" vertical="center" wrapText="1"/>
    </xf>
    <xf numFmtId="0" fontId="27" fillId="0" borderId="73" xfId="0" applyFont="1" applyBorder="1" applyAlignment="1">
      <alignment horizontal="center" vertical="center" wrapText="1"/>
    </xf>
    <xf numFmtId="0" fontId="27" fillId="24" borderId="6" xfId="0" applyFont="1" applyFill="1" applyBorder="1" applyAlignment="1">
      <alignment horizontal="center" vertical="center" wrapText="1"/>
    </xf>
    <xf numFmtId="0" fontId="27" fillId="24" borderId="73" xfId="0" applyFont="1" applyFill="1" applyBorder="1" applyAlignment="1">
      <alignment horizontal="center" vertical="center" wrapText="1"/>
    </xf>
    <xf numFmtId="0" fontId="27" fillId="0" borderId="6" xfId="0" applyFont="1" applyBorder="1" applyAlignment="1">
      <alignment vertical="center"/>
    </xf>
    <xf numFmtId="0" fontId="27" fillId="0" borderId="73" xfId="0" applyFont="1" applyBorder="1" applyAlignment="1">
      <alignment vertical="center"/>
    </xf>
    <xf numFmtId="0" fontId="27" fillId="0" borderId="6" xfId="0" applyFont="1" applyBorder="1" applyAlignment="1">
      <alignment horizontal="center" vertical="center"/>
    </xf>
    <xf numFmtId="0" fontId="27" fillId="0" borderId="73" xfId="0" applyFont="1" applyBorder="1" applyAlignment="1">
      <alignment horizontal="center" vertical="center"/>
    </xf>
    <xf numFmtId="0" fontId="27" fillId="24" borderId="6" xfId="0" applyFont="1" applyFill="1" applyBorder="1" applyAlignment="1">
      <alignment horizontal="center" vertical="center"/>
    </xf>
    <xf numFmtId="0" fontId="11" fillId="24" borderId="6" xfId="0" applyFont="1" applyFill="1" applyBorder="1" applyAlignment="1">
      <alignment horizontal="center" vertical="center"/>
    </xf>
    <xf numFmtId="0" fontId="27" fillId="0" borderId="73" xfId="0" applyFont="1" applyBorder="1" applyAlignment="1">
      <alignment vertical="center" wrapText="1"/>
    </xf>
    <xf numFmtId="0" fontId="41" fillId="24" borderId="6" xfId="0" applyFont="1" applyFill="1" applyBorder="1" applyAlignment="1">
      <alignment vertical="center" wrapText="1"/>
    </xf>
    <xf numFmtId="9" fontId="27" fillId="0" borderId="2" xfId="2" applyFont="1" applyBorder="1" applyAlignment="1" applyProtection="1">
      <alignment horizontal="center" vertical="center" wrapText="1"/>
      <protection locked="0"/>
    </xf>
    <xf numFmtId="9" fontId="27" fillId="0" borderId="2" xfId="2" applyFont="1" applyBorder="1" applyAlignment="1">
      <alignment horizontal="center" vertical="center" wrapText="1"/>
    </xf>
    <xf numFmtId="9" fontId="27" fillId="0" borderId="1" xfId="2" applyFont="1" applyBorder="1" applyAlignment="1" applyProtection="1">
      <alignment vertical="center" wrapText="1"/>
      <protection locked="0"/>
    </xf>
    <xf numFmtId="0" fontId="40" fillId="0" borderId="6" xfId="0" applyFont="1" applyBorder="1" applyAlignment="1">
      <alignment vertical="center"/>
    </xf>
    <xf numFmtId="0" fontId="27" fillId="0" borderId="6" xfId="0" applyFont="1" applyBorder="1" applyAlignment="1">
      <alignment vertical="center" wrapText="1"/>
    </xf>
    <xf numFmtId="0" fontId="40" fillId="0" borderId="73" xfId="0" applyFont="1" applyBorder="1" applyAlignment="1">
      <alignment vertical="center"/>
    </xf>
    <xf numFmtId="0" fontId="11" fillId="0" borderId="6" xfId="0" applyFont="1" applyBorder="1" applyAlignment="1">
      <alignment wrapText="1"/>
    </xf>
    <xf numFmtId="0" fontId="42" fillId="0" borderId="6" xfId="0" applyFont="1" applyBorder="1" applyAlignment="1">
      <alignment horizontal="center" vertical="center"/>
    </xf>
    <xf numFmtId="0" fontId="41" fillId="0" borderId="6" xfId="0" applyFont="1" applyBorder="1" applyAlignment="1">
      <alignment horizontal="center" vertical="center" wrapText="1"/>
    </xf>
    <xf numFmtId="0" fontId="11" fillId="0" borderId="73" xfId="0" applyFont="1" applyBorder="1" applyAlignment="1">
      <alignment wrapText="1"/>
    </xf>
    <xf numFmtId="0" fontId="11" fillId="0" borderId="73" xfId="0" applyFont="1" applyBorder="1"/>
    <xf numFmtId="0" fontId="38" fillId="0" borderId="1" xfId="4" applyFont="1" applyBorder="1" applyAlignment="1">
      <alignment horizontal="justify" vertical="center" wrapText="1"/>
    </xf>
    <xf numFmtId="0" fontId="38" fillId="0" borderId="1" xfId="4" applyFont="1" applyFill="1" applyBorder="1" applyAlignment="1" applyProtection="1">
      <alignment horizontal="justify" vertical="center" wrapText="1"/>
      <protection locked="0"/>
    </xf>
    <xf numFmtId="0" fontId="38" fillId="0" borderId="1" xfId="4" applyFont="1" applyFill="1" applyBorder="1" applyAlignment="1" applyProtection="1">
      <alignment horizontal="justify" vertical="center"/>
      <protection locked="0"/>
    </xf>
    <xf numFmtId="0" fontId="42" fillId="0" borderId="6" xfId="0" applyFont="1" applyBorder="1" applyAlignment="1">
      <alignment horizontal="justify" vertical="center" wrapText="1"/>
    </xf>
    <xf numFmtId="0" fontId="42" fillId="0" borderId="73" xfId="0" applyFont="1" applyBorder="1" applyAlignment="1">
      <alignment horizontal="justify" vertical="center"/>
    </xf>
    <xf numFmtId="0" fontId="42" fillId="0" borderId="73" xfId="0" applyFont="1" applyBorder="1" applyAlignment="1">
      <alignment horizontal="justify" vertical="center" wrapText="1"/>
    </xf>
    <xf numFmtId="0" fontId="27" fillId="0" borderId="79" xfId="0" applyFont="1" applyBorder="1" applyAlignment="1">
      <alignment horizontal="justify" vertical="center" wrapText="1"/>
    </xf>
    <xf numFmtId="0" fontId="27" fillId="0" borderId="10" xfId="0" applyFont="1" applyBorder="1" applyAlignment="1">
      <alignment horizontal="justify" vertical="center" wrapText="1"/>
    </xf>
    <xf numFmtId="0" fontId="6" fillId="3" borderId="1" xfId="0" applyFont="1" applyFill="1" applyBorder="1" applyAlignment="1">
      <alignment horizontal="justify" vertical="center" wrapText="1"/>
    </xf>
    <xf numFmtId="0" fontId="49" fillId="0" borderId="1" xfId="5" applyFont="1" applyBorder="1" applyAlignment="1">
      <alignment horizontal="center" vertical="center" wrapText="1"/>
    </xf>
    <xf numFmtId="0" fontId="50" fillId="0" borderId="1" xfId="0" applyFont="1" applyBorder="1" applyAlignment="1">
      <alignment horizontal="center" vertical="center" wrapText="1"/>
    </xf>
    <xf numFmtId="0" fontId="49" fillId="0" borderId="1" xfId="4" applyFont="1" applyBorder="1" applyAlignment="1">
      <alignment horizontal="center" vertical="center"/>
    </xf>
    <xf numFmtId="0" fontId="49" fillId="3" borderId="1" xfId="5" applyFont="1" applyFill="1" applyBorder="1" applyAlignment="1">
      <alignment horizontal="center" vertical="center" wrapText="1"/>
    </xf>
    <xf numFmtId="0" fontId="49" fillId="3" borderId="1" xfId="5" applyFont="1" applyFill="1" applyBorder="1" applyAlignment="1" applyProtection="1">
      <alignment horizontal="center" vertical="center" wrapText="1"/>
      <protection locked="0"/>
    </xf>
    <xf numFmtId="0" fontId="49" fillId="0" borderId="1" xfId="5" applyFont="1" applyBorder="1" applyAlignment="1" applyProtection="1">
      <alignment horizontal="center" vertical="center" wrapText="1"/>
      <protection locked="0"/>
    </xf>
    <xf numFmtId="0" fontId="51" fillId="0" borderId="1" xfId="4" applyFont="1" applyBorder="1" applyAlignment="1">
      <alignment horizontal="center" vertical="center" wrapText="1"/>
    </xf>
    <xf numFmtId="0" fontId="49" fillId="0" borderId="1" xfId="4" applyFont="1" applyBorder="1" applyAlignment="1">
      <alignment horizontal="center" vertical="center" wrapText="1"/>
    </xf>
    <xf numFmtId="0" fontId="49" fillId="0" borderId="1" xfId="4" applyFont="1" applyBorder="1" applyAlignment="1">
      <alignment wrapText="1"/>
    </xf>
    <xf numFmtId="0" fontId="49" fillId="0" borderId="1" xfId="0" applyFont="1" applyBorder="1" applyAlignment="1">
      <alignment wrapText="1"/>
    </xf>
    <xf numFmtId="0" fontId="49" fillId="0" borderId="1" xfId="5" applyFont="1" applyBorder="1" applyAlignment="1">
      <alignment wrapText="1"/>
    </xf>
    <xf numFmtId="0" fontId="50" fillId="0" borderId="1" xfId="0" applyFont="1" applyBorder="1" applyAlignment="1">
      <alignment horizontal="justify" vertical="center" wrapText="1"/>
    </xf>
    <xf numFmtId="0" fontId="49" fillId="0" borderId="1" xfId="4" applyFont="1" applyBorder="1" applyAlignment="1">
      <alignment horizontal="justify" vertical="center" wrapText="1"/>
    </xf>
    <xf numFmtId="0" fontId="49" fillId="0" borderId="1" xfId="5" applyFont="1" applyBorder="1" applyAlignment="1">
      <alignment horizontal="justify" vertical="center" wrapText="1"/>
    </xf>
    <xf numFmtId="0" fontId="52" fillId="0" borderId="1" xfId="0" applyFont="1" applyBorder="1" applyAlignment="1">
      <alignment horizontal="justify" vertical="center" wrapText="1"/>
    </xf>
    <xf numFmtId="0" fontId="49" fillId="0" borderId="1" xfId="4" applyFont="1" applyBorder="1" applyAlignment="1">
      <alignment horizontal="justify" vertical="center"/>
    </xf>
    <xf numFmtId="0" fontId="6" fillId="0" borderId="2" xfId="0" applyFont="1" applyBorder="1" applyAlignment="1">
      <alignment horizontal="justify" vertical="center" wrapText="1"/>
    </xf>
    <xf numFmtId="0" fontId="6" fillId="0" borderId="64" xfId="0" applyFont="1" applyBorder="1" applyAlignment="1">
      <alignment horizontal="justify" vertical="center" wrapText="1"/>
    </xf>
    <xf numFmtId="0" fontId="6" fillId="0" borderId="3" xfId="0" applyFont="1" applyBorder="1" applyAlignment="1">
      <alignment horizontal="justify" vertical="center" wrapText="1"/>
    </xf>
    <xf numFmtId="0" fontId="6" fillId="0" borderId="64" xfId="0" applyFont="1" applyBorder="1" applyAlignment="1">
      <alignment horizontal="justify" vertical="center"/>
    </xf>
    <xf numFmtId="0" fontId="6" fillId="0" borderId="3" xfId="0" applyFont="1" applyBorder="1" applyAlignment="1">
      <alignment horizontal="justify" vertical="center"/>
    </xf>
    <xf numFmtId="0" fontId="27" fillId="0" borderId="2" xfId="0" applyFont="1" applyBorder="1" applyAlignment="1">
      <alignment horizontal="justify" vertical="center" wrapText="1"/>
    </xf>
    <xf numFmtId="0" fontId="27" fillId="0" borderId="64" xfId="0" applyFont="1" applyBorder="1" applyAlignment="1">
      <alignment horizontal="justify" vertical="center" wrapText="1"/>
    </xf>
    <xf numFmtId="0" fontId="27" fillId="0" borderId="3" xfId="0" applyFont="1" applyBorder="1" applyAlignment="1">
      <alignment horizontal="justify" vertical="center" wrapText="1"/>
    </xf>
    <xf numFmtId="0" fontId="6" fillId="0" borderId="1" xfId="0" applyFont="1" applyBorder="1" applyAlignment="1">
      <alignment horizontal="justify" vertical="center" wrapText="1"/>
    </xf>
    <xf numFmtId="0" fontId="6" fillId="0" borderId="1" xfId="0" applyFont="1" applyBorder="1" applyAlignment="1">
      <alignment horizontal="justify" vertical="center"/>
    </xf>
    <xf numFmtId="0" fontId="27" fillId="0" borderId="2" xfId="0" applyFont="1" applyBorder="1" applyAlignment="1" applyProtection="1">
      <alignment horizontal="center" vertical="center"/>
      <protection locked="0"/>
    </xf>
    <xf numFmtId="0" fontId="27" fillId="0" borderId="64" xfId="0" applyFont="1" applyBorder="1" applyAlignment="1" applyProtection="1">
      <alignment horizontal="center" vertical="center"/>
      <protection locked="0"/>
    </xf>
    <xf numFmtId="0" fontId="27" fillId="0" borderId="3" xfId="0" applyFont="1" applyBorder="1" applyAlignment="1" applyProtection="1">
      <alignment horizontal="center" vertical="center"/>
      <protection locked="0"/>
    </xf>
    <xf numFmtId="0" fontId="27" fillId="0" borderId="2" xfId="0" applyFont="1" applyBorder="1" applyAlignment="1" applyProtection="1">
      <alignment horizontal="center" vertical="center" wrapText="1"/>
      <protection locked="0"/>
    </xf>
    <xf numFmtId="0" fontId="27" fillId="0" borderId="64" xfId="0" applyFont="1" applyBorder="1" applyAlignment="1" applyProtection="1">
      <alignment horizontal="center" vertical="center" wrapText="1"/>
      <protection locked="0"/>
    </xf>
    <xf numFmtId="0" fontId="27" fillId="0" borderId="3" xfId="0" applyFont="1" applyBorder="1" applyAlignment="1" applyProtection="1">
      <alignment horizontal="center" vertical="center" wrapText="1"/>
      <protection locked="0"/>
    </xf>
    <xf numFmtId="0" fontId="27" fillId="0" borderId="2" xfId="0" applyFont="1" applyBorder="1" applyAlignment="1" applyProtection="1">
      <alignment horizontal="justify" vertical="center" wrapText="1"/>
      <protection locked="0"/>
    </xf>
    <xf numFmtId="0" fontId="27" fillId="0" borderId="64" xfId="0" applyFont="1" applyBorder="1" applyAlignment="1" applyProtection="1">
      <alignment horizontal="justify" vertical="center" wrapText="1"/>
      <protection locked="0"/>
    </xf>
    <xf numFmtId="0" fontId="27" fillId="0" borderId="3" xfId="0" applyFont="1" applyBorder="1" applyAlignment="1" applyProtection="1">
      <alignment horizontal="justify" vertical="center" wrapText="1"/>
      <protection locked="0"/>
    </xf>
    <xf numFmtId="0" fontId="6" fillId="3" borderId="2" xfId="0" applyFont="1" applyFill="1" applyBorder="1" applyAlignment="1">
      <alignment horizontal="justify" vertical="center" wrapText="1"/>
    </xf>
    <xf numFmtId="0" fontId="6" fillId="3" borderId="64" xfId="0" applyFont="1" applyFill="1" applyBorder="1" applyAlignment="1">
      <alignment horizontal="justify" vertical="center" wrapText="1"/>
    </xf>
    <xf numFmtId="0" fontId="6" fillId="3" borderId="3" xfId="0" applyFont="1" applyFill="1" applyBorder="1" applyAlignment="1">
      <alignment horizontal="justify" vertical="center" wrapText="1"/>
    </xf>
    <xf numFmtId="14" fontId="27" fillId="0" borderId="2" xfId="0" applyNumberFormat="1" applyFont="1" applyBorder="1" applyAlignment="1">
      <alignment horizontal="center" vertical="center" wrapText="1"/>
    </xf>
    <xf numFmtId="14" fontId="27" fillId="0" borderId="3" xfId="0" applyNumberFormat="1" applyFont="1" applyBorder="1" applyAlignment="1">
      <alignment horizontal="center" vertical="center" wrapText="1"/>
    </xf>
    <xf numFmtId="164" fontId="27" fillId="0" borderId="2" xfId="0" applyNumberFormat="1" applyFont="1" applyBorder="1" applyAlignment="1" applyProtection="1">
      <alignment horizontal="center" vertical="center"/>
      <protection locked="0"/>
    </xf>
    <xf numFmtId="164" fontId="27" fillId="0" borderId="64" xfId="0" applyNumberFormat="1" applyFont="1" applyBorder="1" applyAlignment="1" applyProtection="1">
      <alignment horizontal="center" vertical="center"/>
      <protection locked="0"/>
    </xf>
    <xf numFmtId="164" fontId="27" fillId="0" borderId="3" xfId="0" applyNumberFormat="1" applyFont="1" applyBorder="1" applyAlignment="1" applyProtection="1">
      <alignment horizontal="center" vertical="center"/>
      <protection locked="0"/>
    </xf>
    <xf numFmtId="0" fontId="27" fillId="3" borderId="9" xfId="0" applyFont="1" applyFill="1" applyBorder="1" applyAlignment="1">
      <alignment horizontal="justify" vertical="center" wrapText="1"/>
    </xf>
    <xf numFmtId="0" fontId="27" fillId="3" borderId="0" xfId="0" applyFont="1" applyFill="1" applyAlignment="1">
      <alignment horizontal="justify" vertical="center" wrapText="1"/>
    </xf>
    <xf numFmtId="0" fontId="27" fillId="3" borderId="7" xfId="0" applyFont="1" applyFill="1" applyBorder="1" applyAlignment="1">
      <alignment horizontal="justify" vertical="center" wrapText="1"/>
    </xf>
    <xf numFmtId="0" fontId="27" fillId="3" borderId="2" xfId="0" applyFont="1" applyFill="1" applyBorder="1" applyAlignment="1" applyProtection="1">
      <alignment horizontal="justify" vertical="center" wrapText="1"/>
      <protection locked="0"/>
    </xf>
    <xf numFmtId="0" fontId="27" fillId="3" borderId="3" xfId="0" applyFont="1" applyFill="1" applyBorder="1" applyAlignment="1" applyProtection="1">
      <alignment horizontal="justify" vertical="center" wrapText="1"/>
      <protection locked="0"/>
    </xf>
    <xf numFmtId="14" fontId="27" fillId="3" borderId="2" xfId="0" applyNumberFormat="1" applyFont="1" applyFill="1" applyBorder="1" applyAlignment="1" applyProtection="1">
      <alignment horizontal="center" vertical="center"/>
      <protection locked="0"/>
    </xf>
    <xf numFmtId="14" fontId="27" fillId="3" borderId="64" xfId="0" applyNumberFormat="1" applyFont="1" applyFill="1" applyBorder="1" applyAlignment="1" applyProtection="1">
      <alignment horizontal="center" vertical="center"/>
      <protection locked="0"/>
    </xf>
    <xf numFmtId="14" fontId="27" fillId="3" borderId="3" xfId="0" applyNumberFormat="1" applyFont="1" applyFill="1" applyBorder="1" applyAlignment="1" applyProtection="1">
      <alignment horizontal="center" vertical="center"/>
      <protection locked="0"/>
    </xf>
    <xf numFmtId="164" fontId="27" fillId="0" borderId="2" xfId="0" applyNumberFormat="1" applyFont="1" applyBorder="1" applyAlignment="1">
      <alignment horizontal="center" vertical="center" wrapText="1"/>
    </xf>
    <xf numFmtId="164" fontId="27" fillId="0" borderId="64" xfId="0" applyNumberFormat="1" applyFont="1" applyBorder="1" applyAlignment="1">
      <alignment horizontal="center" vertical="center" wrapText="1"/>
    </xf>
    <xf numFmtId="164" fontId="27" fillId="0" borderId="3" xfId="0" applyNumberFormat="1" applyFont="1" applyBorder="1" applyAlignment="1">
      <alignment horizontal="center" vertical="center" wrapText="1"/>
    </xf>
    <xf numFmtId="164" fontId="27" fillId="0" borderId="2" xfId="0" applyNumberFormat="1" applyFont="1" applyBorder="1" applyAlignment="1" applyProtection="1">
      <alignment horizontal="center" vertical="center" wrapText="1"/>
      <protection locked="0"/>
    </xf>
    <xf numFmtId="164" fontId="27" fillId="0" borderId="64" xfId="0" applyNumberFormat="1" applyFont="1" applyBorder="1" applyAlignment="1" applyProtection="1">
      <alignment horizontal="center" vertical="center" wrapText="1"/>
      <protection locked="0"/>
    </xf>
    <xf numFmtId="164" fontId="27" fillId="0" borderId="3" xfId="0" applyNumberFormat="1" applyFont="1" applyBorder="1" applyAlignment="1" applyProtection="1">
      <alignment horizontal="center" vertical="center" wrapText="1"/>
      <protection locked="0"/>
    </xf>
    <xf numFmtId="164" fontId="27" fillId="3" borderId="2" xfId="0" applyNumberFormat="1" applyFont="1" applyFill="1" applyBorder="1" applyAlignment="1" applyProtection="1">
      <alignment horizontal="center" vertical="center"/>
      <protection locked="0"/>
    </xf>
    <xf numFmtId="164" fontId="27" fillId="3" borderId="3" xfId="0" applyNumberFormat="1" applyFont="1" applyFill="1" applyBorder="1" applyAlignment="1" applyProtection="1">
      <alignment horizontal="center" vertical="center"/>
      <protection locked="0"/>
    </xf>
    <xf numFmtId="164" fontId="27" fillId="3" borderId="64" xfId="0" applyNumberFormat="1" applyFont="1" applyFill="1" applyBorder="1" applyAlignment="1" applyProtection="1">
      <alignment horizontal="center" vertical="center"/>
      <protection locked="0"/>
    </xf>
    <xf numFmtId="164" fontId="27" fillId="0" borderId="2" xfId="0" applyNumberFormat="1" applyFont="1" applyBorder="1" applyAlignment="1">
      <alignment horizontal="center" vertical="center"/>
    </xf>
    <xf numFmtId="164" fontId="27" fillId="0" borderId="64" xfId="0" applyNumberFormat="1" applyFont="1" applyBorder="1" applyAlignment="1">
      <alignment horizontal="center" vertical="center"/>
    </xf>
    <xf numFmtId="164" fontId="27" fillId="0" borderId="3" xfId="0" applyNumberFormat="1" applyFont="1" applyBorder="1" applyAlignment="1">
      <alignment horizontal="center" vertical="center"/>
    </xf>
    <xf numFmtId="14" fontId="27" fillId="0" borderId="2" xfId="0" applyNumberFormat="1" applyFont="1" applyBorder="1" applyAlignment="1" applyProtection="1">
      <alignment horizontal="center" vertical="center" wrapText="1"/>
      <protection locked="0"/>
    </xf>
    <xf numFmtId="14" fontId="27" fillId="0" borderId="64" xfId="0" applyNumberFormat="1" applyFont="1" applyBorder="1" applyAlignment="1" applyProtection="1">
      <alignment horizontal="center" vertical="center" wrapText="1"/>
      <protection locked="0"/>
    </xf>
    <xf numFmtId="14" fontId="27" fillId="0" borderId="3" xfId="0" applyNumberFormat="1" applyFont="1" applyBorder="1" applyAlignment="1" applyProtection="1">
      <alignment horizontal="center" vertical="center" wrapText="1"/>
      <protection locked="0"/>
    </xf>
    <xf numFmtId="14" fontId="27" fillId="0" borderId="2" xfId="0" applyNumberFormat="1" applyFont="1" applyBorder="1" applyAlignment="1">
      <alignment horizontal="center" vertical="center"/>
    </xf>
    <xf numFmtId="14" fontId="27" fillId="0" borderId="64" xfId="0" applyNumberFormat="1" applyFont="1" applyBorder="1" applyAlignment="1">
      <alignment horizontal="center" vertical="center"/>
    </xf>
    <xf numFmtId="14" fontId="27" fillId="0" borderId="3" xfId="0" applyNumberFormat="1" applyFont="1" applyBorder="1" applyAlignment="1">
      <alignment horizontal="center" vertical="center"/>
    </xf>
    <xf numFmtId="14" fontId="27" fillId="0" borderId="64" xfId="0" applyNumberFormat="1" applyFont="1" applyBorder="1" applyAlignment="1">
      <alignment horizontal="center" vertical="center" wrapText="1"/>
    </xf>
    <xf numFmtId="0" fontId="27" fillId="0" borderId="2" xfId="0" applyFont="1" applyBorder="1" applyAlignment="1">
      <alignment horizontal="center" vertical="center" wrapText="1"/>
    </xf>
    <xf numFmtId="0" fontId="27" fillId="0" borderId="3" xfId="0" applyFont="1" applyBorder="1" applyAlignment="1">
      <alignment horizontal="center" vertical="center" wrapText="1"/>
    </xf>
    <xf numFmtId="0" fontId="27" fillId="0" borderId="64" xfId="0" applyFont="1" applyBorder="1" applyAlignment="1">
      <alignment horizontal="center" vertical="center" wrapText="1"/>
    </xf>
    <xf numFmtId="9" fontId="6" fillId="0" borderId="2" xfId="0" applyNumberFormat="1" applyFont="1" applyBorder="1" applyAlignment="1">
      <alignment horizontal="center" vertical="center"/>
    </xf>
    <xf numFmtId="9" fontId="6" fillId="0" borderId="3" xfId="0" applyNumberFormat="1" applyFont="1" applyBorder="1" applyAlignment="1">
      <alignment horizontal="center" vertical="center"/>
    </xf>
    <xf numFmtId="0" fontId="11" fillId="0" borderId="2" xfId="0" applyFont="1" applyBorder="1" applyAlignment="1">
      <alignment horizontal="center" vertical="center" wrapText="1"/>
    </xf>
    <xf numFmtId="0" fontId="11" fillId="0" borderId="3" xfId="0" applyFont="1" applyBorder="1" applyAlignment="1">
      <alignment horizontal="center" vertical="center" wrapText="1"/>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9" fontId="27" fillId="0" borderId="2" xfId="2" applyFont="1" applyBorder="1" applyAlignment="1" applyProtection="1">
      <alignment horizontal="center" vertical="center" wrapText="1"/>
      <protection locked="0"/>
    </xf>
    <xf numFmtId="9" fontId="27" fillId="0" borderId="3" xfId="2" applyFont="1" applyBorder="1" applyAlignment="1" applyProtection="1">
      <alignment horizontal="center" vertical="center" wrapText="1"/>
      <protection locked="0"/>
    </xf>
    <xf numFmtId="0" fontId="27" fillId="0" borderId="8" xfId="0" applyFont="1" applyBorder="1" applyAlignment="1">
      <alignment horizontal="center" vertical="center" wrapText="1"/>
    </xf>
    <xf numFmtId="0" fontId="27" fillId="0" borderId="80" xfId="0" applyFont="1" applyBorder="1" applyAlignment="1">
      <alignment horizontal="center" vertical="center" wrapText="1"/>
    </xf>
    <xf numFmtId="9" fontId="27" fillId="0" borderId="10" xfId="0" applyNumberFormat="1" applyFont="1" applyBorder="1" applyAlignment="1">
      <alignment horizontal="center" vertical="center" wrapText="1"/>
    </xf>
    <xf numFmtId="9" fontId="27" fillId="0" borderId="73" xfId="0" applyNumberFormat="1" applyFont="1" applyBorder="1" applyAlignment="1">
      <alignment horizontal="center" vertical="center" wrapText="1"/>
    </xf>
    <xf numFmtId="0" fontId="42" fillId="0" borderId="2" xfId="0" applyFont="1" applyBorder="1" applyAlignment="1">
      <alignment horizontal="justify" vertical="center" wrapText="1"/>
    </xf>
    <xf numFmtId="0" fontId="42" fillId="0" borderId="64" xfId="0" applyFont="1" applyBorder="1" applyAlignment="1">
      <alignment horizontal="justify" vertical="center" wrapText="1"/>
    </xf>
    <xf numFmtId="0" fontId="42" fillId="0" borderId="3" xfId="0" applyFont="1" applyBorder="1" applyAlignment="1">
      <alignment horizontal="justify" vertical="center" wrapText="1"/>
    </xf>
    <xf numFmtId="0" fontId="27" fillId="3" borderId="2" xfId="0" applyFont="1" applyFill="1" applyBorder="1" applyAlignment="1" applyProtection="1">
      <alignment horizontal="center" vertical="center"/>
      <protection locked="0"/>
    </xf>
    <xf numFmtId="0" fontId="27" fillId="3" borderId="3" xfId="0" applyFont="1" applyFill="1" applyBorder="1" applyAlignment="1" applyProtection="1">
      <alignment horizontal="center" vertical="center"/>
      <protection locked="0"/>
    </xf>
    <xf numFmtId="0" fontId="6" fillId="3" borderId="2"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11" fillId="0" borderId="64" xfId="0" applyFont="1" applyBorder="1" applyAlignment="1">
      <alignment horizontal="center" vertical="center" wrapText="1"/>
    </xf>
    <xf numFmtId="9" fontId="6" fillId="0" borderId="64" xfId="0" applyNumberFormat="1" applyFont="1" applyBorder="1" applyAlignment="1">
      <alignment horizontal="center" vertical="center"/>
    </xf>
    <xf numFmtId="9" fontId="27" fillId="0" borderId="3" xfId="2" applyFont="1" applyFill="1" applyBorder="1" applyAlignment="1" applyProtection="1">
      <alignment horizontal="center" vertical="center" wrapText="1"/>
      <protection locked="0"/>
    </xf>
    <xf numFmtId="0" fontId="6" fillId="0" borderId="66" xfId="0" applyFont="1" applyBorder="1" applyAlignment="1">
      <alignment horizontal="center" vertical="center" wrapText="1"/>
    </xf>
    <xf numFmtId="0" fontId="6" fillId="0" borderId="66" xfId="0" applyFont="1" applyBorder="1" applyAlignment="1">
      <alignment horizontal="center" vertical="center"/>
    </xf>
    <xf numFmtId="0" fontId="27" fillId="0" borderId="78" xfId="0" applyFont="1" applyBorder="1" applyAlignment="1">
      <alignment horizontal="center" vertical="center" wrapText="1"/>
    </xf>
    <xf numFmtId="0" fontId="27" fillId="3" borderId="2" xfId="0" applyFont="1" applyFill="1" applyBorder="1" applyAlignment="1" applyProtection="1">
      <alignment horizontal="center" vertical="center" wrapText="1"/>
      <protection locked="0"/>
    </xf>
    <xf numFmtId="0" fontId="27" fillId="3" borderId="3" xfId="0" applyFont="1" applyFill="1" applyBorder="1" applyAlignment="1" applyProtection="1">
      <alignment horizontal="center" vertical="center" wrapText="1"/>
      <protection locked="0"/>
    </xf>
    <xf numFmtId="0" fontId="27" fillId="3" borderId="64" xfId="0" applyFont="1" applyFill="1" applyBorder="1" applyAlignment="1" applyProtection="1">
      <alignment horizontal="center" vertical="center" wrapText="1"/>
      <protection locked="0"/>
    </xf>
    <xf numFmtId="0" fontId="11" fillId="3" borderId="2" xfId="1" applyFont="1" applyFill="1" applyBorder="1" applyAlignment="1" applyProtection="1">
      <alignment horizontal="center" vertical="center" wrapText="1"/>
      <protection locked="0"/>
    </xf>
    <xf numFmtId="0" fontId="11" fillId="3" borderId="64" xfId="1" applyFont="1" applyFill="1" applyBorder="1" applyAlignment="1" applyProtection="1">
      <alignment horizontal="center" vertical="center" wrapText="1"/>
      <protection locked="0"/>
    </xf>
    <xf numFmtId="0" fontId="11" fillId="3" borderId="3" xfId="1" applyFont="1" applyFill="1" applyBorder="1" applyAlignment="1" applyProtection="1">
      <alignment horizontal="center" vertical="center" wrapText="1"/>
      <protection locked="0"/>
    </xf>
    <xf numFmtId="9" fontId="27" fillId="0" borderId="2" xfId="2" applyFont="1" applyBorder="1" applyAlignment="1">
      <alignment horizontal="center" vertical="center" wrapText="1"/>
    </xf>
    <xf numFmtId="9" fontId="27" fillId="0" borderId="64" xfId="2" applyFont="1" applyFill="1" applyBorder="1" applyAlignment="1" applyProtection="1">
      <alignment horizontal="center" vertical="center" wrapText="1"/>
    </xf>
    <xf numFmtId="9" fontId="27" fillId="0" borderId="3" xfId="2" applyFont="1" applyFill="1" applyBorder="1" applyAlignment="1" applyProtection="1">
      <alignment horizontal="center" vertical="center" wrapText="1"/>
    </xf>
    <xf numFmtId="0" fontId="27" fillId="0" borderId="2" xfId="0" applyFont="1" applyBorder="1" applyAlignment="1">
      <alignment horizontal="center" vertical="center"/>
    </xf>
    <xf numFmtId="0" fontId="27" fillId="0" borderId="3" xfId="0" applyFont="1" applyBorder="1" applyAlignment="1">
      <alignment horizontal="center" vertical="center"/>
    </xf>
    <xf numFmtId="0" fontId="6" fillId="0" borderId="64" xfId="0" applyFont="1" applyBorder="1" applyAlignment="1">
      <alignment horizontal="center" vertical="center"/>
    </xf>
    <xf numFmtId="0" fontId="6" fillId="0" borderId="64" xfId="0" applyFont="1" applyBorder="1" applyAlignment="1">
      <alignment horizontal="center" vertical="center" wrapText="1"/>
    </xf>
    <xf numFmtId="0" fontId="27" fillId="3" borderId="64" xfId="0" applyFont="1" applyFill="1" applyBorder="1" applyAlignment="1" applyProtection="1">
      <alignment horizontal="justify" vertical="center" wrapText="1"/>
      <protection locked="0"/>
    </xf>
    <xf numFmtId="0" fontId="11" fillId="0" borderId="2" xfId="0" applyFont="1" applyBorder="1" applyAlignment="1" applyProtection="1">
      <alignment horizontal="center" vertical="center" wrapText="1"/>
      <protection locked="0"/>
    </xf>
    <xf numFmtId="0" fontId="11" fillId="0" borderId="64" xfId="0" applyFont="1" applyBorder="1" applyAlignment="1" applyProtection="1">
      <alignment horizontal="center" vertical="center" wrapText="1"/>
      <protection locked="0"/>
    </xf>
    <xf numFmtId="0" fontId="11" fillId="0" borderId="3" xfId="0" applyFont="1" applyBorder="1" applyAlignment="1" applyProtection="1">
      <alignment horizontal="center" vertical="center" wrapText="1"/>
      <protection locked="0"/>
    </xf>
    <xf numFmtId="0" fontId="27" fillId="4" borderId="2" xfId="0" applyFont="1" applyFill="1" applyBorder="1" applyAlignment="1">
      <alignment horizontal="justify" vertical="center" wrapText="1"/>
    </xf>
    <xf numFmtId="0" fontId="27" fillId="4" borderId="64" xfId="0" applyFont="1" applyFill="1" applyBorder="1" applyAlignment="1">
      <alignment horizontal="justify" vertical="center" wrapText="1"/>
    </xf>
    <xf numFmtId="0" fontId="27" fillId="4" borderId="3" xfId="0" applyFont="1" applyFill="1" applyBorder="1" applyAlignment="1">
      <alignment horizontal="justify" vertical="center" wrapText="1"/>
    </xf>
    <xf numFmtId="0" fontId="27" fillId="3" borderId="2" xfId="0" applyFont="1" applyFill="1" applyBorder="1" applyAlignment="1">
      <alignment horizontal="center" vertical="center" wrapText="1"/>
    </xf>
    <xf numFmtId="0" fontId="27" fillId="3" borderId="64" xfId="0" applyFont="1" applyFill="1" applyBorder="1" applyAlignment="1">
      <alignment horizontal="center" vertical="center" wrapText="1"/>
    </xf>
    <xf numFmtId="0" fontId="27" fillId="3" borderId="3" xfId="0" applyFont="1" applyFill="1" applyBorder="1" applyAlignment="1">
      <alignment horizontal="center" vertical="center" wrapText="1"/>
    </xf>
    <xf numFmtId="0" fontId="27" fillId="0" borderId="64" xfId="0" applyFont="1" applyBorder="1" applyAlignment="1">
      <alignment horizontal="center" vertical="center"/>
    </xf>
    <xf numFmtId="0" fontId="27" fillId="0" borderId="1" xfId="0" applyFont="1" applyBorder="1" applyAlignment="1">
      <alignment horizontal="center" vertical="center" wrapText="1"/>
    </xf>
    <xf numFmtId="0" fontId="27" fillId="3" borderId="64" xfId="0" applyFont="1" applyFill="1" applyBorder="1" applyAlignment="1">
      <alignment horizontal="justify" vertical="center" wrapText="1"/>
    </xf>
    <xf numFmtId="0" fontId="27" fillId="3" borderId="3" xfId="0" applyFont="1" applyFill="1" applyBorder="1" applyAlignment="1">
      <alignment horizontal="justify" vertical="center" wrapText="1"/>
    </xf>
    <xf numFmtId="0" fontId="27" fillId="3" borderId="1" xfId="0" applyFont="1" applyFill="1" applyBorder="1" applyAlignment="1">
      <alignment horizontal="center" vertical="center" wrapText="1"/>
    </xf>
    <xf numFmtId="0" fontId="6" fillId="0" borderId="1" xfId="0" applyFont="1" applyBorder="1" applyAlignment="1">
      <alignment horizontal="center" vertical="center"/>
    </xf>
    <xf numFmtId="0" fontId="27" fillId="0" borderId="1" xfId="0" applyFont="1" applyBorder="1" applyAlignment="1" applyProtection="1">
      <alignment horizontal="center" vertical="center" wrapText="1"/>
      <protection locked="0"/>
    </xf>
    <xf numFmtId="0" fontId="6" fillId="3" borderId="1" xfId="0" applyFont="1" applyFill="1" applyBorder="1" applyAlignment="1">
      <alignment horizontal="center" vertical="center" wrapText="1"/>
    </xf>
    <xf numFmtId="0" fontId="6" fillId="3" borderId="64" xfId="0" applyFont="1" applyFill="1" applyBorder="1" applyAlignment="1">
      <alignment horizontal="center" vertical="center" wrapText="1"/>
    </xf>
    <xf numFmtId="0" fontId="27" fillId="0" borderId="1" xfId="0" applyFont="1" applyBorder="1" applyAlignment="1">
      <alignment horizontal="center" vertical="center"/>
    </xf>
    <xf numFmtId="0" fontId="27" fillId="3" borderId="1" xfId="0" applyFont="1" applyFill="1" applyBorder="1" applyAlignment="1" applyProtection="1">
      <alignment horizontal="justify" vertical="center" wrapText="1"/>
      <protection locked="0"/>
    </xf>
    <xf numFmtId="0" fontId="27" fillId="3" borderId="1" xfId="0" applyFont="1" applyFill="1" applyBorder="1" applyAlignment="1" applyProtection="1">
      <alignment horizontal="center" vertical="center" wrapText="1"/>
      <protection locked="0"/>
    </xf>
    <xf numFmtId="0" fontId="7" fillId="0" borderId="0" xfId="0" applyFont="1" applyAlignment="1">
      <alignment horizontal="center" vertical="center" wrapText="1"/>
    </xf>
    <xf numFmtId="14" fontId="11" fillId="3" borderId="7" xfId="0" applyNumberFormat="1" applyFont="1" applyFill="1" applyBorder="1" applyAlignment="1">
      <alignment horizontal="center" vertical="center"/>
    </xf>
    <xf numFmtId="0" fontId="11" fillId="3" borderId="7" xfId="0" applyFont="1" applyFill="1" applyBorder="1" applyAlignment="1">
      <alignment horizontal="center" vertical="center"/>
    </xf>
    <xf numFmtId="0" fontId="47" fillId="17" borderId="2" xfId="0" applyFont="1" applyFill="1" applyBorder="1" applyAlignment="1">
      <alignment horizontal="center" vertical="center" wrapText="1"/>
    </xf>
    <xf numFmtId="0" fontId="11" fillId="17" borderId="64" xfId="0" applyFont="1" applyFill="1" applyBorder="1" applyAlignment="1">
      <alignment horizontal="center" vertical="center" wrapText="1"/>
    </xf>
    <xf numFmtId="0" fontId="7" fillId="15" borderId="2" xfId="0" applyFont="1" applyFill="1" applyBorder="1" applyAlignment="1">
      <alignment horizontal="center" vertical="center" wrapText="1"/>
    </xf>
    <xf numFmtId="0" fontId="7" fillId="15" borderId="3" xfId="0" applyFont="1" applyFill="1" applyBorder="1" applyAlignment="1">
      <alignment horizontal="center" vertical="center" wrapText="1"/>
    </xf>
    <xf numFmtId="0" fontId="27" fillId="14" borderId="8" xfId="0" applyFont="1" applyFill="1" applyBorder="1" applyAlignment="1">
      <alignment horizontal="center" vertical="center" wrapText="1"/>
    </xf>
    <xf numFmtId="0" fontId="27" fillId="14" borderId="10" xfId="0" applyFont="1" applyFill="1" applyBorder="1" applyAlignment="1">
      <alignment horizontal="center" vertical="center" wrapText="1"/>
    </xf>
    <xf numFmtId="9" fontId="27" fillId="0" borderId="64" xfId="2" applyFont="1" applyFill="1" applyBorder="1" applyAlignment="1" applyProtection="1">
      <alignment horizontal="center" vertical="center" wrapText="1"/>
      <protection locked="0"/>
    </xf>
    <xf numFmtId="0" fontId="27" fillId="3" borderId="2" xfId="1" applyFont="1" applyFill="1" applyBorder="1" applyAlignment="1" applyProtection="1">
      <alignment horizontal="center" vertical="center" wrapText="1"/>
      <protection locked="0"/>
    </xf>
    <xf numFmtId="0" fontId="27" fillId="3" borderId="64" xfId="1" applyFont="1" applyFill="1" applyBorder="1" applyAlignment="1" applyProtection="1">
      <alignment horizontal="center" vertical="center" wrapText="1"/>
      <protection locked="0"/>
    </xf>
    <xf numFmtId="0" fontId="27" fillId="3" borderId="3" xfId="1" applyFont="1" applyFill="1" applyBorder="1" applyAlignment="1" applyProtection="1">
      <alignment horizontal="center" vertical="center" wrapText="1"/>
      <protection locked="0"/>
    </xf>
    <xf numFmtId="0" fontId="11" fillId="14" borderId="8" xfId="0" applyFont="1" applyFill="1" applyBorder="1" applyAlignment="1">
      <alignment horizontal="center" vertical="center"/>
    </xf>
    <xf numFmtId="0" fontId="11" fillId="14" borderId="10" xfId="0" applyFont="1" applyFill="1" applyBorder="1" applyAlignment="1">
      <alignment horizontal="center" vertical="center"/>
    </xf>
    <xf numFmtId="0" fontId="11" fillId="14" borderId="2" xfId="0" applyFont="1" applyFill="1" applyBorder="1" applyAlignment="1">
      <alignment horizontal="center" vertical="center" wrapText="1"/>
    </xf>
    <xf numFmtId="0" fontId="11" fillId="14" borderId="64" xfId="0" applyFont="1" applyFill="1" applyBorder="1" applyAlignment="1">
      <alignment horizontal="center" vertical="center" wrapText="1"/>
    </xf>
    <xf numFmtId="0" fontId="11" fillId="14" borderId="3" xfId="0" applyFont="1" applyFill="1" applyBorder="1" applyAlignment="1">
      <alignment horizontal="center" vertical="center" wrapText="1"/>
    </xf>
    <xf numFmtId="9" fontId="11" fillId="16" borderId="2" xfId="2" applyFont="1" applyFill="1" applyBorder="1" applyAlignment="1">
      <alignment horizontal="center" vertical="center" wrapText="1"/>
    </xf>
    <xf numFmtId="9" fontId="11" fillId="16" borderId="64" xfId="2" applyFont="1" applyFill="1" applyBorder="1" applyAlignment="1">
      <alignment horizontal="center" vertical="center" wrapText="1"/>
    </xf>
    <xf numFmtId="0" fontId="11" fillId="16" borderId="2" xfId="0" applyFont="1" applyFill="1" applyBorder="1" applyAlignment="1">
      <alignment horizontal="center" vertical="center" wrapText="1"/>
    </xf>
    <xf numFmtId="0" fontId="11" fillId="16" borderId="64" xfId="0" applyFont="1" applyFill="1" applyBorder="1" applyAlignment="1">
      <alignment horizontal="center" vertical="center" wrapText="1"/>
    </xf>
    <xf numFmtId="0" fontId="11" fillId="14" borderId="1" xfId="0" applyFont="1" applyFill="1" applyBorder="1" applyAlignment="1">
      <alignment horizontal="center" vertical="center" wrapText="1"/>
    </xf>
    <xf numFmtId="0" fontId="11" fillId="23" borderId="1" xfId="0" applyFont="1" applyFill="1" applyBorder="1" applyAlignment="1">
      <alignment horizontal="center" vertical="center" wrapText="1"/>
    </xf>
    <xf numFmtId="0" fontId="27" fillId="23" borderId="1" xfId="0" applyFont="1" applyFill="1" applyBorder="1" applyAlignment="1">
      <alignment horizontal="center" vertical="center" wrapText="1"/>
    </xf>
    <xf numFmtId="0" fontId="11" fillId="12" borderId="2" xfId="0" applyFont="1" applyFill="1" applyBorder="1" applyAlignment="1">
      <alignment horizontal="center" vertical="center" wrapText="1"/>
    </xf>
    <xf numFmtId="0" fontId="11" fillId="12" borderId="64" xfId="0" applyFont="1" applyFill="1" applyBorder="1" applyAlignment="1">
      <alignment horizontal="center" vertical="center" wrapText="1"/>
    </xf>
    <xf numFmtId="0" fontId="6" fillId="0" borderId="1" xfId="0" applyFont="1" applyBorder="1" applyAlignment="1">
      <alignment horizontal="center"/>
    </xf>
    <xf numFmtId="0" fontId="37" fillId="0" borderId="0" xfId="0" applyFont="1" applyAlignment="1" applyProtection="1">
      <alignment horizontal="justify" vertical="center"/>
      <protection locked="0"/>
    </xf>
    <xf numFmtId="0" fontId="11" fillId="17" borderId="5" xfId="0" applyFont="1" applyFill="1" applyBorder="1" applyAlignment="1">
      <alignment horizontal="center" vertical="center" wrapText="1"/>
    </xf>
    <xf numFmtId="0" fontId="11" fillId="17" borderId="6" xfId="0" applyFont="1" applyFill="1" applyBorder="1" applyAlignment="1">
      <alignment horizontal="center" vertical="center" wrapText="1"/>
    </xf>
    <xf numFmtId="0" fontId="11" fillId="16" borderId="4" xfId="0" applyFont="1" applyFill="1" applyBorder="1" applyAlignment="1">
      <alignment horizontal="center" vertical="center" wrapText="1"/>
    </xf>
    <xf numFmtId="0" fontId="11" fillId="16" borderId="5" xfId="0" applyFont="1" applyFill="1" applyBorder="1" applyAlignment="1">
      <alignment horizontal="center" vertical="center" wrapText="1"/>
    </xf>
    <xf numFmtId="0" fontId="11" fillId="16" borderId="6" xfId="0" applyFont="1" applyFill="1" applyBorder="1" applyAlignment="1">
      <alignment horizontal="center" vertical="center" wrapText="1"/>
    </xf>
    <xf numFmtId="0" fontId="11" fillId="12" borderId="8" xfId="0" applyFont="1" applyFill="1" applyBorder="1" applyAlignment="1">
      <alignment horizontal="center" vertical="center" wrapText="1"/>
    </xf>
    <xf numFmtId="0" fontId="11" fillId="12" borderId="9" xfId="0" applyFont="1" applyFill="1" applyBorder="1" applyAlignment="1">
      <alignment horizontal="center" vertical="center" wrapText="1"/>
    </xf>
    <xf numFmtId="0" fontId="7" fillId="17" borderId="2" xfId="0" applyFont="1" applyFill="1" applyBorder="1" applyAlignment="1">
      <alignment horizontal="center" vertical="center" wrapText="1"/>
    </xf>
    <xf numFmtId="0" fontId="7" fillId="17" borderId="3" xfId="0" applyFont="1" applyFill="1" applyBorder="1" applyAlignment="1">
      <alignment horizontal="center" vertical="center" wrapText="1"/>
    </xf>
    <xf numFmtId="0" fontId="7" fillId="17" borderId="64" xfId="0" applyFont="1" applyFill="1" applyBorder="1" applyAlignment="1">
      <alignment horizontal="center" vertical="center" wrapText="1"/>
    </xf>
    <xf numFmtId="0" fontId="11" fillId="17" borderId="2" xfId="0" applyFont="1" applyFill="1" applyBorder="1" applyAlignment="1">
      <alignment horizontal="center" vertical="center" wrapText="1"/>
    </xf>
    <xf numFmtId="0" fontId="11" fillId="10" borderId="2" xfId="0" applyFont="1" applyFill="1" applyBorder="1" applyAlignment="1">
      <alignment horizontal="center" vertical="center" wrapText="1"/>
    </xf>
    <xf numFmtId="0" fontId="11" fillId="10" borderId="64" xfId="0" applyFont="1" applyFill="1" applyBorder="1" applyAlignment="1">
      <alignment horizontal="center" vertical="center" wrapText="1"/>
    </xf>
    <xf numFmtId="0" fontId="47" fillId="14" borderId="1" xfId="0" applyFont="1" applyFill="1" applyBorder="1" applyAlignment="1">
      <alignment horizontal="center" vertical="center" wrapText="1"/>
    </xf>
    <xf numFmtId="0" fontId="7" fillId="15" borderId="64" xfId="0" applyFont="1" applyFill="1" applyBorder="1" applyAlignment="1">
      <alignment horizontal="center" vertical="center" wrapText="1"/>
    </xf>
    <xf numFmtId="0" fontId="27" fillId="14" borderId="1" xfId="0" applyFont="1" applyFill="1" applyBorder="1" applyAlignment="1">
      <alignment horizontal="center" vertical="center" wrapText="1"/>
    </xf>
    <xf numFmtId="0" fontId="27" fillId="14" borderId="2" xfId="0" applyFont="1" applyFill="1" applyBorder="1" applyAlignment="1">
      <alignment horizontal="center" vertical="center" wrapText="1"/>
    </xf>
    <xf numFmtId="0" fontId="11" fillId="18" borderId="2" xfId="0" applyFont="1" applyFill="1" applyBorder="1" applyAlignment="1">
      <alignment horizontal="center" vertical="center" wrapText="1"/>
    </xf>
    <xf numFmtId="0" fontId="11" fillId="18" borderId="64" xfId="0" applyFont="1" applyFill="1" applyBorder="1" applyAlignment="1">
      <alignment horizontal="center" vertical="center" wrapText="1"/>
    </xf>
    <xf numFmtId="0" fontId="11" fillId="18" borderId="8" xfId="0" applyFont="1" applyFill="1" applyBorder="1" applyAlignment="1">
      <alignment horizontal="center" vertical="center" wrapText="1"/>
    </xf>
    <xf numFmtId="0" fontId="11" fillId="18" borderId="65" xfId="0" applyFont="1" applyFill="1" applyBorder="1" applyAlignment="1">
      <alignment horizontal="center" vertical="center" wrapText="1"/>
    </xf>
    <xf numFmtId="164" fontId="27" fillId="23" borderId="1" xfId="0" applyNumberFormat="1" applyFont="1" applyFill="1" applyBorder="1" applyAlignment="1">
      <alignment horizontal="center" vertical="center" wrapText="1"/>
    </xf>
    <xf numFmtId="0" fontId="27" fillId="3" borderId="68" xfId="0" applyFont="1" applyFill="1" applyBorder="1" applyAlignment="1">
      <alignment horizontal="center" vertical="center"/>
    </xf>
    <xf numFmtId="0" fontId="6" fillId="3" borderId="75" xfId="0" applyFont="1" applyFill="1" applyBorder="1" applyAlignment="1">
      <alignment horizontal="center" vertical="center"/>
    </xf>
    <xf numFmtId="0" fontId="6" fillId="3" borderId="76" xfId="0" applyFont="1" applyFill="1" applyBorder="1" applyAlignment="1">
      <alignment horizontal="center" vertical="center"/>
    </xf>
    <xf numFmtId="0" fontId="6" fillId="3" borderId="77" xfId="0" applyFont="1" applyFill="1" applyBorder="1" applyAlignment="1">
      <alignment horizontal="center" vertical="center"/>
    </xf>
    <xf numFmtId="0" fontId="27" fillId="3" borderId="2" xfId="0" applyFont="1" applyFill="1" applyBorder="1" applyAlignment="1">
      <alignment horizontal="center" vertical="center"/>
    </xf>
    <xf numFmtId="0" fontId="27" fillId="3" borderId="64" xfId="0" applyFont="1" applyFill="1" applyBorder="1" applyAlignment="1">
      <alignment horizontal="center" vertical="center"/>
    </xf>
    <xf numFmtId="0" fontId="27" fillId="3" borderId="3" xfId="0" applyFont="1" applyFill="1" applyBorder="1" applyAlignment="1">
      <alignment horizontal="center" vertical="center"/>
    </xf>
    <xf numFmtId="0" fontId="27" fillId="3" borderId="2" xfId="0" applyFont="1" applyFill="1" applyBorder="1" applyAlignment="1">
      <alignment horizontal="justify" vertical="center" wrapText="1"/>
    </xf>
    <xf numFmtId="0" fontId="27" fillId="3" borderId="67" xfId="0" applyFont="1" applyFill="1" applyBorder="1" applyAlignment="1">
      <alignment horizontal="center" vertical="center"/>
    </xf>
    <xf numFmtId="0" fontId="27" fillId="3" borderId="69" xfId="0" applyFont="1" applyFill="1" applyBorder="1" applyAlignment="1">
      <alignment horizontal="center" vertical="center"/>
    </xf>
    <xf numFmtId="0" fontId="27" fillId="3" borderId="70" xfId="0" applyFont="1" applyFill="1" applyBorder="1" applyAlignment="1">
      <alignment horizontal="center" vertical="center"/>
    </xf>
    <xf numFmtId="0" fontId="27" fillId="0" borderId="66" xfId="0" applyFont="1" applyBorder="1" applyAlignment="1">
      <alignment horizontal="center" vertical="center" wrapText="1"/>
    </xf>
    <xf numFmtId="0" fontId="6" fillId="0" borderId="66" xfId="0" applyFont="1" applyBorder="1" applyAlignment="1">
      <alignment horizontal="justify" vertical="center" wrapText="1"/>
    </xf>
    <xf numFmtId="0" fontId="27" fillId="0" borderId="1" xfId="0" applyFont="1" applyBorder="1" applyAlignment="1">
      <alignment horizontal="justify" vertical="center" wrapText="1"/>
    </xf>
    <xf numFmtId="0" fontId="27" fillId="0" borderId="71" xfId="0" applyFont="1" applyBorder="1" applyAlignment="1" applyProtection="1">
      <alignment horizontal="center" vertical="center" wrapText="1"/>
      <protection locked="0"/>
    </xf>
    <xf numFmtId="0" fontId="27" fillId="0" borderId="72" xfId="0" applyFont="1" applyBorder="1" applyAlignment="1" applyProtection="1">
      <alignment horizontal="center" vertical="center" wrapText="1"/>
      <protection locked="0"/>
    </xf>
    <xf numFmtId="0" fontId="27" fillId="0" borderId="67" xfId="0" applyFont="1" applyBorder="1" applyAlignment="1">
      <alignment horizontal="justify" vertical="center" wrapText="1"/>
    </xf>
    <xf numFmtId="0" fontId="27" fillId="0" borderId="69" xfId="0" applyFont="1" applyBorder="1" applyAlignment="1">
      <alignment horizontal="justify" vertical="center" wrapText="1"/>
    </xf>
    <xf numFmtId="0" fontId="27" fillId="0" borderId="69" xfId="0" applyFont="1" applyBorder="1" applyAlignment="1">
      <alignment horizontal="justify"/>
    </xf>
    <xf numFmtId="0" fontId="7" fillId="0" borderId="4" xfId="0" applyFont="1" applyBorder="1" applyAlignment="1">
      <alignment horizontal="center" vertical="center" wrapText="1"/>
    </xf>
    <xf numFmtId="0" fontId="7" fillId="0" borderId="6" xfId="0" applyFont="1" applyBorder="1" applyAlignment="1">
      <alignment horizontal="center" vertical="center" wrapText="1"/>
    </xf>
    <xf numFmtId="0" fontId="46" fillId="0" borderId="4" xfId="0" applyFont="1" applyBorder="1" applyAlignment="1">
      <alignment horizontal="center" vertical="center" wrapText="1"/>
    </xf>
    <xf numFmtId="0" fontId="46" fillId="0" borderId="5" xfId="0" applyFont="1" applyBorder="1" applyAlignment="1">
      <alignment horizontal="center" vertical="center" wrapText="1"/>
    </xf>
    <xf numFmtId="0" fontId="46" fillId="0" borderId="6" xfId="0" applyFont="1" applyBorder="1" applyAlignment="1">
      <alignment horizontal="center" vertical="center" wrapText="1"/>
    </xf>
    <xf numFmtId="0" fontId="7" fillId="19" borderId="1" xfId="0" applyFont="1" applyFill="1" applyBorder="1" applyAlignment="1">
      <alignment horizontal="center" vertical="center" wrapText="1"/>
    </xf>
    <xf numFmtId="0" fontId="7" fillId="19" borderId="2" xfId="0" applyFont="1" applyFill="1" applyBorder="1" applyAlignment="1">
      <alignment horizontal="center" vertical="center" wrapText="1"/>
    </xf>
    <xf numFmtId="0" fontId="6" fillId="3" borderId="1" xfId="0" applyFont="1" applyFill="1" applyBorder="1" applyAlignment="1" applyProtection="1">
      <alignment horizontal="justify" vertical="center" wrapText="1"/>
      <protection locked="0"/>
    </xf>
    <xf numFmtId="0" fontId="27" fillId="3" borderId="1" xfId="0" applyFont="1" applyFill="1" applyBorder="1" applyAlignment="1">
      <alignment horizontal="justify" vertical="center" wrapText="1"/>
    </xf>
    <xf numFmtId="0" fontId="11" fillId="14" borderId="4" xfId="0" applyFont="1" applyFill="1" applyBorder="1" applyAlignment="1">
      <alignment horizontal="center" vertical="center" wrapText="1"/>
    </xf>
    <xf numFmtId="0" fontId="11" fillId="14" borderId="5" xfId="0" applyFont="1" applyFill="1" applyBorder="1" applyAlignment="1">
      <alignment horizontal="center" vertical="center" wrapText="1"/>
    </xf>
    <xf numFmtId="0" fontId="11" fillId="14" borderId="6" xfId="0" applyFont="1" applyFill="1" applyBorder="1" applyAlignment="1">
      <alignment horizontal="center" vertical="center" wrapText="1"/>
    </xf>
    <xf numFmtId="0" fontId="27" fillId="12" borderId="2" xfId="0" applyFont="1" applyFill="1" applyBorder="1" applyAlignment="1">
      <alignment horizontal="center" vertical="center" wrapText="1"/>
    </xf>
    <xf numFmtId="0" fontId="27" fillId="12" borderId="64" xfId="0" applyFont="1" applyFill="1" applyBorder="1" applyAlignment="1">
      <alignment horizontal="center" vertical="center" wrapText="1"/>
    </xf>
    <xf numFmtId="0" fontId="27" fillId="3" borderId="64" xfId="0" applyFont="1" applyFill="1" applyBorder="1" applyAlignment="1" applyProtection="1">
      <alignment horizontal="center" vertical="center"/>
      <protection locked="0"/>
    </xf>
    <xf numFmtId="0" fontId="38" fillId="0" borderId="2" xfId="4" applyFont="1" applyBorder="1" applyAlignment="1">
      <alignment horizontal="center" vertical="center" wrapText="1"/>
    </xf>
    <xf numFmtId="0" fontId="38" fillId="0" borderId="64" xfId="4" applyFont="1" applyBorder="1" applyAlignment="1">
      <alignment horizontal="center" vertical="center" wrapText="1"/>
    </xf>
    <xf numFmtId="0" fontId="38" fillId="0" borderId="3" xfId="4" applyFont="1" applyBorder="1" applyAlignment="1">
      <alignment horizontal="center" vertical="center" wrapText="1"/>
    </xf>
    <xf numFmtId="0" fontId="8" fillId="0" borderId="1" xfId="0" applyFont="1" applyBorder="1" applyAlignment="1">
      <alignment horizontal="center" vertical="center"/>
    </xf>
    <xf numFmtId="0" fontId="12" fillId="8" borderId="7" xfId="0" applyFont="1" applyFill="1" applyBorder="1" applyAlignment="1">
      <alignment horizontal="center" vertical="center"/>
    </xf>
    <xf numFmtId="0" fontId="10" fillId="2" borderId="4" xfId="0" applyFont="1" applyFill="1" applyBorder="1" applyAlignment="1">
      <alignment horizontal="center" vertical="center" wrapText="1"/>
    </xf>
    <xf numFmtId="0" fontId="10" fillId="2" borderId="6" xfId="0" applyFont="1" applyFill="1" applyBorder="1" applyAlignment="1">
      <alignment horizontal="center" vertical="center" wrapText="1"/>
    </xf>
    <xf numFmtId="0" fontId="9" fillId="8" borderId="4" xfId="0" applyFont="1" applyFill="1" applyBorder="1" applyAlignment="1">
      <alignment horizontal="center" vertical="center" wrapText="1"/>
    </xf>
    <xf numFmtId="0" fontId="9" fillId="8" borderId="6" xfId="0" applyFont="1" applyFill="1" applyBorder="1" applyAlignment="1">
      <alignment horizontal="center" vertical="center" wrapText="1"/>
    </xf>
    <xf numFmtId="0" fontId="9" fillId="0" borderId="11" xfId="0" applyFont="1" applyBorder="1" applyAlignment="1">
      <alignment horizontal="center" vertical="center" wrapText="1"/>
    </xf>
    <xf numFmtId="0" fontId="9" fillId="0" borderId="13" xfId="0" applyFont="1" applyBorder="1" applyAlignment="1">
      <alignment horizontal="center" vertical="center" wrapText="1"/>
    </xf>
    <xf numFmtId="0" fontId="2" fillId="0" borderId="11" xfId="0" applyFont="1" applyBorder="1" applyAlignment="1">
      <alignment horizontal="justify" vertical="center" wrapText="1"/>
    </xf>
    <xf numFmtId="0" fontId="2" fillId="0" borderId="13" xfId="0" applyFont="1" applyBorder="1" applyAlignment="1">
      <alignment horizontal="justify" vertical="center" wrapText="1"/>
    </xf>
    <xf numFmtId="0" fontId="7" fillId="0" borderId="0" xfId="0" applyFont="1" applyAlignment="1">
      <alignment horizontal="center" vertical="center"/>
    </xf>
    <xf numFmtId="0" fontId="9" fillId="0" borderId="19" xfId="0" applyFont="1" applyBorder="1" applyAlignment="1">
      <alignment horizontal="center" vertical="center" wrapText="1"/>
    </xf>
    <xf numFmtId="0" fontId="9" fillId="0" borderId="21" xfId="0" applyFont="1" applyBorder="1" applyAlignment="1">
      <alignment horizontal="center" vertical="center" wrapText="1"/>
    </xf>
    <xf numFmtId="0" fontId="9" fillId="0" borderId="23" xfId="0" applyFont="1" applyBorder="1" applyAlignment="1">
      <alignment horizontal="center" vertical="center" wrapText="1"/>
    </xf>
    <xf numFmtId="0" fontId="9" fillId="0" borderId="18" xfId="0" applyFont="1" applyBorder="1" applyAlignment="1">
      <alignment horizontal="center" vertical="center" wrapText="1"/>
    </xf>
    <xf numFmtId="0" fontId="2" fillId="0" borderId="15" xfId="0" applyFont="1" applyBorder="1" applyAlignment="1">
      <alignment horizontal="justify" vertical="center" wrapText="1"/>
    </xf>
    <xf numFmtId="0" fontId="2" fillId="0" borderId="16" xfId="0" applyFont="1" applyBorder="1" applyAlignment="1">
      <alignment horizontal="justify" vertical="center" wrapText="1"/>
    </xf>
    <xf numFmtId="0" fontId="9" fillId="0" borderId="14" xfId="0" applyFont="1" applyBorder="1" applyAlignment="1">
      <alignment horizontal="center" vertical="center" wrapText="1"/>
    </xf>
    <xf numFmtId="0" fontId="9" fillId="0" borderId="16" xfId="0" applyFont="1" applyBorder="1" applyAlignment="1">
      <alignment horizontal="center" vertical="center" wrapText="1"/>
    </xf>
    <xf numFmtId="0" fontId="9" fillId="20" borderId="11" xfId="0" applyFont="1" applyFill="1" applyBorder="1" applyAlignment="1">
      <alignment horizontal="center" vertical="center" wrapText="1"/>
    </xf>
    <xf numFmtId="0" fontId="9" fillId="20" borderId="13" xfId="0" applyFont="1" applyFill="1" applyBorder="1" applyAlignment="1">
      <alignment horizontal="center" vertical="center" wrapText="1"/>
    </xf>
    <xf numFmtId="0" fontId="9" fillId="0" borderId="15" xfId="0" applyFont="1" applyBorder="1" applyAlignment="1">
      <alignment horizontal="center" vertical="center" wrapText="1"/>
    </xf>
    <xf numFmtId="0" fontId="2" fillId="0" borderId="22" xfId="0" applyFont="1" applyBorder="1" applyAlignment="1">
      <alignment horizontal="justify" vertical="center" wrapText="1"/>
    </xf>
    <xf numFmtId="0" fontId="2" fillId="0" borderId="24" xfId="0" applyFont="1" applyBorder="1" applyAlignment="1">
      <alignment horizontal="justify" vertical="center" wrapText="1"/>
    </xf>
    <xf numFmtId="0" fontId="16" fillId="11" borderId="17" xfId="0" applyFont="1" applyFill="1" applyBorder="1" applyAlignment="1">
      <alignment horizontal="center" vertical="center" wrapText="1"/>
    </xf>
    <xf numFmtId="0" fontId="12" fillId="11" borderId="17" xfId="0" applyFont="1" applyFill="1" applyBorder="1" applyAlignment="1">
      <alignment horizontal="center" vertical="center" wrapText="1"/>
    </xf>
    <xf numFmtId="0" fontId="8" fillId="0" borderId="22" xfId="0" applyFont="1" applyBorder="1" applyAlignment="1">
      <alignment horizontal="left" vertical="center" wrapText="1"/>
    </xf>
    <xf numFmtId="0" fontId="8" fillId="0" borderId="24" xfId="0" applyFont="1" applyBorder="1" applyAlignment="1">
      <alignment horizontal="left" vertical="center" wrapText="1"/>
    </xf>
    <xf numFmtId="0" fontId="8" fillId="0" borderId="19" xfId="0" applyFont="1" applyBorder="1" applyAlignment="1">
      <alignment horizontal="left" vertical="center" wrapText="1"/>
    </xf>
    <xf numFmtId="0" fontId="8" fillId="0" borderId="21" xfId="0" applyFont="1" applyBorder="1" applyAlignment="1">
      <alignment horizontal="left" vertical="center" wrapText="1"/>
    </xf>
    <xf numFmtId="0" fontId="8" fillId="0" borderId="23" xfId="0" applyFont="1" applyBorder="1" applyAlignment="1">
      <alignment horizontal="left" vertical="center" wrapText="1"/>
    </xf>
    <xf numFmtId="0" fontId="8" fillId="0" borderId="18" xfId="0" applyFont="1" applyBorder="1" applyAlignment="1">
      <alignment horizontal="left" vertical="center" wrapText="1"/>
    </xf>
    <xf numFmtId="0" fontId="12" fillId="0" borderId="14" xfId="0" applyFont="1" applyBorder="1" applyAlignment="1">
      <alignment horizontal="center" vertical="center" wrapText="1"/>
    </xf>
    <xf numFmtId="0" fontId="12" fillId="0" borderId="15" xfId="0" applyFont="1" applyBorder="1" applyAlignment="1">
      <alignment horizontal="center" vertical="center" wrapText="1"/>
    </xf>
    <xf numFmtId="0" fontId="12" fillId="0" borderId="16" xfId="0" applyFont="1" applyBorder="1" applyAlignment="1">
      <alignment horizontal="center" vertical="center" wrapText="1"/>
    </xf>
    <xf numFmtId="0" fontId="5" fillId="0" borderId="23" xfId="0" applyFont="1" applyBorder="1" applyAlignment="1">
      <alignment horizontal="left" vertical="center" wrapText="1"/>
    </xf>
    <xf numFmtId="0" fontId="5" fillId="0" borderId="18" xfId="0" applyFont="1" applyBorder="1" applyAlignment="1">
      <alignment horizontal="left" vertical="center" wrapText="1"/>
    </xf>
    <xf numFmtId="0" fontId="14" fillId="0" borderId="62" xfId="0" applyFont="1" applyBorder="1" applyAlignment="1">
      <alignment horizontal="center" vertical="center" wrapText="1"/>
    </xf>
    <xf numFmtId="0" fontId="14" fillId="0" borderId="63" xfId="0" applyFont="1" applyBorder="1" applyAlignment="1">
      <alignment horizontal="center" vertical="center" wrapText="1"/>
    </xf>
    <xf numFmtId="0" fontId="7" fillId="11" borderId="57" xfId="0" applyFont="1" applyFill="1" applyBorder="1" applyAlignment="1">
      <alignment horizontal="center" vertical="center" wrapText="1"/>
    </xf>
    <xf numFmtId="0" fontId="7" fillId="11" borderId="58" xfId="0" applyFont="1" applyFill="1" applyBorder="1" applyAlignment="1">
      <alignment horizontal="center" vertical="center" wrapText="1"/>
    </xf>
    <xf numFmtId="0" fontId="14" fillId="0" borderId="1" xfId="0" applyFont="1" applyBorder="1" applyAlignment="1">
      <alignment horizontal="left" vertical="center" wrapText="1"/>
    </xf>
    <xf numFmtId="0" fontId="14" fillId="0" borderId="62" xfId="0" applyFont="1" applyBorder="1" applyAlignment="1">
      <alignment horizontal="left" vertical="center" wrapText="1"/>
    </xf>
    <xf numFmtId="0" fontId="7" fillId="0" borderId="0" xfId="0" applyFont="1" applyAlignment="1">
      <alignment horizontal="center" wrapText="1"/>
    </xf>
    <xf numFmtId="0" fontId="7" fillId="0" borderId="11" xfId="0" applyFont="1" applyBorder="1" applyAlignment="1">
      <alignment horizontal="right" vertical="center"/>
    </xf>
    <xf numFmtId="0" fontId="7" fillId="0" borderId="13" xfId="0" applyFont="1" applyBorder="1" applyAlignment="1">
      <alignment horizontal="right" vertical="center"/>
    </xf>
    <xf numFmtId="0" fontId="14" fillId="0" borderId="57" xfId="0" applyFont="1" applyBorder="1" applyAlignment="1">
      <alignment horizontal="left" vertical="center" wrapText="1"/>
    </xf>
    <xf numFmtId="0" fontId="7" fillId="11" borderId="14" xfId="0" applyFont="1" applyFill="1" applyBorder="1" applyAlignment="1">
      <alignment horizontal="center" vertical="center" wrapText="1"/>
    </xf>
    <xf numFmtId="0" fontId="7" fillId="11" borderId="16" xfId="0" applyFont="1" applyFill="1" applyBorder="1" applyAlignment="1">
      <alignment horizontal="center" vertical="center" wrapText="1"/>
    </xf>
    <xf numFmtId="0" fontId="7" fillId="11" borderId="17" xfId="0" applyFont="1" applyFill="1" applyBorder="1" applyAlignment="1">
      <alignment horizontal="center" vertical="center" wrapText="1"/>
    </xf>
    <xf numFmtId="0" fontId="14" fillId="0" borderId="1" xfId="0" applyFont="1" applyBorder="1" applyAlignment="1">
      <alignment horizontal="center" vertical="center" wrapText="1"/>
    </xf>
    <xf numFmtId="0" fontId="14" fillId="0" borderId="60" xfId="0" applyFont="1" applyBorder="1" applyAlignment="1">
      <alignment horizontal="center" vertical="center" wrapText="1"/>
    </xf>
    <xf numFmtId="0" fontId="15" fillId="0" borderId="0" xfId="0" applyFont="1" applyAlignment="1">
      <alignment horizontal="center"/>
    </xf>
    <xf numFmtId="0" fontId="18" fillId="11" borderId="17" xfId="0" applyFont="1" applyFill="1" applyBorder="1" applyAlignment="1">
      <alignment horizontal="center" vertical="center" wrapText="1"/>
    </xf>
    <xf numFmtId="0" fontId="27" fillId="0" borderId="17" xfId="0" applyFont="1" applyBorder="1" applyAlignment="1">
      <alignment horizontal="center" vertical="center" wrapText="1"/>
    </xf>
    <xf numFmtId="0" fontId="12" fillId="9" borderId="12" xfId="0" applyFont="1" applyFill="1" applyBorder="1" applyAlignment="1">
      <alignment horizontal="center" vertical="center" wrapText="1"/>
    </xf>
    <xf numFmtId="0" fontId="12" fillId="9" borderId="13" xfId="0" applyFont="1" applyFill="1" applyBorder="1" applyAlignment="1">
      <alignment horizontal="center" vertical="center" wrapText="1"/>
    </xf>
    <xf numFmtId="0" fontId="33" fillId="0" borderId="23" xfId="0" applyFont="1" applyBorder="1" applyAlignment="1">
      <alignment vertical="center" wrapText="1"/>
    </xf>
    <xf numFmtId="0" fontId="33" fillId="0" borderId="55" xfId="0" applyFont="1" applyBorder="1" applyAlignment="1">
      <alignment vertical="center" wrapText="1"/>
    </xf>
    <xf numFmtId="0" fontId="33" fillId="0" borderId="18" xfId="0" applyFont="1" applyBorder="1" applyAlignment="1">
      <alignment vertical="center" wrapText="1"/>
    </xf>
    <xf numFmtId="0" fontId="7" fillId="0" borderId="0" xfId="0" applyFont="1" applyAlignment="1">
      <alignment horizontal="center"/>
    </xf>
    <xf numFmtId="0" fontId="9" fillId="0" borderId="14" xfId="0" applyFont="1" applyBorder="1" applyAlignment="1">
      <alignment horizontal="left" vertical="center" wrapText="1" indent="2"/>
    </xf>
    <xf numFmtId="0" fontId="9" fillId="0" borderId="16" xfId="0" applyFont="1" applyBorder="1" applyAlignment="1">
      <alignment horizontal="left" vertical="center" wrapText="1" indent="2"/>
    </xf>
    <xf numFmtId="0" fontId="12" fillId="0" borderId="14" xfId="0" applyFont="1" applyBorder="1" applyAlignment="1">
      <alignment horizontal="left" vertical="center" wrapText="1"/>
    </xf>
    <xf numFmtId="0" fontId="12" fillId="0" borderId="16" xfId="0" applyFont="1" applyBorder="1" applyAlignment="1">
      <alignment horizontal="left" vertical="center" wrapText="1"/>
    </xf>
    <xf numFmtId="0" fontId="20" fillId="0" borderId="22" xfId="0" applyFont="1" applyBorder="1" applyAlignment="1">
      <alignment vertical="center" wrapText="1"/>
    </xf>
    <xf numFmtId="0" fontId="20" fillId="0" borderId="20" xfId="0" applyFont="1" applyBorder="1" applyAlignment="1">
      <alignment vertical="center" wrapText="1"/>
    </xf>
    <xf numFmtId="0" fontId="20" fillId="0" borderId="24" xfId="0" applyFont="1" applyBorder="1" applyAlignment="1">
      <alignment vertical="center" wrapText="1"/>
    </xf>
    <xf numFmtId="0" fontId="20" fillId="0" borderId="19" xfId="0" applyFont="1" applyBorder="1" applyAlignment="1">
      <alignment vertical="center" wrapText="1"/>
    </xf>
    <xf numFmtId="0" fontId="20" fillId="0" borderId="0" xfId="0" applyFont="1" applyAlignment="1">
      <alignment vertical="center" wrapText="1"/>
    </xf>
    <xf numFmtId="0" fontId="20" fillId="0" borderId="21" xfId="0" applyFont="1" applyBorder="1" applyAlignment="1">
      <alignment vertical="center" wrapText="1"/>
    </xf>
    <xf numFmtId="0" fontId="12" fillId="0" borderId="14" xfId="0" applyFont="1" applyBorder="1" applyAlignment="1">
      <alignment horizontal="left" vertical="center" wrapText="1" indent="2"/>
    </xf>
    <xf numFmtId="0" fontId="12" fillId="0" borderId="16" xfId="0" applyFont="1" applyBorder="1" applyAlignment="1">
      <alignment horizontal="left" vertical="center" wrapText="1" indent="2"/>
    </xf>
    <xf numFmtId="0" fontId="8" fillId="0" borderId="14" xfId="0" applyFont="1" applyBorder="1" applyAlignment="1">
      <alignment horizontal="justify" vertical="center" wrapText="1"/>
    </xf>
    <xf numFmtId="0" fontId="8" fillId="0" borderId="16" xfId="0" applyFont="1" applyBorder="1" applyAlignment="1">
      <alignment horizontal="justify" vertical="center" wrapText="1"/>
    </xf>
    <xf numFmtId="0" fontId="12" fillId="0" borderId="15" xfId="0" applyFont="1" applyBorder="1" applyAlignment="1">
      <alignment horizontal="left" vertical="center" wrapText="1" indent="2"/>
    </xf>
    <xf numFmtId="0" fontId="8" fillId="4" borderId="17" xfId="0" applyFont="1" applyFill="1" applyBorder="1" applyAlignment="1">
      <alignment horizontal="center" vertical="center" wrapText="1"/>
    </xf>
    <xf numFmtId="0" fontId="28" fillId="4" borderId="17" xfId="0" applyFont="1" applyFill="1" applyBorder="1" applyAlignment="1">
      <alignment horizontal="center" vertical="center" wrapText="1"/>
    </xf>
    <xf numFmtId="0" fontId="29" fillId="4" borderId="17" xfId="0" applyFont="1" applyFill="1" applyBorder="1" applyAlignment="1">
      <alignment horizontal="center" vertical="center" wrapText="1"/>
    </xf>
    <xf numFmtId="0" fontId="7" fillId="13" borderId="43" xfId="0" applyFont="1" applyFill="1" applyBorder="1" applyAlignment="1">
      <alignment horizontal="center" vertical="center" wrapText="1"/>
    </xf>
    <xf numFmtId="0" fontId="7" fillId="13" borderId="37" xfId="0" applyFont="1" applyFill="1" applyBorder="1" applyAlignment="1">
      <alignment horizontal="center" vertical="center" wrapText="1"/>
    </xf>
    <xf numFmtId="0" fontId="7" fillId="13" borderId="38" xfId="0" applyFont="1" applyFill="1" applyBorder="1" applyAlignment="1">
      <alignment horizontal="center" vertical="center" wrapText="1"/>
    </xf>
    <xf numFmtId="0" fontId="7" fillId="13" borderId="44" xfId="0" applyFont="1" applyFill="1" applyBorder="1" applyAlignment="1">
      <alignment horizontal="center" vertical="center" wrapText="1"/>
    </xf>
    <xf numFmtId="0" fontId="7" fillId="13" borderId="39" xfId="0" applyFont="1" applyFill="1" applyBorder="1" applyAlignment="1">
      <alignment horizontal="center" vertical="center" wrapText="1"/>
    </xf>
    <xf numFmtId="0" fontId="7" fillId="13" borderId="40" xfId="0" applyFont="1" applyFill="1" applyBorder="1" applyAlignment="1">
      <alignment horizontal="center" vertical="center" wrapText="1"/>
    </xf>
    <xf numFmtId="0" fontId="7" fillId="13" borderId="45" xfId="0" applyFont="1" applyFill="1" applyBorder="1" applyAlignment="1">
      <alignment horizontal="center" vertical="center" wrapText="1"/>
    </xf>
    <xf numFmtId="0" fontId="7" fillId="13" borderId="42" xfId="0" applyFont="1" applyFill="1" applyBorder="1" applyAlignment="1">
      <alignment horizontal="center" vertical="center" wrapText="1"/>
    </xf>
    <xf numFmtId="0" fontId="7" fillId="9" borderId="1" xfId="0" applyFont="1" applyFill="1" applyBorder="1" applyAlignment="1">
      <alignment horizontal="center" vertical="center" wrapText="1"/>
    </xf>
    <xf numFmtId="0" fontId="7" fillId="13" borderId="25" xfId="0" applyFont="1" applyFill="1" applyBorder="1" applyAlignment="1">
      <alignment horizontal="center" vertical="center" wrapText="1"/>
    </xf>
    <xf numFmtId="0" fontId="7" fillId="13" borderId="26" xfId="0" applyFont="1" applyFill="1" applyBorder="1" applyAlignment="1">
      <alignment horizontal="center" vertical="center" wrapText="1"/>
    </xf>
    <xf numFmtId="0" fontId="7" fillId="13" borderId="32" xfId="0" applyFont="1" applyFill="1" applyBorder="1" applyAlignment="1">
      <alignment horizontal="center" vertical="center" wrapText="1"/>
    </xf>
    <xf numFmtId="0" fontId="7" fillId="13" borderId="27" xfId="0" applyFont="1" applyFill="1" applyBorder="1" applyAlignment="1">
      <alignment horizontal="center" vertical="center" wrapText="1"/>
    </xf>
    <xf numFmtId="0" fontId="7" fillId="13" borderId="28" xfId="0" applyFont="1" applyFill="1" applyBorder="1" applyAlignment="1">
      <alignment horizontal="center" vertical="center" wrapText="1"/>
    </xf>
    <xf numFmtId="0" fontId="7" fillId="13" borderId="33" xfId="0" applyFont="1" applyFill="1" applyBorder="1" applyAlignment="1">
      <alignment horizontal="center" vertical="center" wrapText="1"/>
    </xf>
    <xf numFmtId="0" fontId="7" fillId="13" borderId="29" xfId="0" applyFont="1" applyFill="1" applyBorder="1" applyAlignment="1">
      <alignment horizontal="center" vertical="center" wrapText="1"/>
    </xf>
    <xf numFmtId="0" fontId="7" fillId="13" borderId="30" xfId="0" applyFont="1" applyFill="1" applyBorder="1" applyAlignment="1">
      <alignment horizontal="center" vertical="center" wrapText="1"/>
    </xf>
    <xf numFmtId="0" fontId="7" fillId="13" borderId="34" xfId="0" applyFont="1" applyFill="1" applyBorder="1" applyAlignment="1">
      <alignment horizontal="center" vertical="center" wrapText="1"/>
    </xf>
    <xf numFmtId="0" fontId="7" fillId="13" borderId="31" xfId="0" applyFont="1" applyFill="1" applyBorder="1" applyAlignment="1">
      <alignment horizontal="center" vertical="center" wrapText="1"/>
    </xf>
    <xf numFmtId="0" fontId="7" fillId="13" borderId="35" xfId="0" applyFont="1" applyFill="1" applyBorder="1" applyAlignment="1">
      <alignment horizontal="center" vertical="center" wrapText="1"/>
    </xf>
    <xf numFmtId="0" fontId="7" fillId="13" borderId="36" xfId="0" applyFont="1" applyFill="1" applyBorder="1" applyAlignment="1">
      <alignment horizontal="center" vertical="center" wrapText="1"/>
    </xf>
    <xf numFmtId="0" fontId="12" fillId="20" borderId="17" xfId="0" applyFont="1" applyFill="1" applyBorder="1" applyAlignment="1">
      <alignment horizontal="center" vertical="center" wrapText="1"/>
    </xf>
    <xf numFmtId="0" fontId="13" fillId="20" borderId="17" xfId="0" applyFont="1" applyFill="1" applyBorder="1" applyAlignment="1">
      <alignment horizontal="center" vertical="center" wrapText="1"/>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0" fontId="35" fillId="0" borderId="1" xfId="4" applyBorder="1" applyAlignment="1">
      <alignment horizontal="center" vertical="center" wrapText="1"/>
    </xf>
    <xf numFmtId="0" fontId="35" fillId="0" borderId="1" xfId="4" applyBorder="1" applyAlignment="1">
      <alignment horizontal="justify" vertical="center" wrapText="1"/>
    </xf>
    <xf numFmtId="0" fontId="11" fillId="3" borderId="2" xfId="0" applyFont="1" applyFill="1" applyBorder="1" applyAlignment="1" applyProtection="1">
      <alignment horizontal="center" vertical="center"/>
      <protection locked="0"/>
    </xf>
    <xf numFmtId="0" fontId="27" fillId="3" borderId="2" xfId="0" applyFont="1" applyFill="1" applyBorder="1" applyAlignment="1" applyProtection="1">
      <alignment horizontal="left" vertical="center" wrapText="1"/>
      <protection locked="0"/>
    </xf>
    <xf numFmtId="0" fontId="11" fillId="3" borderId="64" xfId="0" applyFont="1" applyFill="1" applyBorder="1" applyAlignment="1" applyProtection="1">
      <alignment horizontal="center" vertical="center"/>
      <protection locked="0"/>
    </xf>
    <xf numFmtId="0" fontId="27" fillId="3" borderId="64" xfId="0" applyFont="1" applyFill="1" applyBorder="1" applyAlignment="1" applyProtection="1">
      <alignment horizontal="left" vertical="center" wrapText="1"/>
      <protection locked="0"/>
    </xf>
    <xf numFmtId="0" fontId="11" fillId="3" borderId="3" xfId="0" applyFont="1" applyFill="1" applyBorder="1" applyAlignment="1" applyProtection="1">
      <alignment horizontal="center" vertical="center"/>
      <protection locked="0"/>
    </xf>
    <xf numFmtId="0" fontId="27" fillId="3" borderId="3" xfId="0" applyFont="1" applyFill="1" applyBorder="1" applyAlignment="1" applyProtection="1">
      <alignment horizontal="left" vertical="center" wrapText="1"/>
      <protection locked="0"/>
    </xf>
    <xf numFmtId="0" fontId="34" fillId="0" borderId="2" xfId="0" applyFont="1" applyFill="1" applyBorder="1" applyAlignment="1" applyProtection="1">
      <alignment horizontal="left" vertical="top" wrapText="1"/>
      <protection locked="0"/>
    </xf>
    <xf numFmtId="0" fontId="34" fillId="0" borderId="64" xfId="0" applyFont="1" applyFill="1" applyBorder="1" applyAlignment="1" applyProtection="1">
      <alignment horizontal="left" vertical="top" wrapText="1"/>
      <protection locked="0"/>
    </xf>
    <xf numFmtId="0" fontId="34" fillId="0" borderId="3" xfId="0" applyFont="1" applyFill="1" applyBorder="1" applyAlignment="1" applyProtection="1">
      <alignment horizontal="left" vertical="top" wrapText="1"/>
      <protection locked="0"/>
    </xf>
  </cellXfs>
  <cellStyles count="6">
    <cellStyle name="Hipervínculo" xfId="4" builtinId="8"/>
    <cellStyle name="Hyperlink" xfId="5" xr:uid="{00000000-000B-0000-0000-000008000000}"/>
    <cellStyle name="Millares [0] 2" xfId="3" xr:uid="{8F9A2EF2-6F74-4BB9-9CC3-462B1B948613}"/>
    <cellStyle name="Normal" xfId="0" builtinId="0"/>
    <cellStyle name="Normal 2" xfId="1" xr:uid="{00000000-0005-0000-0000-000001000000}"/>
    <cellStyle name="Porcentaje" xfId="2" builtinId="5"/>
  </cellStyles>
  <dxfs count="2369">
    <dxf>
      <fill>
        <patternFill>
          <bgColor rgb="FFFFC000"/>
        </patternFill>
      </fill>
    </dxf>
    <dxf>
      <fill>
        <patternFill>
          <bgColor rgb="FFFFC000"/>
        </patternFill>
      </fill>
    </dxf>
    <dxf>
      <fill>
        <patternFill>
          <bgColor rgb="FFFF0000"/>
        </patternFill>
      </fill>
    </dxf>
    <dxf>
      <fill>
        <patternFill>
          <bgColor rgb="FFFFC000"/>
        </patternFill>
      </fill>
    </dxf>
    <dxf>
      <fill>
        <patternFill>
          <bgColor rgb="FFFFFF99"/>
        </patternFill>
      </fill>
    </dxf>
    <dxf>
      <fill>
        <patternFill>
          <bgColor rgb="FFFF0000"/>
        </patternFill>
      </fill>
    </dxf>
    <dxf>
      <fill>
        <patternFill>
          <bgColor rgb="FF92D050"/>
        </patternFill>
      </fill>
    </dxf>
    <dxf>
      <fill>
        <patternFill>
          <bgColor rgb="FFFFC000"/>
        </patternFill>
      </fill>
    </dxf>
    <dxf>
      <fill>
        <patternFill>
          <bgColor rgb="FFFF0000"/>
        </patternFill>
      </fill>
    </dxf>
    <dxf>
      <font>
        <color auto="1"/>
      </font>
      <fill>
        <patternFill>
          <bgColor rgb="FFFF0000"/>
        </patternFill>
      </fill>
    </dxf>
    <dxf>
      <fill>
        <patternFill>
          <bgColor rgb="FFFF0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FF99"/>
        </patternFill>
      </fill>
    </dxf>
    <dxf>
      <fill>
        <patternFill>
          <bgColor rgb="FFFF0000"/>
        </patternFill>
      </fill>
    </dxf>
    <dxf>
      <fill>
        <patternFill>
          <bgColor rgb="FFFFC000"/>
        </patternFill>
      </fill>
    </dxf>
    <dxf>
      <fill>
        <patternFill>
          <bgColor rgb="FFFFFF99"/>
        </patternFill>
      </fill>
    </dxf>
    <dxf>
      <fill>
        <patternFill>
          <bgColor rgb="FFFFC000"/>
        </patternFill>
      </fill>
    </dxf>
    <dxf>
      <font>
        <color theme="1"/>
      </font>
      <fill>
        <patternFill>
          <bgColor rgb="FFFFC000"/>
        </patternFill>
      </fill>
    </dxf>
    <dxf>
      <font>
        <color rgb="FF9C0006"/>
      </font>
      <fill>
        <patternFill>
          <bgColor rgb="FFFFC7CE"/>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0000"/>
        </patternFill>
      </fill>
    </dxf>
    <dxf>
      <font>
        <color theme="1"/>
      </font>
      <fill>
        <patternFill>
          <bgColor rgb="FFFFC000"/>
        </patternFill>
      </fill>
    </dxf>
    <dxf>
      <fill>
        <patternFill>
          <bgColor rgb="FFFFFFCC"/>
        </patternFill>
      </fill>
    </dxf>
    <dxf>
      <fill>
        <patternFill>
          <bgColor rgb="FF92D050"/>
        </patternFill>
      </fill>
    </dxf>
    <dxf>
      <fill>
        <patternFill>
          <bgColor rgb="FF00B050"/>
        </patternFill>
      </fill>
    </dxf>
    <dxf>
      <fill>
        <patternFill>
          <bgColor rgb="FFFFC000"/>
        </patternFill>
      </fill>
    </dxf>
    <dxf>
      <fill>
        <patternFill>
          <bgColor rgb="FFFFC000"/>
        </patternFill>
      </fill>
    </dxf>
    <dxf>
      <font>
        <color rgb="FF9C0006"/>
      </font>
      <fill>
        <patternFill>
          <bgColor rgb="FFFFC7CE"/>
        </patternFill>
      </fill>
    </dxf>
    <dxf>
      <fill>
        <patternFill>
          <bgColor rgb="FFFFFFCC"/>
        </patternFill>
      </fill>
    </dxf>
    <dxf>
      <fill>
        <patternFill>
          <bgColor rgb="FFFFC000"/>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ont>
        <color rgb="FF9C0006"/>
      </font>
      <fill>
        <patternFill>
          <bgColor rgb="FFFFC7CE"/>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ont>
        <color auto="1"/>
      </font>
      <fill>
        <patternFill>
          <bgColor rgb="FFFF0000"/>
        </patternFill>
      </fill>
    </dxf>
    <dxf>
      <fill>
        <patternFill>
          <bgColor rgb="FFFF0000"/>
        </patternFill>
      </fill>
    </dxf>
    <dxf>
      <fill>
        <patternFill>
          <bgColor rgb="FFFF0000"/>
        </patternFill>
      </fill>
    </dxf>
    <dxf>
      <fill>
        <patternFill>
          <bgColor rgb="FFFFC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92D050"/>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FFCC"/>
        </patternFill>
      </fill>
    </dxf>
    <dxf>
      <font>
        <color rgb="FF9C0006"/>
      </font>
      <fill>
        <patternFill>
          <bgColor rgb="FFFFC7CE"/>
        </patternFill>
      </fill>
    </dxf>
    <dxf>
      <fill>
        <patternFill>
          <bgColor rgb="FFFFFFCC"/>
        </patternFill>
      </fill>
    </dxf>
    <dxf>
      <fill>
        <patternFill>
          <bgColor rgb="FF00B050"/>
        </patternFill>
      </fill>
    </dxf>
    <dxf>
      <font>
        <color auto="1"/>
      </font>
      <fill>
        <patternFill>
          <bgColor rgb="FFFF0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FF99"/>
        </patternFill>
      </fill>
    </dxf>
    <dxf>
      <fill>
        <patternFill>
          <bgColor rgb="FFFF0000"/>
        </patternFill>
      </fill>
    </dxf>
    <dxf>
      <fill>
        <patternFill>
          <bgColor rgb="FF92D050"/>
        </patternFill>
      </fill>
    </dxf>
    <dxf>
      <fill>
        <patternFill>
          <bgColor rgb="FFFFFF99"/>
        </patternFill>
      </fill>
    </dxf>
    <dxf>
      <fill>
        <patternFill>
          <bgColor rgb="FFFF0000"/>
        </patternFill>
      </fill>
    </dxf>
    <dxf>
      <fill>
        <patternFill>
          <bgColor rgb="FFFFC000"/>
        </patternFill>
      </fill>
    </dxf>
    <dxf>
      <fill>
        <patternFill>
          <bgColor rgb="FFFFFF99"/>
        </patternFill>
      </fill>
    </dxf>
    <dxf>
      <fill>
        <patternFill>
          <bgColor theme="1"/>
        </patternFill>
      </fill>
    </dxf>
    <dxf>
      <fill>
        <patternFill>
          <bgColor rgb="FFFF0000"/>
        </patternFill>
      </fill>
    </dxf>
    <dxf>
      <fill>
        <patternFill>
          <bgColor rgb="FFFF0000"/>
        </patternFill>
      </fill>
    </dxf>
    <dxf>
      <fill>
        <patternFill>
          <bgColor rgb="FFFFFF99"/>
        </patternFill>
      </fill>
    </dxf>
    <dxf>
      <fill>
        <patternFill>
          <bgColor rgb="FF92D05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92D050"/>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000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ill>
        <patternFill>
          <bgColor rgb="FFFFFF99"/>
        </patternFill>
      </fill>
    </dxf>
    <dxf>
      <font>
        <color auto="1"/>
      </font>
      <fill>
        <patternFill>
          <bgColor rgb="FFFF0000"/>
        </patternFill>
      </fill>
    </dxf>
    <dxf>
      <fill>
        <patternFill>
          <bgColor rgb="FFFF0000"/>
        </patternFill>
      </fill>
    </dxf>
    <dxf>
      <fill>
        <patternFill>
          <bgColor rgb="FFFFC000"/>
        </patternFill>
      </fill>
    </dxf>
    <dxf>
      <fill>
        <patternFill>
          <bgColor rgb="FFFFFF99"/>
        </patternFill>
      </fill>
    </dxf>
    <dxf>
      <fill>
        <patternFill>
          <bgColor rgb="FFFF0000"/>
        </patternFill>
      </fill>
    </dxf>
    <dxf>
      <fill>
        <patternFill>
          <bgColor rgb="FFFFFF99"/>
        </patternFill>
      </fill>
    </dxf>
    <dxf>
      <font>
        <color theme="1"/>
      </font>
      <fill>
        <patternFill>
          <bgColor rgb="FFFFFF99"/>
        </patternFill>
      </fill>
    </dxf>
    <dxf>
      <fill>
        <patternFill>
          <bgColor rgb="FFFFC000"/>
        </patternFill>
      </fill>
    </dxf>
    <dxf>
      <fill>
        <patternFill>
          <bgColor rgb="FF00B050"/>
        </patternFill>
      </fill>
    </dxf>
    <dxf>
      <fill>
        <patternFill>
          <bgColor rgb="FFFFC000"/>
        </patternFill>
      </fill>
    </dxf>
    <dxf>
      <fill>
        <patternFill>
          <bgColor rgb="FF92D050"/>
        </patternFill>
      </fill>
    </dxf>
    <dxf>
      <fill>
        <patternFill>
          <bgColor rgb="FFFFFF99"/>
        </patternFill>
      </fill>
    </dxf>
    <dxf>
      <fill>
        <patternFill>
          <bgColor rgb="FFFF0000"/>
        </patternFill>
      </fill>
    </dxf>
    <dxf>
      <fill>
        <patternFill>
          <bgColor rgb="FFFFC000"/>
        </patternFill>
      </fill>
    </dxf>
    <dxf>
      <fill>
        <patternFill>
          <bgColor rgb="FFFFFF99"/>
        </patternFill>
      </fill>
    </dxf>
    <dxf>
      <fill>
        <patternFill>
          <bgColor rgb="FFFF0000"/>
        </patternFill>
      </fill>
    </dxf>
    <dxf>
      <fill>
        <patternFill>
          <bgColor rgb="FFFFFF99"/>
        </patternFill>
      </fill>
    </dxf>
    <dxf>
      <fill>
        <patternFill>
          <bgColor rgb="FF92D050"/>
        </patternFill>
      </fill>
    </dxf>
    <dxf>
      <fill>
        <patternFill>
          <bgColor rgb="FFFF0000"/>
        </patternFill>
      </fill>
    </dxf>
    <dxf>
      <fill>
        <patternFill>
          <bgColor rgb="FFFFFF99"/>
        </patternFill>
      </fill>
    </dxf>
    <dxf>
      <fill>
        <patternFill>
          <bgColor rgb="FFFFC000"/>
        </patternFill>
      </fill>
    </dxf>
    <dxf>
      <fill>
        <patternFill>
          <bgColor rgb="FFFFC000"/>
        </patternFill>
      </fill>
    </dxf>
    <dxf>
      <fill>
        <patternFill>
          <bgColor rgb="FFFF0000"/>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ill>
        <patternFill>
          <bgColor rgb="FFFFFFCC"/>
        </patternFill>
      </fill>
    </dxf>
    <dxf>
      <fill>
        <patternFill>
          <bgColor rgb="FF00B05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ont>
        <color rgb="FF9C0006"/>
      </font>
      <fill>
        <patternFill>
          <bgColor rgb="FFFFC7CE"/>
        </patternFill>
      </fill>
    </dxf>
    <dxf>
      <fill>
        <patternFill>
          <bgColor rgb="FFFFFF99"/>
        </patternFill>
      </fill>
    </dxf>
    <dxf>
      <fill>
        <patternFill>
          <bgColor rgb="FFFFFFCC"/>
        </patternFill>
      </fill>
    </dxf>
    <dxf>
      <font>
        <color rgb="FF9C0006"/>
      </font>
      <fill>
        <patternFill>
          <bgColor rgb="FFFFC7CE"/>
        </patternFill>
      </fill>
    </dxf>
    <dxf>
      <fill>
        <patternFill>
          <bgColor rgb="FF92D050"/>
        </patternFill>
      </fill>
    </dxf>
    <dxf>
      <fill>
        <patternFill>
          <bgColor rgb="FFFFFF99"/>
        </patternFill>
      </fill>
    </dxf>
    <dxf>
      <fill>
        <patternFill>
          <bgColor rgb="FFFF0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FF99"/>
        </patternFill>
      </fill>
    </dxf>
    <dxf>
      <fill>
        <patternFill>
          <bgColor rgb="FFFF0000"/>
        </patternFill>
      </fill>
    </dxf>
    <dxf>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FF99"/>
        </patternFill>
      </fill>
    </dxf>
    <dxf>
      <fill>
        <patternFill>
          <bgColor rgb="FFFFC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theme="1"/>
        </patternFill>
      </fill>
    </dxf>
    <dxf>
      <font>
        <color theme="1"/>
      </font>
      <fill>
        <patternFill>
          <bgColor rgb="FFFFFF99"/>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92D050"/>
        </patternFill>
      </fill>
    </dxf>
    <dxf>
      <font>
        <color auto="1"/>
      </font>
      <fill>
        <patternFill>
          <bgColor rgb="FFFF0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FF99"/>
        </patternFill>
      </fill>
    </dxf>
    <dxf>
      <fill>
        <patternFill>
          <bgColor rgb="FFFFC000"/>
        </patternFill>
      </fill>
    </dxf>
    <dxf>
      <font>
        <color rgb="FF9C0006"/>
      </font>
      <fill>
        <patternFill>
          <bgColor rgb="FFFFC7CE"/>
        </patternFill>
      </fill>
    </dxf>
    <dxf>
      <fill>
        <patternFill>
          <bgColor rgb="FFFFFFCC"/>
        </patternFill>
      </fill>
    </dxf>
    <dxf>
      <fill>
        <patternFill>
          <bgColor rgb="FFFFFFCC"/>
        </patternFill>
      </fill>
    </dxf>
    <dxf>
      <fill>
        <patternFill>
          <bgColor rgb="FF92D050"/>
        </patternFill>
      </fill>
    </dxf>
    <dxf>
      <font>
        <color theme="1"/>
      </font>
      <fill>
        <patternFill>
          <bgColor rgb="FFFFFF99"/>
        </patternFill>
      </fill>
    </dxf>
    <dxf>
      <fill>
        <patternFill>
          <bgColor rgb="FFFFFF99"/>
        </patternFill>
      </fill>
    </dxf>
    <dxf>
      <fill>
        <patternFill>
          <bgColor rgb="FF00B050"/>
        </patternFill>
      </fill>
    </dxf>
    <dxf>
      <fill>
        <patternFill>
          <bgColor theme="1"/>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C000"/>
        </patternFill>
      </fill>
    </dxf>
    <dxf>
      <fill>
        <patternFill>
          <bgColor rgb="FFFFFF99"/>
        </patternFill>
      </fill>
    </dxf>
    <dxf>
      <fill>
        <patternFill>
          <bgColor rgb="FFFF0000"/>
        </patternFill>
      </fill>
    </dxf>
    <dxf>
      <fill>
        <patternFill>
          <bgColor rgb="FFFFC000"/>
        </patternFill>
      </fill>
    </dxf>
    <dxf>
      <fill>
        <patternFill>
          <bgColor rgb="FFFFFF99"/>
        </patternFill>
      </fill>
    </dxf>
    <dxf>
      <fill>
        <patternFill>
          <bgColor rgb="FF92D050"/>
        </patternFill>
      </fill>
    </dxf>
    <dxf>
      <fill>
        <patternFill>
          <bgColor rgb="FF92D050"/>
        </patternFill>
      </fill>
    </dxf>
    <dxf>
      <fill>
        <patternFill>
          <bgColor rgb="FFFFFF99"/>
        </patternFill>
      </fill>
    </dxf>
    <dxf>
      <font>
        <color rgb="FF9C0006"/>
      </font>
      <fill>
        <patternFill>
          <bgColor rgb="FFFFC7CE"/>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FFC000"/>
        </patternFill>
      </fill>
    </dxf>
    <dxf>
      <fill>
        <patternFill>
          <bgColor rgb="FF00B050"/>
        </patternFill>
      </fill>
    </dxf>
    <dxf>
      <fill>
        <patternFill>
          <bgColor rgb="FF92D050"/>
        </patternFill>
      </fill>
    </dxf>
    <dxf>
      <fill>
        <patternFill>
          <bgColor rgb="FFFFFFCC"/>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FF99"/>
        </patternFill>
      </fill>
    </dxf>
    <dxf>
      <fill>
        <patternFill>
          <bgColor rgb="FFFF0000"/>
        </patternFill>
      </fill>
    </dxf>
    <dxf>
      <fill>
        <patternFill>
          <bgColor rgb="FFFFC000"/>
        </patternFill>
      </fill>
    </dxf>
    <dxf>
      <fill>
        <patternFill>
          <bgColor rgb="FFFFFF99"/>
        </patternFill>
      </fill>
    </dxf>
    <dxf>
      <fill>
        <patternFill>
          <bgColor rgb="FF92D050"/>
        </patternFill>
      </fill>
    </dxf>
    <dxf>
      <font>
        <color auto="1"/>
      </font>
      <fill>
        <patternFill>
          <bgColor rgb="FFFF0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FF99"/>
        </patternFill>
      </fill>
    </dxf>
    <dxf>
      <fill>
        <patternFill>
          <bgColor rgb="FFFF0000"/>
        </patternFill>
      </fill>
    </dxf>
    <dxf>
      <fill>
        <patternFill>
          <bgColor rgb="FFFFFF99"/>
        </patternFill>
      </fill>
    </dxf>
    <dxf>
      <fill>
        <patternFill>
          <bgColor rgb="FFFF0000"/>
        </patternFill>
      </fill>
    </dxf>
    <dxf>
      <fill>
        <patternFill>
          <bgColor rgb="FFFFC000"/>
        </patternFill>
      </fill>
    </dxf>
    <dxf>
      <fill>
        <patternFill>
          <bgColor rgb="FFFFFF99"/>
        </patternFill>
      </fill>
    </dxf>
    <dxf>
      <fill>
        <patternFill>
          <bgColor rgb="FFFFC000"/>
        </patternFill>
      </fill>
    </dxf>
    <dxf>
      <font>
        <color theme="1"/>
      </font>
      <fill>
        <patternFill>
          <bgColor rgb="FFFFC000"/>
        </patternFill>
      </fill>
    </dxf>
    <dxf>
      <font>
        <color rgb="FF9C0006"/>
      </font>
      <fill>
        <patternFill>
          <bgColor rgb="FFFFC7CE"/>
        </patternFill>
      </fill>
    </dxf>
    <dxf>
      <fill>
        <patternFill>
          <bgColor rgb="FFFFC000"/>
        </patternFill>
      </fill>
    </dxf>
    <dxf>
      <fill>
        <patternFill>
          <bgColor rgb="FFFFFF99"/>
        </patternFill>
      </fill>
    </dxf>
    <dxf>
      <fill>
        <patternFill>
          <bgColor rgb="FF92D050"/>
        </patternFill>
      </fill>
    </dxf>
    <dxf>
      <fill>
        <patternFill>
          <bgColor rgb="FFFFC000"/>
        </patternFill>
      </fill>
    </dxf>
    <dxf>
      <font>
        <color theme="1"/>
      </font>
      <fill>
        <patternFill>
          <bgColor rgb="FFFFFF99"/>
        </patternFill>
      </fill>
    </dxf>
    <dxf>
      <fill>
        <patternFill>
          <bgColor theme="1"/>
        </patternFill>
      </fill>
    </dxf>
    <dxf>
      <fill>
        <patternFill>
          <bgColor rgb="FFFFFF99"/>
        </patternFill>
      </fill>
    </dxf>
    <dxf>
      <fill>
        <patternFill>
          <bgColor rgb="FFFFFFCC"/>
        </patternFill>
      </fill>
    </dxf>
    <dxf>
      <font>
        <color rgb="FF9C0006"/>
      </font>
      <fill>
        <patternFill>
          <bgColor rgb="FFFFC7CE"/>
        </patternFill>
      </fill>
    </dxf>
    <dxf>
      <fill>
        <patternFill>
          <bgColor rgb="FFFFFFCC"/>
        </patternFill>
      </fill>
    </dxf>
    <dxf>
      <fill>
        <patternFill>
          <bgColor rgb="FF92D050"/>
        </patternFill>
      </fill>
    </dxf>
    <dxf>
      <fill>
        <patternFill>
          <bgColor rgb="FF00B050"/>
        </patternFill>
      </fill>
    </dxf>
    <dxf>
      <fill>
        <patternFill>
          <bgColor rgb="FFFFFF99"/>
        </patternFill>
      </fill>
    </dxf>
    <dxf>
      <fill>
        <patternFill>
          <bgColor rgb="FFFFFFCC"/>
        </patternFill>
      </fill>
    </dxf>
    <dxf>
      <font>
        <color rgb="FF9C0006"/>
      </font>
      <fill>
        <patternFill>
          <bgColor rgb="FFFFC7CE"/>
        </patternFill>
      </fill>
    </dxf>
    <dxf>
      <fill>
        <patternFill>
          <bgColor rgb="FFFFFFCC"/>
        </patternFill>
      </fill>
    </dxf>
    <dxf>
      <fill>
        <patternFill>
          <bgColor rgb="FF92D050"/>
        </patternFill>
      </fill>
    </dxf>
    <dxf>
      <fill>
        <patternFill>
          <bgColor rgb="FF00B050"/>
        </patternFill>
      </fill>
    </dxf>
    <dxf>
      <fill>
        <patternFill>
          <bgColor rgb="FFFFFF99"/>
        </patternFill>
      </fill>
    </dxf>
    <dxf>
      <font>
        <color auto="1"/>
      </font>
      <fill>
        <patternFill>
          <bgColor rgb="FFFF0000"/>
        </patternFill>
      </fill>
    </dxf>
    <dxf>
      <fill>
        <patternFill>
          <bgColor rgb="FFFF0000"/>
        </patternFill>
      </fill>
    </dxf>
    <dxf>
      <font>
        <color rgb="FF9C0006"/>
      </font>
      <fill>
        <patternFill>
          <bgColor rgb="FFFFC7CE"/>
        </patternFill>
      </fill>
    </dxf>
    <dxf>
      <fill>
        <patternFill>
          <bgColor rgb="FFFFC000"/>
        </patternFill>
      </fill>
    </dxf>
    <dxf>
      <fill>
        <patternFill>
          <bgColor rgb="FFFF0000"/>
        </patternFill>
      </fill>
    </dxf>
    <dxf>
      <fill>
        <patternFill>
          <bgColor rgb="FFFFC000"/>
        </patternFill>
      </fill>
    </dxf>
    <dxf>
      <fill>
        <patternFill>
          <bgColor rgb="FFFFFF99"/>
        </patternFill>
      </fill>
    </dxf>
    <dxf>
      <fill>
        <patternFill>
          <bgColor rgb="FFFF0000"/>
        </patternFill>
      </fill>
    </dxf>
    <dxf>
      <fill>
        <patternFill>
          <bgColor rgb="FFFFFF99"/>
        </patternFill>
      </fill>
    </dxf>
    <dxf>
      <fill>
        <patternFill>
          <bgColor rgb="FFFF0000"/>
        </patternFill>
      </fill>
    </dxf>
    <dxf>
      <fill>
        <patternFill>
          <bgColor rgb="FFFFC000"/>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92D050"/>
        </patternFill>
      </fill>
    </dxf>
    <dxf>
      <fill>
        <patternFill>
          <bgColor rgb="FFFFC000"/>
        </patternFill>
      </fill>
    </dxf>
    <dxf>
      <font>
        <color theme="1"/>
      </font>
      <fill>
        <patternFill>
          <bgColor rgb="FFFFFF99"/>
        </patternFill>
      </fill>
    </dxf>
    <dxf>
      <fill>
        <patternFill>
          <bgColor theme="1"/>
        </patternFill>
      </fill>
    </dxf>
    <dxf>
      <fill>
        <patternFill>
          <bgColor rgb="FFFFC000"/>
        </patternFill>
      </fill>
    </dxf>
    <dxf>
      <fill>
        <patternFill>
          <bgColor rgb="FFFFFF99"/>
        </patternFill>
      </fill>
    </dxf>
    <dxf>
      <fill>
        <patternFill>
          <bgColor rgb="FF92D050"/>
        </patternFill>
      </fill>
    </dxf>
    <dxf>
      <fill>
        <patternFill>
          <bgColor rgb="FFFF0000"/>
        </patternFill>
      </fill>
    </dxf>
    <dxf>
      <fill>
        <patternFill>
          <bgColor rgb="FFFFC000"/>
        </patternFill>
      </fill>
    </dxf>
    <dxf>
      <fill>
        <patternFill>
          <bgColor rgb="FFFFFF99"/>
        </patternFill>
      </fill>
    </dxf>
    <dxf>
      <fill>
        <patternFill>
          <bgColor rgb="FFFF0000"/>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0000"/>
        </patternFill>
      </fill>
    </dxf>
    <dxf>
      <font>
        <color auto="1"/>
      </font>
      <fill>
        <patternFill>
          <bgColor rgb="FFFF0000"/>
        </patternFill>
      </fill>
    </dxf>
    <dxf>
      <fill>
        <patternFill>
          <bgColor rgb="FFFF0000"/>
        </patternFill>
      </fill>
    </dxf>
    <dxf>
      <fill>
        <patternFill>
          <bgColor rgb="FFFFFF99"/>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92D050"/>
        </patternFill>
      </fill>
    </dxf>
    <dxf>
      <fill>
        <patternFill>
          <bgColor rgb="FFFFFF99"/>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0000"/>
        </patternFill>
      </fill>
    </dxf>
    <dxf>
      <fill>
        <patternFill>
          <bgColor rgb="FF00B050"/>
        </patternFill>
      </fill>
    </dxf>
    <dxf>
      <font>
        <color auto="1"/>
      </font>
      <fill>
        <patternFill>
          <bgColor rgb="FFFF0000"/>
        </patternFill>
      </fill>
    </dxf>
    <dxf>
      <fill>
        <patternFill>
          <bgColor rgb="FFFFFFCC"/>
        </patternFill>
      </fill>
    </dxf>
    <dxf>
      <fill>
        <patternFill>
          <bgColor rgb="FF92D05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FFCC"/>
        </patternFill>
      </fill>
    </dxf>
    <dxf>
      <fill>
        <patternFill>
          <bgColor rgb="FF92D050"/>
        </patternFill>
      </fill>
    </dxf>
    <dxf>
      <fill>
        <patternFill>
          <bgColor rgb="FF00B050"/>
        </patternFill>
      </fill>
    </dxf>
    <dxf>
      <font>
        <color auto="1"/>
      </font>
      <fill>
        <patternFill>
          <bgColor rgb="FFFF0000"/>
        </patternFill>
      </fill>
    </dxf>
    <dxf>
      <fill>
        <patternFill>
          <bgColor rgb="FFFFC000"/>
        </patternFill>
      </fill>
    </dxf>
    <dxf>
      <fill>
        <patternFill>
          <bgColor rgb="FFFFFF99"/>
        </patternFill>
      </fill>
    </dxf>
    <dxf>
      <fill>
        <patternFill>
          <bgColor rgb="FFFFC000"/>
        </patternFill>
      </fill>
    </dxf>
    <dxf>
      <font>
        <color rgb="FF9C0006"/>
      </font>
      <fill>
        <patternFill>
          <bgColor rgb="FFFFC7CE"/>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theme="1"/>
      </font>
      <fill>
        <patternFill>
          <bgColor rgb="FFFFFF99"/>
        </patternFill>
      </fill>
    </dxf>
    <dxf>
      <fill>
        <patternFill>
          <bgColor rgb="FFFFFFCC"/>
        </patternFill>
      </fill>
    </dxf>
    <dxf>
      <fill>
        <patternFill>
          <bgColor rgb="FFFFFF99"/>
        </patternFill>
      </fill>
    </dxf>
    <dxf>
      <fill>
        <patternFill>
          <bgColor theme="1"/>
        </patternFill>
      </fill>
    </dxf>
    <dxf>
      <font>
        <color theme="1"/>
      </font>
      <fill>
        <patternFill>
          <bgColor rgb="FFFFC000"/>
        </patternFill>
      </fill>
    </dxf>
    <dxf>
      <fill>
        <patternFill>
          <bgColor rgb="FFFFFF99"/>
        </patternFill>
      </fill>
    </dxf>
    <dxf>
      <fill>
        <patternFill>
          <bgColor rgb="FFFF0000"/>
        </patternFill>
      </fill>
    </dxf>
    <dxf>
      <fill>
        <patternFill>
          <bgColor rgb="FFFFC000"/>
        </patternFill>
      </fill>
    </dxf>
    <dxf>
      <fill>
        <patternFill>
          <bgColor rgb="FFFFFF99"/>
        </patternFill>
      </fill>
    </dxf>
    <dxf>
      <fill>
        <patternFill>
          <bgColor rgb="FFFFC000"/>
        </patternFill>
      </fill>
    </dxf>
    <dxf>
      <font>
        <color theme="1"/>
      </font>
      <fill>
        <patternFill>
          <bgColor rgb="FFFFC000"/>
        </patternFill>
      </fill>
    </dxf>
    <dxf>
      <font>
        <color rgb="FF9C0006"/>
      </font>
      <fill>
        <patternFill>
          <bgColor rgb="FFFFC7CE"/>
        </patternFill>
      </fill>
    </dxf>
    <dxf>
      <fill>
        <patternFill>
          <bgColor rgb="FFFFC000"/>
        </patternFill>
      </fill>
    </dxf>
    <dxf>
      <fill>
        <patternFill>
          <bgColor rgb="FFFFFF99"/>
        </patternFill>
      </fill>
    </dxf>
    <dxf>
      <fill>
        <patternFill>
          <bgColor rgb="FF92D050"/>
        </patternFill>
      </fill>
    </dxf>
    <dxf>
      <fill>
        <patternFill>
          <bgColor rgb="FFFFC000"/>
        </patternFill>
      </fill>
    </dxf>
    <dxf>
      <font>
        <color theme="1"/>
      </font>
      <fill>
        <patternFill>
          <bgColor rgb="FFFFFF99"/>
        </patternFill>
      </fill>
    </dxf>
    <dxf>
      <fill>
        <patternFill>
          <bgColor theme="1"/>
        </patternFill>
      </fill>
    </dxf>
    <dxf>
      <fill>
        <patternFill>
          <bgColor rgb="FFFFFF99"/>
        </patternFill>
      </fill>
    </dxf>
    <dxf>
      <fill>
        <patternFill>
          <bgColor rgb="FFFFFFCC"/>
        </patternFill>
      </fill>
    </dxf>
    <dxf>
      <font>
        <color rgb="FF9C0006"/>
      </font>
      <fill>
        <patternFill>
          <bgColor rgb="FFFFC7CE"/>
        </patternFill>
      </fill>
    </dxf>
    <dxf>
      <fill>
        <patternFill>
          <bgColor rgb="FFFFFFCC"/>
        </patternFill>
      </fill>
    </dxf>
    <dxf>
      <fill>
        <patternFill>
          <bgColor rgb="FF92D050"/>
        </patternFill>
      </fill>
    </dxf>
    <dxf>
      <fill>
        <patternFill>
          <bgColor rgb="FF00B050"/>
        </patternFill>
      </fill>
    </dxf>
    <dxf>
      <fill>
        <patternFill>
          <bgColor rgb="FFFF0000"/>
        </patternFill>
      </fill>
    </dxf>
    <dxf>
      <fill>
        <patternFill>
          <bgColor rgb="FFFF0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92D050"/>
        </patternFill>
      </fill>
    </dxf>
    <dxf>
      <font>
        <color auto="1"/>
      </font>
      <fill>
        <patternFill>
          <bgColor rgb="FFFF0000"/>
        </patternFill>
      </fill>
    </dxf>
    <dxf>
      <fill>
        <patternFill>
          <bgColor rgb="FFFF0000"/>
        </patternFill>
      </fill>
    </dxf>
    <dxf>
      <fill>
        <patternFill>
          <bgColor rgb="FFFFC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FF99"/>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C000"/>
        </patternFill>
      </fill>
    </dxf>
    <dxf>
      <fill>
        <patternFill>
          <bgColor rgb="FF00B050"/>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00B050"/>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theme="1"/>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FF99"/>
        </patternFill>
      </fill>
    </dxf>
    <dxf>
      <fill>
        <patternFill>
          <bgColor rgb="FFFF0000"/>
        </patternFill>
      </fill>
    </dxf>
    <dxf>
      <font>
        <color auto="1"/>
      </font>
      <fill>
        <patternFill>
          <bgColor rgb="FFFF0000"/>
        </patternFill>
      </fill>
    </dxf>
    <dxf>
      <fill>
        <patternFill>
          <bgColor rgb="FFFFC000"/>
        </patternFill>
      </fill>
    </dxf>
    <dxf>
      <fill>
        <patternFill>
          <bgColor rgb="FFFF0000"/>
        </patternFill>
      </fill>
    </dxf>
    <dxf>
      <fill>
        <patternFill>
          <bgColor rgb="FFFFC000"/>
        </patternFill>
      </fill>
    </dxf>
    <dxf>
      <fill>
        <patternFill>
          <bgColor rgb="FF00B050"/>
        </patternFill>
      </fill>
    </dxf>
    <dxf>
      <fill>
        <patternFill>
          <bgColor rgb="FFFFFF99"/>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92D050"/>
        </patternFill>
      </fill>
    </dxf>
    <dxf>
      <fill>
        <patternFill>
          <bgColor rgb="FFFFFF99"/>
        </patternFill>
      </fill>
    </dxf>
    <dxf>
      <fill>
        <patternFill>
          <bgColor rgb="FF92D050"/>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theme="1"/>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ont>
        <color theme="1"/>
      </font>
      <fill>
        <patternFill>
          <bgColor rgb="FFFFFF99"/>
        </patternFill>
      </fill>
    </dxf>
    <dxf>
      <fill>
        <patternFill>
          <bgColor rgb="FFFFFFCC"/>
        </patternFill>
      </fill>
    </dxf>
    <dxf>
      <font>
        <color rgb="FF9C0006"/>
      </font>
      <fill>
        <patternFill>
          <bgColor rgb="FFFFC7CE"/>
        </patternFill>
      </fill>
    </dxf>
    <dxf>
      <fill>
        <patternFill>
          <bgColor rgb="FFFFFFCC"/>
        </patternFill>
      </fill>
    </dxf>
    <dxf>
      <fill>
        <patternFill>
          <bgColor rgb="FF92D050"/>
        </patternFill>
      </fill>
    </dxf>
    <dxf>
      <fill>
        <patternFill>
          <bgColor rgb="FF00B050"/>
        </patternFill>
      </fill>
    </dxf>
    <dxf>
      <fill>
        <patternFill>
          <bgColor rgb="FFFFC000"/>
        </patternFill>
      </fill>
    </dxf>
    <dxf>
      <fill>
        <patternFill>
          <bgColor rgb="FFFF0000"/>
        </patternFill>
      </fill>
    </dxf>
    <dxf>
      <font>
        <color auto="1"/>
      </font>
      <fill>
        <patternFill>
          <bgColor rgb="FFFF0000"/>
        </patternFill>
      </fill>
    </dxf>
    <dxf>
      <fill>
        <patternFill>
          <bgColor rgb="FFFFFF99"/>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C000"/>
        </patternFill>
      </fill>
    </dxf>
    <dxf>
      <fill>
        <patternFill>
          <bgColor rgb="FF00B050"/>
        </patternFill>
      </fill>
    </dxf>
    <dxf>
      <fill>
        <patternFill>
          <bgColor rgb="FFFF0000"/>
        </patternFill>
      </fill>
    </dxf>
    <dxf>
      <fill>
        <patternFill>
          <bgColor rgb="FFFFC000"/>
        </patternFill>
      </fill>
    </dxf>
    <dxf>
      <fill>
        <patternFill>
          <bgColor rgb="FFFFFF99"/>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C000"/>
        </patternFill>
      </fill>
    </dxf>
    <dxf>
      <fill>
        <patternFill>
          <bgColor rgb="FFFFFF99"/>
        </patternFill>
      </fill>
    </dxf>
    <dxf>
      <fill>
        <patternFill>
          <bgColor rgb="FFFF0000"/>
        </patternFill>
      </fill>
    </dxf>
    <dxf>
      <fill>
        <patternFill>
          <bgColor rgb="FFFFC000"/>
        </patternFill>
      </fill>
    </dxf>
    <dxf>
      <fill>
        <patternFill>
          <bgColor rgb="FFFF0000"/>
        </patternFill>
      </fill>
    </dxf>
    <dxf>
      <fill>
        <patternFill>
          <bgColor rgb="FFFFFF99"/>
        </patternFill>
      </fill>
    </dxf>
    <dxf>
      <fill>
        <patternFill>
          <bgColor rgb="FF92D050"/>
        </patternFill>
      </fill>
    </dxf>
    <dxf>
      <font>
        <color auto="1"/>
      </font>
      <fill>
        <patternFill>
          <bgColor rgb="FFFF0000"/>
        </patternFill>
      </fill>
    </dxf>
    <dxf>
      <fill>
        <patternFill>
          <bgColor rgb="FFFF0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ont>
        <color auto="1"/>
      </font>
      <fill>
        <patternFill>
          <bgColor rgb="FFFF0000"/>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0000"/>
        </patternFill>
      </fill>
    </dxf>
    <dxf>
      <fill>
        <patternFill>
          <bgColor rgb="FF92D050"/>
        </patternFill>
      </fill>
    </dxf>
    <dxf>
      <fill>
        <patternFill>
          <bgColor rgb="FFFFC000"/>
        </patternFill>
      </fill>
    </dxf>
    <dxf>
      <font>
        <color theme="1"/>
      </font>
      <fill>
        <patternFill>
          <bgColor rgb="FFFFFF99"/>
        </patternFill>
      </fill>
    </dxf>
    <dxf>
      <fill>
        <patternFill>
          <bgColor theme="1"/>
        </patternFill>
      </fill>
    </dxf>
    <dxf>
      <fill>
        <patternFill>
          <bgColor rgb="FFFFFF99"/>
        </patternFill>
      </fill>
    </dxf>
    <dxf>
      <fill>
        <patternFill>
          <bgColor rgb="FFFFFFCC"/>
        </patternFill>
      </fill>
    </dxf>
    <dxf>
      <font>
        <color rgb="FF9C0006"/>
      </font>
      <fill>
        <patternFill>
          <bgColor rgb="FFFFC7CE"/>
        </patternFill>
      </fill>
    </dxf>
    <dxf>
      <fill>
        <patternFill>
          <bgColor rgb="FFFFFFCC"/>
        </patternFill>
      </fill>
    </dxf>
    <dxf>
      <fill>
        <patternFill>
          <bgColor rgb="FF92D050"/>
        </patternFill>
      </fill>
    </dxf>
    <dxf>
      <fill>
        <patternFill>
          <bgColor rgb="FF00B050"/>
        </patternFill>
      </fill>
    </dxf>
    <dxf>
      <fill>
        <patternFill>
          <bgColor rgb="FFFFFF99"/>
        </patternFill>
      </fill>
    </dxf>
    <dxf>
      <fill>
        <patternFill>
          <bgColor rgb="FFFFFFCC"/>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FFFF99"/>
        </patternFill>
      </fill>
    </dxf>
    <dxf>
      <fill>
        <patternFill>
          <bgColor rgb="FFFF0000"/>
        </patternFill>
      </fill>
    </dxf>
    <dxf>
      <fill>
        <patternFill>
          <bgColor rgb="FFFFC000"/>
        </patternFill>
      </fill>
    </dxf>
    <dxf>
      <fill>
        <patternFill>
          <bgColor rgb="FFFFFF99"/>
        </patternFill>
      </fill>
    </dxf>
    <dxf>
      <fill>
        <patternFill>
          <bgColor rgb="FF92D050"/>
        </patternFill>
      </fill>
    </dxf>
    <dxf>
      <font>
        <color theme="1"/>
      </font>
      <fill>
        <patternFill>
          <bgColor rgb="FFFFFF99"/>
        </patternFill>
      </fill>
    </dxf>
    <dxf>
      <fill>
        <patternFill>
          <bgColor theme="1"/>
        </patternFill>
      </fill>
    </dxf>
    <dxf>
      <fill>
        <patternFill>
          <bgColor rgb="FFFFFF99"/>
        </patternFill>
      </fill>
    </dxf>
    <dxf>
      <fill>
        <patternFill>
          <bgColor rgb="FFFFFFCC"/>
        </patternFill>
      </fill>
    </dxf>
    <dxf>
      <font>
        <color auto="1"/>
      </font>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FF99"/>
        </patternFill>
      </fill>
    </dxf>
    <dxf>
      <fill>
        <patternFill>
          <bgColor rgb="FFFF0000"/>
        </patternFill>
      </fill>
    </dxf>
    <dxf>
      <fill>
        <patternFill>
          <bgColor rgb="FFFFFF99"/>
        </patternFill>
      </fill>
    </dxf>
    <dxf>
      <fill>
        <patternFill>
          <bgColor rgb="FFFF0000"/>
        </patternFill>
      </fill>
    </dxf>
    <dxf>
      <fill>
        <patternFill>
          <bgColor rgb="FFFFC000"/>
        </patternFill>
      </fill>
    </dxf>
    <dxf>
      <fill>
        <patternFill>
          <bgColor rgb="FFFFFF99"/>
        </patternFill>
      </fill>
    </dxf>
    <dxf>
      <fill>
        <patternFill>
          <bgColor rgb="FFFFC000"/>
        </patternFill>
      </fill>
    </dxf>
    <dxf>
      <font>
        <color theme="1"/>
      </font>
      <fill>
        <patternFill>
          <bgColor rgb="FFFFC000"/>
        </patternFill>
      </fill>
    </dxf>
    <dxf>
      <font>
        <color rgb="FF9C0006"/>
      </font>
      <fill>
        <patternFill>
          <bgColor rgb="FFFFC7CE"/>
        </patternFill>
      </fill>
    </dxf>
    <dxf>
      <fill>
        <patternFill>
          <bgColor rgb="FFFFC000"/>
        </patternFill>
      </fill>
    </dxf>
    <dxf>
      <fill>
        <patternFill>
          <bgColor rgb="FFFFFF99"/>
        </patternFill>
      </fill>
    </dxf>
    <dxf>
      <fill>
        <patternFill>
          <bgColor rgb="FF92D050"/>
        </patternFill>
      </fill>
    </dxf>
    <dxf>
      <fill>
        <patternFill>
          <bgColor rgb="FFFFC000"/>
        </patternFill>
      </fill>
    </dxf>
    <dxf>
      <font>
        <color rgb="FF9C0006"/>
      </font>
      <fill>
        <patternFill>
          <bgColor rgb="FFFFC7CE"/>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0000"/>
        </patternFill>
      </fill>
    </dxf>
    <dxf>
      <fill>
        <patternFill>
          <bgColor rgb="FFFFC000"/>
        </patternFill>
      </fill>
    </dxf>
    <dxf>
      <font>
        <color theme="1"/>
      </font>
      <fill>
        <patternFill>
          <bgColor rgb="FFFFFF99"/>
        </patternFill>
      </fill>
    </dxf>
    <dxf>
      <fill>
        <patternFill>
          <bgColor rgb="FFFFC000"/>
        </patternFill>
      </fill>
    </dxf>
    <dxf>
      <fill>
        <patternFill>
          <bgColor rgb="FFFFC000"/>
        </patternFill>
      </fill>
    </dxf>
    <dxf>
      <font>
        <color theme="1"/>
      </font>
      <fill>
        <patternFill>
          <bgColor rgb="FFFFC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theme="1"/>
        </patternFill>
      </fill>
    </dxf>
    <dxf>
      <fill>
        <patternFill>
          <bgColor rgb="FF92D050"/>
        </patternFill>
      </fill>
    </dxf>
    <dxf>
      <fill>
        <patternFill>
          <bgColor rgb="FFFFFF99"/>
        </patternFill>
      </fill>
    </dxf>
    <dxf>
      <fill>
        <patternFill>
          <bgColor rgb="FFFFC000"/>
        </patternFill>
      </fill>
    </dxf>
    <dxf>
      <fill>
        <patternFill>
          <bgColor rgb="FFFFFF99"/>
        </patternFill>
      </fill>
    </dxf>
    <dxf>
      <fill>
        <patternFill>
          <bgColor rgb="FFFFC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FF99"/>
        </patternFill>
      </fill>
    </dxf>
    <dxf>
      <font>
        <color rgb="FF9C0006"/>
      </font>
      <fill>
        <patternFill>
          <bgColor rgb="FFFFC7CE"/>
        </patternFill>
      </fill>
    </dxf>
    <dxf>
      <fill>
        <patternFill>
          <bgColor rgb="FFFF0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ont>
        <color auto="1"/>
      </font>
      <fill>
        <patternFill>
          <bgColor rgb="FFFF0000"/>
        </patternFill>
      </fill>
    </dxf>
    <dxf>
      <fill>
        <patternFill>
          <bgColor rgb="FFFFFFCC"/>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FF99"/>
        </patternFill>
      </fill>
    </dxf>
    <dxf>
      <fill>
        <patternFill>
          <bgColor rgb="FFFF0000"/>
        </patternFill>
      </fill>
    </dxf>
    <dxf>
      <fill>
        <patternFill>
          <bgColor rgb="FFFFC000"/>
        </patternFill>
      </fill>
    </dxf>
    <dxf>
      <fill>
        <patternFill>
          <bgColor rgb="FFFFFF99"/>
        </patternFill>
      </fill>
    </dxf>
    <dxf>
      <fill>
        <patternFill>
          <bgColor rgb="FFFFC000"/>
        </patternFill>
      </fill>
    </dxf>
    <dxf>
      <font>
        <color theme="1"/>
      </font>
      <fill>
        <patternFill>
          <bgColor rgb="FFFFC000"/>
        </patternFill>
      </fill>
    </dxf>
    <dxf>
      <font>
        <color rgb="FF9C0006"/>
      </font>
      <fill>
        <patternFill>
          <bgColor rgb="FFFFC7CE"/>
        </patternFill>
      </fill>
    </dxf>
    <dxf>
      <fill>
        <patternFill>
          <bgColor rgb="FF92D050"/>
        </patternFill>
      </fill>
    </dxf>
    <dxf>
      <fill>
        <patternFill>
          <bgColor rgb="FFFFFF99"/>
        </patternFill>
      </fill>
    </dxf>
    <dxf>
      <fill>
        <patternFill>
          <bgColor rgb="FF92D050"/>
        </patternFill>
      </fill>
    </dxf>
    <dxf>
      <fill>
        <patternFill>
          <bgColor rgb="FFFFC000"/>
        </patternFill>
      </fill>
    </dxf>
    <dxf>
      <font>
        <color theme="1"/>
      </font>
      <fill>
        <patternFill>
          <bgColor rgb="FFFFFF99"/>
        </patternFill>
      </fill>
    </dxf>
    <dxf>
      <fill>
        <patternFill>
          <bgColor theme="1"/>
        </patternFill>
      </fill>
    </dxf>
    <dxf>
      <fill>
        <patternFill>
          <bgColor rgb="FFFFFF99"/>
        </patternFill>
      </fill>
    </dxf>
    <dxf>
      <fill>
        <patternFill>
          <bgColor rgb="FFFFFFCC"/>
        </patternFill>
      </fill>
    </dxf>
    <dxf>
      <fill>
        <patternFill>
          <bgColor rgb="FFFFFF99"/>
        </patternFill>
      </fill>
    </dxf>
    <dxf>
      <fill>
        <patternFill>
          <bgColor rgb="FFFF000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ont>
        <color auto="1"/>
      </font>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FFCC"/>
        </patternFill>
      </fill>
    </dxf>
    <dxf>
      <font>
        <color rgb="FF9C0006"/>
      </font>
      <fill>
        <patternFill>
          <bgColor rgb="FFFFC7CE"/>
        </patternFill>
      </fill>
    </dxf>
    <dxf>
      <fill>
        <patternFill>
          <bgColor rgb="FF92D050"/>
        </patternFill>
      </fill>
    </dxf>
    <dxf>
      <fill>
        <patternFill>
          <bgColor rgb="FF00B050"/>
        </patternFill>
      </fill>
    </dxf>
    <dxf>
      <font>
        <color theme="1"/>
      </font>
      <fill>
        <patternFill>
          <bgColor rgb="FFFFFF99"/>
        </patternFill>
      </fill>
    </dxf>
    <dxf>
      <fill>
        <patternFill>
          <bgColor rgb="FF92D050"/>
        </patternFill>
      </fill>
    </dxf>
    <dxf>
      <fill>
        <patternFill>
          <bgColor rgb="FFFFFF99"/>
        </patternFill>
      </fill>
    </dxf>
    <dxf>
      <fill>
        <patternFill>
          <bgColor rgb="FFFFC000"/>
        </patternFill>
      </fill>
    </dxf>
    <dxf>
      <fill>
        <patternFill>
          <bgColor rgb="FFFFFFCC"/>
        </patternFill>
      </fill>
    </dxf>
    <dxf>
      <font>
        <color rgb="FF9C0006"/>
      </font>
      <fill>
        <patternFill>
          <bgColor rgb="FFFFC7CE"/>
        </patternFill>
      </fill>
    </dxf>
    <dxf>
      <font>
        <color theme="1"/>
      </font>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theme="1"/>
        </patternFill>
      </fill>
    </dxf>
    <dxf>
      <fill>
        <patternFill>
          <bgColor rgb="FFFFFF99"/>
        </patternFill>
      </fill>
    </dxf>
    <dxf>
      <fill>
        <patternFill>
          <bgColor rgb="FFFFFF99"/>
        </patternFill>
      </fill>
    </dxf>
    <dxf>
      <fill>
        <patternFill>
          <bgColor rgb="FFFFFFCC"/>
        </patternFill>
      </fill>
    </dxf>
    <dxf>
      <font>
        <color rgb="FF9C0006"/>
      </font>
      <fill>
        <patternFill>
          <bgColor rgb="FFFFC7CE"/>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0000"/>
        </patternFill>
      </fill>
    </dxf>
    <dxf>
      <fill>
        <patternFill>
          <bgColor rgb="FFFFC000"/>
        </patternFill>
      </fill>
    </dxf>
    <dxf>
      <fill>
        <patternFill>
          <bgColor rgb="FFFFFF99"/>
        </patternFill>
      </fill>
    </dxf>
    <dxf>
      <fill>
        <patternFill>
          <bgColor rgb="FFFF0000"/>
        </patternFill>
      </fill>
    </dxf>
    <dxf>
      <fill>
        <patternFill>
          <bgColor rgb="FFFFC000"/>
        </patternFill>
      </fill>
    </dxf>
    <dxf>
      <fill>
        <patternFill>
          <bgColor rgb="FFFFC000"/>
        </patternFill>
      </fill>
    </dxf>
    <dxf>
      <fill>
        <patternFill>
          <bgColor rgb="FFFF0000"/>
        </patternFill>
      </fill>
    </dxf>
    <dxf>
      <font>
        <color auto="1"/>
      </font>
      <fill>
        <patternFill>
          <bgColor rgb="FFFF0000"/>
        </patternFill>
      </fill>
    </dxf>
    <dxf>
      <fill>
        <patternFill>
          <bgColor rgb="FFFF0000"/>
        </patternFill>
      </fill>
    </dxf>
    <dxf>
      <font>
        <color rgb="FF9C0006"/>
      </font>
      <fill>
        <patternFill>
          <bgColor rgb="FFFFC7CE"/>
        </patternFill>
      </fill>
    </dxf>
    <dxf>
      <fill>
        <patternFill>
          <bgColor rgb="FF00B050"/>
        </patternFill>
      </fill>
    </dxf>
    <dxf>
      <fill>
        <patternFill>
          <bgColor rgb="FF92D050"/>
        </patternFill>
      </fill>
    </dxf>
    <dxf>
      <fill>
        <patternFill>
          <bgColor rgb="FFFFFFCC"/>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FFFF99"/>
        </patternFill>
      </fill>
    </dxf>
    <dxf>
      <fill>
        <patternFill>
          <bgColor rgb="FFFF0000"/>
        </patternFill>
      </fill>
    </dxf>
    <dxf>
      <fill>
        <patternFill>
          <bgColor rgb="FFFFFF99"/>
        </patternFill>
      </fill>
    </dxf>
    <dxf>
      <fill>
        <patternFill>
          <bgColor rgb="FFFF0000"/>
        </patternFill>
      </fill>
    </dxf>
    <dxf>
      <font>
        <color auto="1"/>
      </font>
      <fill>
        <patternFill>
          <bgColor rgb="FFFF0000"/>
        </patternFill>
      </fill>
    </dxf>
    <dxf>
      <fill>
        <patternFill>
          <bgColor rgb="FFFF0000"/>
        </patternFill>
      </fill>
    </dxf>
    <dxf>
      <fill>
        <patternFill>
          <bgColor rgb="FFFFC000"/>
        </patternFill>
      </fill>
    </dxf>
    <dxf>
      <fill>
        <patternFill>
          <bgColor rgb="FFFFFF99"/>
        </patternFill>
      </fill>
    </dxf>
    <dxf>
      <fill>
        <patternFill>
          <bgColor rgb="FFFF0000"/>
        </patternFill>
      </fill>
    </dxf>
    <dxf>
      <fill>
        <patternFill>
          <bgColor rgb="FFFFFF99"/>
        </patternFill>
      </fill>
    </dxf>
    <dxf>
      <fill>
        <patternFill>
          <bgColor rgb="FFFFFF99"/>
        </patternFill>
      </fill>
    </dxf>
    <dxf>
      <fill>
        <patternFill>
          <bgColor rgb="FFFF0000"/>
        </patternFill>
      </fill>
    </dxf>
    <dxf>
      <fill>
        <patternFill>
          <bgColor rgb="FFFFC000"/>
        </patternFill>
      </fill>
    </dxf>
    <dxf>
      <font>
        <color theme="1"/>
      </font>
      <fill>
        <patternFill>
          <bgColor rgb="FFFFC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ill>
        <patternFill>
          <bgColor rgb="FFFFC000"/>
        </patternFill>
      </fill>
    </dxf>
    <dxf>
      <fill>
        <patternFill>
          <bgColor rgb="FFFFC000"/>
        </patternFill>
      </fill>
    </dxf>
    <dxf>
      <fill>
        <patternFill>
          <bgColor rgb="FFFFFF99"/>
        </patternFill>
      </fill>
    </dxf>
    <dxf>
      <fill>
        <patternFill>
          <bgColor rgb="FF00B050"/>
        </patternFill>
      </fill>
    </dxf>
    <dxf>
      <fill>
        <patternFill>
          <bgColor rgb="FF92D050"/>
        </patternFill>
      </fill>
    </dxf>
    <dxf>
      <fill>
        <patternFill>
          <bgColor rgb="FFFF00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99"/>
        </patternFill>
      </fill>
    </dxf>
    <dxf>
      <fill>
        <patternFill>
          <bgColor rgb="FFFFC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FFFF99"/>
        </patternFill>
      </fill>
    </dxf>
    <dxf>
      <fill>
        <patternFill>
          <bgColor rgb="FFFF0000"/>
        </patternFill>
      </fill>
    </dxf>
    <dxf>
      <fill>
        <patternFill>
          <bgColor rgb="FFFFC000"/>
        </patternFill>
      </fill>
    </dxf>
    <dxf>
      <fill>
        <patternFill>
          <bgColor rgb="FFFFFF99"/>
        </patternFill>
      </fill>
    </dxf>
    <dxf>
      <fill>
        <patternFill>
          <bgColor rgb="FF00B050"/>
        </patternFill>
      </fill>
    </dxf>
    <dxf>
      <fill>
        <patternFill>
          <bgColor rgb="FF92D050"/>
        </patternFill>
      </fill>
    </dxf>
    <dxf>
      <fill>
        <patternFill>
          <bgColor rgb="FFFFC000"/>
        </patternFill>
      </fill>
    </dxf>
    <dxf>
      <fill>
        <patternFill>
          <bgColor rgb="FF92D050"/>
        </patternFill>
      </fill>
    </dxf>
    <dxf>
      <fill>
        <patternFill>
          <bgColor rgb="FFFFC000"/>
        </patternFill>
      </fill>
    </dxf>
    <dxf>
      <font>
        <color rgb="FF9C0006"/>
      </font>
      <fill>
        <patternFill>
          <bgColor rgb="FFFFC7CE"/>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FF99"/>
        </patternFill>
      </fill>
    </dxf>
    <dxf>
      <fill>
        <patternFill>
          <bgColor rgb="FFFF0000"/>
        </patternFill>
      </fill>
    </dxf>
    <dxf>
      <fill>
        <patternFill>
          <bgColor rgb="FF00B050"/>
        </patternFill>
      </fill>
    </dxf>
    <dxf>
      <fill>
        <patternFill>
          <bgColor rgb="FF92D050"/>
        </patternFill>
      </fill>
    </dxf>
    <dxf>
      <fill>
        <patternFill>
          <bgColor rgb="FFFFC000"/>
        </patternFill>
      </fill>
    </dxf>
    <dxf>
      <fill>
        <patternFill>
          <bgColor rgb="FFFFFFCC"/>
        </patternFill>
      </fill>
    </dxf>
    <dxf>
      <fill>
        <patternFill>
          <bgColor rgb="FFFFC000"/>
        </patternFill>
      </fill>
    </dxf>
    <dxf>
      <fill>
        <patternFill>
          <bgColor rgb="FFFF0000"/>
        </patternFill>
      </fill>
    </dxf>
    <dxf>
      <font>
        <color auto="1"/>
      </font>
      <fill>
        <patternFill>
          <bgColor rgb="FFFF0000"/>
        </patternFill>
      </fill>
    </dxf>
    <dxf>
      <fill>
        <patternFill>
          <bgColor rgb="FFFF0000"/>
        </patternFill>
      </fill>
    </dxf>
    <dxf>
      <font>
        <color rgb="FF9C0006"/>
      </font>
      <fill>
        <patternFill>
          <bgColor rgb="FFFFC7CE"/>
        </patternFill>
      </fill>
    </dxf>
    <dxf>
      <fill>
        <patternFill>
          <bgColor rgb="FFFFFFCC"/>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92D050"/>
        </patternFill>
      </fill>
    </dxf>
    <dxf>
      <font>
        <color theme="1"/>
      </font>
      <fill>
        <patternFill>
          <bgColor rgb="FFFFC000"/>
        </patternFill>
      </fill>
    </dxf>
    <dxf>
      <fill>
        <patternFill>
          <bgColor rgb="FFFF0000"/>
        </patternFill>
      </fill>
    </dxf>
    <dxf>
      <fill>
        <patternFill>
          <bgColor rgb="FFFFFF99"/>
        </patternFill>
      </fill>
    </dxf>
    <dxf>
      <fill>
        <patternFill>
          <bgColor rgb="FFFF0000"/>
        </patternFill>
      </fill>
    </dxf>
    <dxf>
      <fill>
        <patternFill>
          <bgColor theme="1"/>
        </patternFill>
      </fill>
    </dxf>
    <dxf>
      <font>
        <color theme="1"/>
      </font>
      <fill>
        <patternFill>
          <bgColor rgb="FFFFFF99"/>
        </patternFill>
      </fill>
    </dxf>
    <dxf>
      <fill>
        <patternFill>
          <bgColor rgb="FFFFFF99"/>
        </patternFill>
      </fill>
    </dxf>
    <dxf>
      <fill>
        <patternFill>
          <bgColor rgb="FFFF0000"/>
        </patternFill>
      </fill>
    </dxf>
    <dxf>
      <fill>
        <patternFill>
          <bgColor rgb="FFFFC000"/>
        </patternFill>
      </fill>
    </dxf>
    <dxf>
      <fill>
        <patternFill>
          <bgColor rgb="FFFFFF99"/>
        </patternFill>
      </fill>
    </dxf>
    <dxf>
      <fill>
        <patternFill>
          <bgColor rgb="FFFF0000"/>
        </patternFill>
      </fill>
    </dxf>
    <dxf>
      <fill>
        <patternFill>
          <bgColor rgb="FF92D050"/>
        </patternFill>
      </fill>
    </dxf>
    <dxf>
      <fill>
        <patternFill>
          <bgColor rgb="FFFFC000"/>
        </patternFill>
      </fill>
    </dxf>
    <dxf>
      <fill>
        <patternFill>
          <bgColor rgb="FFFF0000"/>
        </patternFill>
      </fill>
    </dxf>
    <dxf>
      <font>
        <color auto="1"/>
      </font>
      <fill>
        <patternFill>
          <bgColor rgb="FFFF0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FF99"/>
        </patternFill>
      </fill>
    </dxf>
    <dxf>
      <fill>
        <patternFill>
          <bgColor rgb="FFFF0000"/>
        </patternFill>
      </fill>
    </dxf>
    <dxf>
      <fill>
        <patternFill>
          <bgColor rgb="FFFFFF99"/>
        </patternFill>
      </fill>
    </dxf>
    <dxf>
      <fill>
        <patternFill>
          <bgColor rgb="FFFF0000"/>
        </patternFill>
      </fill>
    </dxf>
    <dxf>
      <fill>
        <patternFill>
          <bgColor rgb="FFFFC000"/>
        </patternFill>
      </fill>
    </dxf>
    <dxf>
      <fill>
        <patternFill>
          <bgColor rgb="FFFFC000"/>
        </patternFill>
      </fill>
    </dxf>
    <dxf>
      <font>
        <color theme="1"/>
      </font>
      <fill>
        <patternFill>
          <bgColor rgb="FFFFC000"/>
        </patternFill>
      </fill>
    </dxf>
    <dxf>
      <font>
        <color rgb="FF9C0006"/>
      </font>
      <fill>
        <patternFill>
          <bgColor rgb="FFFFC7CE"/>
        </patternFill>
      </fill>
    </dxf>
    <dxf>
      <fill>
        <patternFill>
          <bgColor rgb="FFFFC000"/>
        </patternFill>
      </fill>
    </dxf>
    <dxf>
      <fill>
        <patternFill>
          <bgColor rgb="FFFFFF99"/>
        </patternFill>
      </fill>
    </dxf>
    <dxf>
      <fill>
        <patternFill>
          <bgColor rgb="FF92D050"/>
        </patternFill>
      </fill>
    </dxf>
    <dxf>
      <fill>
        <patternFill>
          <bgColor rgb="FFFFC000"/>
        </patternFill>
      </fill>
    </dxf>
    <dxf>
      <font>
        <color theme="1"/>
      </font>
      <fill>
        <patternFill>
          <bgColor rgb="FFFFFF99"/>
        </patternFill>
      </fill>
    </dxf>
    <dxf>
      <fill>
        <patternFill>
          <bgColor theme="1"/>
        </patternFill>
      </fill>
    </dxf>
    <dxf>
      <fill>
        <patternFill>
          <bgColor rgb="FFFFFF99"/>
        </patternFill>
      </fill>
    </dxf>
    <dxf>
      <fill>
        <patternFill>
          <bgColor rgb="FFFFFFCC"/>
        </patternFill>
      </fill>
    </dxf>
    <dxf>
      <font>
        <color rgb="FF9C0006"/>
      </font>
      <fill>
        <patternFill>
          <bgColor rgb="FFFFC7CE"/>
        </patternFill>
      </fill>
    </dxf>
    <dxf>
      <fill>
        <patternFill>
          <bgColor rgb="FFFFFFCC"/>
        </patternFill>
      </fill>
    </dxf>
    <dxf>
      <fill>
        <patternFill>
          <bgColor rgb="FF92D050"/>
        </patternFill>
      </fill>
    </dxf>
    <dxf>
      <fill>
        <patternFill>
          <bgColor rgb="FF00B050"/>
        </patternFill>
      </fill>
    </dxf>
    <dxf>
      <fill>
        <patternFill>
          <bgColor rgb="FFFFFF99"/>
        </patternFill>
      </fill>
    </dxf>
    <dxf>
      <fill>
        <patternFill patternType="solid">
          <fgColor rgb="FFFFFF99"/>
          <bgColor rgb="FFFFFF99"/>
        </patternFill>
      </fill>
    </dxf>
    <dxf>
      <fill>
        <patternFill patternType="solid">
          <fgColor rgb="FF92D050"/>
          <bgColor rgb="FF92D050"/>
        </patternFill>
      </fill>
    </dxf>
    <dxf>
      <fill>
        <patternFill patternType="solid">
          <fgColor rgb="FFFF0000"/>
          <bgColor rgb="FFFF0000"/>
        </patternFill>
      </fill>
    </dxf>
    <dxf>
      <fill>
        <patternFill patternType="solid">
          <fgColor rgb="FFFFFF99"/>
          <bgColor rgb="FFFFFF99"/>
        </patternFill>
      </fill>
    </dxf>
    <dxf>
      <fill>
        <patternFill patternType="solid">
          <fgColor rgb="FFFFC000"/>
          <bgColor rgb="FFFFC000"/>
        </patternFill>
      </fill>
    </dxf>
    <dxf>
      <fill>
        <patternFill patternType="solid">
          <fgColor rgb="FFFF0000"/>
          <bgColor rgb="FFFF0000"/>
        </patternFill>
      </fill>
    </dxf>
    <dxf>
      <fill>
        <patternFill patternType="none"/>
      </fill>
    </dxf>
    <dxf>
      <fill>
        <patternFill patternType="solid">
          <fgColor rgb="FFFFC000"/>
          <bgColor rgb="FFFFC000"/>
        </patternFill>
      </fill>
    </dxf>
    <dxf>
      <fill>
        <patternFill patternType="solid">
          <fgColor rgb="FF92D050"/>
          <bgColor rgb="FF92D050"/>
        </patternFill>
      </fill>
    </dxf>
    <dxf>
      <fill>
        <patternFill patternType="solid">
          <fgColor rgb="FFFFC000"/>
          <bgColor rgb="FFFFC000"/>
        </patternFill>
      </fill>
    </dxf>
    <dxf>
      <font>
        <color rgb="FF9C0006"/>
      </font>
      <fill>
        <patternFill patternType="solid">
          <fgColor rgb="FFFFC7CE"/>
          <bgColor rgb="FFFFC7CE"/>
        </patternFill>
      </fill>
    </dxf>
    <dxf>
      <font>
        <color auto="1"/>
      </font>
      <fill>
        <patternFill patternType="solid">
          <fgColor rgb="FFFFC000"/>
          <bgColor rgb="FFFFC000"/>
        </patternFill>
      </fill>
    </dxf>
    <dxf>
      <fill>
        <patternFill patternType="solid">
          <fgColor rgb="FF00B050"/>
          <bgColor rgb="FF00B050"/>
        </patternFill>
      </fill>
    </dxf>
    <dxf>
      <fill>
        <patternFill patternType="solid">
          <fgColor rgb="FFFFFF99"/>
          <bgColor rgb="FFFFFF99"/>
        </patternFill>
      </fill>
    </dxf>
    <dxf>
      <fill>
        <patternFill patternType="solid">
          <fgColor rgb="FFFFFFCC"/>
          <bgColor rgb="FFFFFFCC"/>
        </patternFill>
      </fill>
    </dxf>
    <dxf>
      <fill>
        <patternFill patternType="solid">
          <fgColor rgb="FFFFC000"/>
          <bgColor rgb="FFFFC000"/>
        </patternFill>
      </fill>
    </dxf>
    <dxf>
      <fill>
        <patternFill patternType="solid">
          <fgColor rgb="FFFFFFCC"/>
          <bgColor rgb="FFFFFFCC"/>
        </patternFill>
      </fill>
    </dxf>
    <dxf>
      <font>
        <color rgb="FF9C0006"/>
      </font>
      <fill>
        <patternFill patternType="solid">
          <fgColor rgb="FFFFC7CE"/>
          <bgColor rgb="FFFFC7CE"/>
        </patternFill>
      </fill>
    </dxf>
    <dxf>
      <font>
        <color auto="1"/>
      </font>
      <fill>
        <patternFill patternType="solid">
          <fgColor rgb="FFFFFF99"/>
          <bgColor rgb="FFFFFF99"/>
        </patternFill>
      </fill>
    </dxf>
    <dxf>
      <fill>
        <patternFill patternType="solid">
          <fgColor rgb="FFFFC000"/>
          <bgColor rgb="FFFFC000"/>
        </patternFill>
      </fill>
    </dxf>
    <dxf>
      <fill>
        <patternFill patternType="solid">
          <fgColor rgb="FFFFFF99"/>
          <bgColor rgb="FFFFFF99"/>
        </patternFill>
      </fill>
    </dxf>
    <dxf>
      <fill>
        <patternFill patternType="solid">
          <fgColor rgb="FFFF0000"/>
          <bgColor rgb="FFFF0000"/>
        </patternFill>
      </fill>
    </dxf>
    <dxf>
      <fill>
        <patternFill patternType="solid">
          <fgColor rgb="FFFFFF99"/>
          <bgColor rgb="FFFFFF99"/>
        </patternFill>
      </fill>
    </dxf>
    <dxf>
      <fill>
        <patternFill patternType="solid">
          <fgColor rgb="FF92D050"/>
          <bgColor rgb="FF92D050"/>
        </patternFill>
      </fill>
    </dxf>
    <dxf>
      <fill>
        <patternFill patternType="solid">
          <fgColor rgb="FFFF0000"/>
          <bgColor rgb="FFFF0000"/>
        </patternFill>
      </fill>
    </dxf>
    <dxf>
      <fill>
        <patternFill patternType="solid">
          <fgColor rgb="FFFFFF99"/>
          <bgColor rgb="FFFFFF99"/>
        </patternFill>
      </fill>
    </dxf>
    <dxf>
      <fill>
        <patternFill patternType="solid">
          <fgColor rgb="FFFFC000"/>
          <bgColor rgb="FFFFC000"/>
        </patternFill>
      </fill>
    </dxf>
    <dxf>
      <fill>
        <patternFill patternType="solid">
          <fgColor rgb="FFFF0000"/>
          <bgColor rgb="FFFF0000"/>
        </patternFill>
      </fill>
    </dxf>
    <dxf>
      <fill>
        <patternFill patternType="solid">
          <fgColor rgb="FFFFC000"/>
          <bgColor rgb="FFFFC000"/>
        </patternFill>
      </fill>
    </dxf>
    <dxf>
      <fill>
        <patternFill patternType="solid">
          <fgColor rgb="FFFFC000"/>
          <bgColor rgb="FFFFC000"/>
        </patternFill>
      </fill>
    </dxf>
    <dxf>
      <fill>
        <patternFill patternType="solid">
          <fgColor rgb="FFFF0000"/>
          <bgColor rgb="FFFF0000"/>
        </patternFill>
      </fill>
    </dxf>
    <dxf>
      <fill>
        <patternFill patternType="solid">
          <fgColor rgb="FFFF0000"/>
          <bgColor rgb="FFFF0000"/>
        </patternFill>
      </fill>
    </dxf>
    <dxf>
      <fill>
        <patternFill>
          <bgColor rgb="FFFFC000"/>
        </patternFill>
      </fill>
    </dxf>
    <dxf>
      <fill>
        <patternFill>
          <bgColor rgb="FFFFC000"/>
        </patternFill>
      </fill>
    </dxf>
    <dxf>
      <fill>
        <patternFill>
          <bgColor rgb="FFFF0000"/>
        </patternFill>
      </fill>
    </dxf>
    <dxf>
      <fill>
        <patternFill>
          <bgColor rgb="FFFFC000"/>
        </patternFill>
      </fill>
    </dxf>
    <dxf>
      <fill>
        <patternFill>
          <bgColor rgb="FFFFFF99"/>
        </patternFill>
      </fill>
    </dxf>
    <dxf>
      <fill>
        <patternFill>
          <bgColor rgb="FFFF0000"/>
        </patternFill>
      </fill>
    </dxf>
    <dxf>
      <fill>
        <patternFill>
          <bgColor rgb="FF92D050"/>
        </patternFill>
      </fill>
    </dxf>
    <dxf>
      <fill>
        <patternFill>
          <bgColor rgb="FFFFC000"/>
        </patternFill>
      </fill>
    </dxf>
    <dxf>
      <fill>
        <patternFill>
          <bgColor rgb="FFFF0000"/>
        </patternFill>
      </fill>
    </dxf>
    <dxf>
      <font>
        <color auto="1"/>
      </font>
      <fill>
        <patternFill>
          <bgColor rgb="FFFF0000"/>
        </patternFill>
      </fill>
    </dxf>
    <dxf>
      <fill>
        <patternFill>
          <bgColor rgb="FFFF0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FF99"/>
        </patternFill>
      </fill>
    </dxf>
    <dxf>
      <fill>
        <patternFill>
          <bgColor rgb="FFFF0000"/>
        </patternFill>
      </fill>
    </dxf>
    <dxf>
      <fill>
        <patternFill>
          <bgColor rgb="FFFFC000"/>
        </patternFill>
      </fill>
    </dxf>
    <dxf>
      <fill>
        <patternFill>
          <bgColor rgb="FFFFFF99"/>
        </patternFill>
      </fill>
    </dxf>
    <dxf>
      <fill>
        <patternFill>
          <bgColor rgb="FFFFC000"/>
        </patternFill>
      </fill>
    </dxf>
    <dxf>
      <font>
        <color theme="1"/>
      </font>
      <fill>
        <patternFill>
          <bgColor rgb="FFFFC000"/>
        </patternFill>
      </fill>
    </dxf>
    <dxf>
      <font>
        <color rgb="FF9C0006"/>
      </font>
      <fill>
        <patternFill>
          <bgColor rgb="FFFFC7CE"/>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ont>
        <color theme="1"/>
      </font>
      <fill>
        <patternFill>
          <bgColor rgb="FFFFFF99"/>
        </patternFill>
      </fill>
    </dxf>
    <dxf>
      <fill>
        <patternFill>
          <bgColor rgb="FFFF0000"/>
        </patternFill>
      </fill>
    </dxf>
    <dxf>
      <fill>
        <patternFill>
          <bgColor rgb="FFFFFF99"/>
        </patternFill>
      </fill>
    </dxf>
    <dxf>
      <fill>
        <patternFill>
          <bgColor rgb="FFFFFF99"/>
        </patternFill>
      </fill>
    </dxf>
    <dxf>
      <fill>
        <patternFill>
          <bgColor rgb="FFFFC000"/>
        </patternFill>
      </fill>
    </dxf>
    <dxf>
      <font>
        <color theme="1"/>
      </font>
      <fill>
        <patternFill>
          <bgColor rgb="FFFFC000"/>
        </patternFill>
      </fill>
    </dxf>
    <dxf>
      <font>
        <color rgb="FF9C0006"/>
      </font>
      <fill>
        <patternFill>
          <bgColor rgb="FFFFC7CE"/>
        </patternFill>
      </fill>
    </dxf>
    <dxf>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theme="1"/>
        </patternFill>
      </fill>
    </dxf>
    <dxf>
      <fill>
        <patternFill>
          <bgColor rgb="FF92D050"/>
        </patternFill>
      </fill>
    </dxf>
    <dxf>
      <fill>
        <patternFill>
          <bgColor rgb="FFFF0000"/>
        </patternFill>
      </fill>
    </dxf>
    <dxf>
      <fill>
        <patternFill>
          <bgColor rgb="FFFFFF99"/>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FF99"/>
        </patternFill>
      </fill>
    </dxf>
    <dxf>
      <fill>
        <patternFill>
          <bgColor rgb="FFFFFFCC"/>
        </patternFill>
      </fill>
    </dxf>
    <dxf>
      <fill>
        <patternFill>
          <bgColor rgb="FFFF0000"/>
        </patternFill>
      </fill>
    </dxf>
    <dxf>
      <fill>
        <patternFill>
          <bgColor rgb="FF92D050"/>
        </patternFill>
      </fill>
    </dxf>
    <dxf>
      <fill>
        <patternFill>
          <bgColor rgb="FF00B050"/>
        </patternFill>
      </fill>
    </dxf>
    <dxf>
      <font>
        <color auto="1"/>
      </font>
      <fill>
        <patternFill>
          <bgColor rgb="FFFF0000"/>
        </patternFill>
      </fill>
    </dxf>
    <dxf>
      <fill>
        <patternFill>
          <bgColor rgb="FFFF0000"/>
        </patternFill>
      </fill>
    </dxf>
    <dxf>
      <fill>
        <patternFill>
          <bgColor rgb="FFFFC000"/>
        </patternFill>
      </fill>
    </dxf>
    <dxf>
      <fill>
        <patternFill>
          <bgColor rgb="FF92D050"/>
        </patternFill>
      </fill>
    </dxf>
    <dxf>
      <font>
        <color rgb="FF9C0006"/>
      </font>
      <fill>
        <patternFill>
          <bgColor rgb="FFFFC7CE"/>
        </patternFill>
      </fill>
    </dxf>
    <dxf>
      <fill>
        <patternFill>
          <bgColor rgb="FFFFFF99"/>
        </patternFill>
      </fill>
    </dxf>
    <dxf>
      <fill>
        <patternFill>
          <bgColor rgb="FFFFFFCC"/>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FF0000"/>
        </patternFill>
      </fill>
    </dxf>
    <dxf>
      <fill>
        <patternFill>
          <bgColor rgb="FFFFC000"/>
        </patternFill>
      </fill>
    </dxf>
    <dxf>
      <fill>
        <patternFill>
          <bgColor rgb="FF92D050"/>
        </patternFill>
      </fill>
    </dxf>
    <dxf>
      <fill>
        <patternFill>
          <bgColor rgb="FFFFC000"/>
        </patternFill>
      </fill>
    </dxf>
    <dxf>
      <fill>
        <patternFill>
          <bgColor rgb="FFFFC000"/>
        </patternFill>
      </fill>
    </dxf>
    <dxf>
      <fill>
        <patternFill>
          <bgColor rgb="FFFFFF99"/>
        </patternFill>
      </fill>
    </dxf>
    <dxf>
      <fill>
        <patternFill>
          <bgColor rgb="FFFF0000"/>
        </patternFill>
      </fill>
    </dxf>
    <dxf>
      <fill>
        <patternFill>
          <bgColor rgb="FFFF0000"/>
        </patternFill>
      </fill>
    </dxf>
    <dxf>
      <font>
        <color theme="1"/>
      </font>
      <fill>
        <patternFill>
          <bgColor rgb="FFFFFF99"/>
        </patternFill>
      </fill>
    </dxf>
    <dxf>
      <fill>
        <patternFill>
          <bgColor rgb="FFFFFF99"/>
        </patternFill>
      </fill>
    </dxf>
    <dxf>
      <fill>
        <patternFill>
          <bgColor theme="1"/>
        </patternFill>
      </fill>
    </dxf>
    <dxf>
      <fill>
        <patternFill>
          <bgColor rgb="FFFFFF99"/>
        </patternFill>
      </fill>
    </dxf>
    <dxf>
      <fill>
        <patternFill>
          <bgColor rgb="FFFFFFCC"/>
        </patternFill>
      </fill>
    </dxf>
    <dxf>
      <font>
        <color rgb="FF9C0006"/>
      </font>
      <fill>
        <patternFill>
          <bgColor rgb="FFFFC7CE"/>
        </patternFill>
      </fill>
    </dxf>
    <dxf>
      <fill>
        <patternFill>
          <bgColor rgb="FFFFFFCC"/>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FFFF99"/>
        </patternFill>
      </fill>
    </dxf>
    <dxf>
      <fill>
        <patternFill>
          <bgColor rgb="FFFFC000"/>
        </patternFill>
      </fill>
    </dxf>
    <dxf>
      <font>
        <color theme="1"/>
      </font>
      <fill>
        <patternFill>
          <bgColor rgb="FFFFC000"/>
        </patternFill>
      </fill>
    </dxf>
    <dxf>
      <font>
        <color rgb="FF9C0006"/>
      </font>
      <fill>
        <patternFill>
          <bgColor rgb="FFFFC7CE"/>
        </patternFill>
      </fill>
    </dxf>
    <dxf>
      <fill>
        <patternFill>
          <bgColor rgb="FFFFC000"/>
        </patternFill>
      </fill>
    </dxf>
    <dxf>
      <fill>
        <patternFill>
          <bgColor rgb="FFFFFF99"/>
        </patternFill>
      </fill>
    </dxf>
    <dxf>
      <fill>
        <patternFill>
          <bgColor rgb="FF92D050"/>
        </patternFill>
      </fill>
    </dxf>
    <dxf>
      <fill>
        <patternFill>
          <bgColor rgb="FFFFC000"/>
        </patternFill>
      </fill>
    </dxf>
    <dxf>
      <font>
        <color theme="1"/>
      </font>
      <fill>
        <patternFill>
          <bgColor rgb="FFFFFF99"/>
        </patternFill>
      </fill>
    </dxf>
    <dxf>
      <fill>
        <patternFill>
          <bgColor theme="1"/>
        </patternFill>
      </fill>
    </dxf>
    <dxf>
      <fill>
        <patternFill>
          <bgColor rgb="FFFFFF99"/>
        </patternFill>
      </fill>
    </dxf>
    <dxf>
      <fill>
        <patternFill>
          <bgColor rgb="FFFFFFCC"/>
        </patternFill>
      </fill>
    </dxf>
    <dxf>
      <fill>
        <patternFill>
          <bgColor rgb="FFFFFFCC"/>
        </patternFill>
      </fill>
    </dxf>
    <dxf>
      <fill>
        <patternFill>
          <bgColor rgb="FF00B050"/>
        </patternFill>
      </fill>
    </dxf>
    <dxf>
      <fill>
        <patternFill>
          <bgColor rgb="FFFFC000"/>
        </patternFill>
      </fill>
    </dxf>
    <dxf>
      <font>
        <color rgb="FF9C0006"/>
      </font>
      <fill>
        <patternFill>
          <bgColor rgb="FFFFC7CE"/>
        </patternFill>
      </fill>
    </dxf>
    <dxf>
      <fill>
        <patternFill>
          <bgColor rgb="FFFF0000"/>
        </patternFill>
      </fill>
    </dxf>
    <dxf>
      <fill>
        <patternFill>
          <bgColor rgb="FFFFFF99"/>
        </patternFill>
      </fill>
    </dxf>
    <dxf>
      <fill>
        <patternFill>
          <bgColor rgb="FFFF0000"/>
        </patternFill>
      </fill>
    </dxf>
    <dxf>
      <fill>
        <patternFill>
          <bgColor rgb="FF92D050"/>
        </patternFill>
      </fill>
    </dxf>
    <dxf>
      <fill>
        <patternFill>
          <bgColor rgb="FFFFC000"/>
        </patternFill>
      </fill>
    </dxf>
    <dxf>
      <fill>
        <patternFill>
          <bgColor rgb="FFFF0000"/>
        </patternFill>
      </fill>
    </dxf>
    <dxf>
      <font>
        <color auto="1"/>
      </font>
      <fill>
        <patternFill>
          <bgColor rgb="FFFF0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FF99"/>
        </patternFill>
      </fill>
    </dxf>
    <dxf>
      <fill>
        <patternFill>
          <bgColor rgb="FF92D05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C000"/>
        </patternFill>
      </fill>
    </dxf>
    <dxf>
      <fill>
        <patternFill>
          <bgColor rgb="FFFFFF99"/>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C000"/>
        </patternFill>
      </fill>
    </dxf>
    <dxf>
      <fill>
        <patternFill>
          <bgColor rgb="FFFF0000"/>
        </patternFill>
      </fill>
    </dxf>
    <dxf>
      <font>
        <color auto="1"/>
      </font>
      <fill>
        <patternFill>
          <bgColor rgb="FFFF000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ont>
        <color rgb="FF9C0006"/>
      </font>
      <fill>
        <patternFill>
          <bgColor rgb="FFFFC7CE"/>
        </patternFill>
      </fill>
    </dxf>
    <dxf>
      <fill>
        <patternFill>
          <bgColor rgb="FFFFFF99"/>
        </patternFill>
      </fill>
    </dxf>
    <dxf>
      <fill>
        <patternFill>
          <bgColor rgb="FFFFC000"/>
        </patternFill>
      </fill>
    </dxf>
    <dxf>
      <font>
        <color auto="1"/>
      </font>
      <fill>
        <patternFill>
          <bgColor rgb="FFFF000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theme="1"/>
        </patternFill>
      </fill>
    </dxf>
    <dxf>
      <fill>
        <patternFill>
          <bgColor rgb="FFFFFF99"/>
        </patternFill>
      </fill>
    </dxf>
    <dxf>
      <fill>
        <patternFill>
          <bgColor rgb="FFFFFFCC"/>
        </patternFill>
      </fill>
    </dxf>
    <dxf>
      <font>
        <color rgb="FF9C0006"/>
      </font>
      <fill>
        <patternFill>
          <bgColor rgb="FFFFC7CE"/>
        </patternFill>
      </fill>
    </dxf>
    <dxf>
      <fill>
        <patternFill>
          <bgColor rgb="FFFFFFCC"/>
        </patternFill>
      </fill>
    </dxf>
    <dxf>
      <fill>
        <patternFill>
          <bgColor rgb="FF92D050"/>
        </patternFill>
      </fill>
    </dxf>
    <dxf>
      <fill>
        <patternFill>
          <bgColor rgb="FF00B050"/>
        </patternFill>
      </fill>
    </dxf>
    <dxf>
      <font>
        <color rgb="FF9C0006"/>
      </font>
      <fill>
        <patternFill>
          <bgColor rgb="FFFFC7CE"/>
        </patternFill>
      </fill>
    </dxf>
    <dxf>
      <fill>
        <patternFill>
          <bgColor rgb="FFFF0000"/>
        </patternFill>
      </fill>
    </dxf>
    <dxf>
      <fill>
        <patternFill>
          <bgColor rgb="FFFFC000"/>
        </patternFill>
      </fill>
    </dxf>
    <dxf>
      <fill>
        <patternFill>
          <bgColor rgb="FFFFFF99"/>
        </patternFill>
      </fill>
    </dxf>
    <dxf>
      <fill>
        <patternFill>
          <bgColor rgb="FFFF0000"/>
        </patternFill>
      </fill>
    </dxf>
    <dxf>
      <fill>
        <patternFill>
          <bgColor rgb="FF92D050"/>
        </patternFill>
      </fill>
    </dxf>
    <dxf>
      <fill>
        <patternFill>
          <bgColor rgb="FFFFC000"/>
        </patternFill>
      </fill>
    </dxf>
    <dxf>
      <fill>
        <patternFill>
          <bgColor rgb="FFFF0000"/>
        </patternFill>
      </fill>
    </dxf>
    <dxf>
      <font>
        <color auto="1"/>
      </font>
      <fill>
        <patternFill>
          <bgColor rgb="FFFF0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FF99"/>
        </patternFill>
      </fill>
    </dxf>
    <dxf>
      <fill>
        <patternFill>
          <bgColor rgb="FFFF0000"/>
        </patternFill>
      </fill>
    </dxf>
    <dxf>
      <fill>
        <patternFill>
          <bgColor rgb="FFFFFF99"/>
        </patternFill>
      </fill>
    </dxf>
    <dxf>
      <fill>
        <patternFill>
          <bgColor rgb="FFFF0000"/>
        </patternFill>
      </fill>
    </dxf>
    <dxf>
      <fill>
        <patternFill>
          <bgColor rgb="FFFFC000"/>
        </patternFill>
      </fill>
    </dxf>
    <dxf>
      <fill>
        <patternFill>
          <bgColor rgb="FFFFFF99"/>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92D050"/>
        </patternFill>
      </fill>
    </dxf>
    <dxf>
      <fill>
        <patternFill>
          <bgColor rgb="FFFFC000"/>
        </patternFill>
      </fill>
    </dxf>
    <dxf>
      <font>
        <color theme="1"/>
      </font>
      <fill>
        <patternFill>
          <bgColor rgb="FFFFFF99"/>
        </patternFill>
      </fill>
    </dxf>
    <dxf>
      <fill>
        <patternFill>
          <bgColor rgb="FFFFFFCC"/>
        </patternFill>
      </fill>
    </dxf>
    <dxf>
      <fill>
        <patternFill>
          <bgColor rgb="FFFFFF99"/>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FF99"/>
        </patternFill>
      </fill>
    </dxf>
    <dxf>
      <fill>
        <patternFill>
          <bgColor theme="1"/>
        </patternFill>
      </fill>
    </dxf>
    <dxf>
      <font>
        <color theme="1"/>
      </font>
      <fill>
        <patternFill>
          <bgColor rgb="FFFFFF99"/>
        </patternFill>
      </fill>
    </dxf>
    <dxf>
      <fill>
        <patternFill>
          <bgColor rgb="FFFFFF99"/>
        </patternFill>
      </fill>
    </dxf>
    <dxf>
      <fill>
        <patternFill>
          <bgColor rgb="FFFF0000"/>
        </patternFill>
      </fill>
    </dxf>
    <dxf>
      <fill>
        <patternFill>
          <bgColor rgb="FFFF0000"/>
        </patternFill>
      </fill>
    </dxf>
    <dxf>
      <fill>
        <patternFill>
          <bgColor rgb="FFFFC000"/>
        </patternFill>
      </fill>
    </dxf>
    <dxf>
      <font>
        <color auto="1"/>
      </font>
      <fill>
        <patternFill>
          <bgColor rgb="FFFF0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ont>
        <color theme="1"/>
      </font>
      <fill>
        <patternFill>
          <bgColor rgb="FFFFFF99"/>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rgb="FF9C0006"/>
      </font>
      <fill>
        <patternFill>
          <bgColor rgb="FFFFC7CE"/>
        </patternFill>
      </fill>
    </dxf>
    <dxf>
      <fill>
        <patternFill>
          <bgColor rgb="FFFFC000"/>
        </patternFill>
      </fill>
    </dxf>
    <dxf>
      <fill>
        <patternFill>
          <bgColor rgb="FF92D050"/>
        </patternFill>
      </fill>
    </dxf>
    <dxf>
      <fill>
        <patternFill>
          <bgColor rgb="FFFFFF99"/>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C000"/>
        </patternFill>
      </fill>
    </dxf>
    <dxf>
      <fill>
        <patternFill>
          <bgColor rgb="FF92D050"/>
        </patternFill>
      </fill>
    </dxf>
    <dxf>
      <font>
        <color auto="1"/>
      </font>
      <fill>
        <patternFill>
          <bgColor rgb="FFFF0000"/>
        </patternFill>
      </fill>
    </dxf>
    <dxf>
      <fill>
        <patternFill>
          <bgColor rgb="FFFFC000"/>
        </patternFill>
      </fill>
    </dxf>
    <dxf>
      <font>
        <color rgb="FF9C0006"/>
      </font>
      <fill>
        <patternFill>
          <bgColor rgb="FFFFC7CE"/>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FF99"/>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ont>
        <color theme="1"/>
      </font>
      <fill>
        <patternFill>
          <bgColor rgb="FFFFC000"/>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FF99"/>
        </patternFill>
      </fill>
    </dxf>
    <dxf>
      <font>
        <color auto="1"/>
      </font>
      <fill>
        <patternFill>
          <bgColor rgb="FFFF0000"/>
        </patternFill>
      </fill>
    </dxf>
    <dxf>
      <fill>
        <patternFill>
          <bgColor rgb="FFFF0000"/>
        </patternFill>
      </fill>
    </dxf>
    <dxf>
      <font>
        <color rgb="FF9C0006"/>
      </font>
      <fill>
        <patternFill>
          <bgColor rgb="FFFFC7CE"/>
        </patternFill>
      </fill>
    </dxf>
    <dxf>
      <fill>
        <patternFill>
          <bgColor rgb="FFFFFF99"/>
        </patternFill>
      </fill>
    </dxf>
    <dxf>
      <fill>
        <patternFill>
          <bgColor rgb="FF92D050"/>
        </patternFill>
      </fill>
    </dxf>
    <dxf>
      <fill>
        <patternFill>
          <bgColor rgb="FFFFC000"/>
        </patternFill>
      </fill>
    </dxf>
    <dxf>
      <font>
        <color theme="1"/>
      </font>
      <fill>
        <patternFill>
          <bgColor rgb="FFFFFF99"/>
        </patternFill>
      </fill>
    </dxf>
    <dxf>
      <fill>
        <patternFill>
          <bgColor theme="1"/>
        </patternFill>
      </fill>
    </dxf>
    <dxf>
      <fill>
        <patternFill>
          <bgColor rgb="FFFFFF99"/>
        </patternFill>
      </fill>
    </dxf>
    <dxf>
      <fill>
        <patternFill>
          <bgColor rgb="FFFFFFCC"/>
        </patternFill>
      </fill>
    </dxf>
    <dxf>
      <font>
        <color rgb="FF9C0006"/>
      </font>
      <fill>
        <patternFill>
          <bgColor rgb="FFFFC7CE"/>
        </patternFill>
      </fill>
    </dxf>
    <dxf>
      <fill>
        <patternFill>
          <bgColor rgb="FFFFFFCC"/>
        </patternFill>
      </fill>
    </dxf>
    <dxf>
      <fill>
        <patternFill>
          <bgColor rgb="FF92D050"/>
        </patternFill>
      </fill>
    </dxf>
    <dxf>
      <fill>
        <patternFill>
          <bgColor rgb="FF00B05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FF99"/>
        </patternFill>
      </fill>
    </dxf>
    <dxf>
      <fill>
        <patternFill>
          <bgColor rgb="FFFFC000"/>
        </patternFill>
      </fill>
    </dxf>
    <dxf>
      <font>
        <color theme="1"/>
      </font>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99"/>
        </patternFill>
      </fill>
    </dxf>
    <dxf>
      <fill>
        <patternFill>
          <bgColor rgb="FFFF0000"/>
        </patternFill>
      </fill>
    </dxf>
    <dxf>
      <fill>
        <patternFill>
          <bgColor rgb="FFFFC000"/>
        </patternFill>
      </fill>
    </dxf>
    <dxf>
      <fill>
        <patternFill>
          <bgColor rgb="FF92D050"/>
        </patternFill>
      </fill>
    </dxf>
    <dxf>
      <font>
        <color auto="1"/>
      </font>
      <fill>
        <patternFill>
          <bgColor rgb="FFFF0000"/>
        </patternFill>
      </fill>
    </dxf>
    <dxf>
      <fill>
        <patternFill>
          <bgColor rgb="FFFF0000"/>
        </patternFill>
      </fill>
    </dxf>
    <dxf>
      <fill>
        <patternFill>
          <bgColor rgb="FFFFC000"/>
        </patternFill>
      </fill>
    </dxf>
    <dxf>
      <fill>
        <patternFill>
          <bgColor rgb="FFFFFF99"/>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theme="1"/>
      </font>
      <fill>
        <patternFill>
          <bgColor rgb="FFFFFF99"/>
        </patternFill>
      </fill>
    </dxf>
    <dxf>
      <fill>
        <patternFill>
          <bgColor rgb="FFFFFF99"/>
        </patternFill>
      </fill>
    </dxf>
    <dxf>
      <fill>
        <patternFill>
          <bgColor rgb="FFFFFFCC"/>
        </patternFill>
      </fill>
    </dxf>
    <dxf>
      <font>
        <color rgb="FF9C0006"/>
      </font>
      <fill>
        <patternFill>
          <bgColor rgb="FFFFC7CE"/>
        </patternFill>
      </fill>
    </dxf>
    <dxf>
      <fill>
        <patternFill>
          <bgColor rgb="FF92D050"/>
        </patternFill>
      </fill>
    </dxf>
    <dxf>
      <font>
        <color rgb="FF9C0006"/>
      </font>
      <fill>
        <patternFill>
          <bgColor rgb="FFFFC7CE"/>
        </patternFill>
      </fill>
    </dxf>
    <dxf>
      <fill>
        <patternFill>
          <bgColor rgb="FF00B050"/>
        </patternFill>
      </fill>
    </dxf>
    <dxf>
      <fill>
        <patternFill>
          <bgColor rgb="FF92D050"/>
        </patternFill>
      </fill>
    </dxf>
    <dxf>
      <fill>
        <patternFill>
          <bgColor theme="1"/>
        </patternFill>
      </fill>
    </dxf>
    <dxf>
      <fill>
        <patternFill>
          <bgColor rgb="FFFFC000"/>
        </patternFill>
      </fill>
    </dxf>
    <dxf>
      <fill>
        <patternFill>
          <bgColor rgb="FFFFFF99"/>
        </patternFill>
      </fill>
    </dxf>
    <dxf>
      <fill>
        <patternFill>
          <bgColor rgb="FFFFFFCC"/>
        </patternFill>
      </fill>
    </dxf>
    <dxf>
      <fill>
        <patternFill>
          <bgColor rgb="FFFFC000"/>
        </patternFill>
      </fill>
    </dxf>
    <dxf>
      <fill>
        <patternFill>
          <bgColor rgb="FFFF0000"/>
        </patternFill>
      </fill>
    </dxf>
    <dxf>
      <font>
        <color auto="1"/>
      </font>
      <fill>
        <patternFill>
          <bgColor rgb="FFFF0000"/>
        </patternFill>
      </fill>
    </dxf>
    <dxf>
      <font>
        <color auto="1"/>
      </font>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C000"/>
        </patternFill>
      </fill>
    </dxf>
    <dxf>
      <fill>
        <patternFill>
          <bgColor rgb="FFFFC000"/>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FF99"/>
        </patternFill>
      </fill>
    </dxf>
    <dxf>
      <fill>
        <patternFill>
          <bgColor rgb="FFFF0000"/>
        </patternFill>
      </fill>
    </dxf>
    <dxf>
      <fill>
        <patternFill>
          <bgColor rgb="FF92D05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FFCC"/>
        </patternFill>
      </fill>
    </dxf>
    <dxf>
      <font>
        <color auto="1"/>
      </font>
      <fill>
        <patternFill>
          <bgColor rgb="FFFF0000"/>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C000"/>
        </patternFill>
      </fill>
    </dxf>
    <dxf>
      <font>
        <color rgb="FF9C0006"/>
      </font>
      <fill>
        <patternFill>
          <bgColor rgb="FFFFC7CE"/>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92D05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FF99"/>
        </patternFill>
      </fill>
    </dxf>
    <dxf>
      <fill>
        <patternFill>
          <bgColor rgb="FF92D050"/>
        </patternFill>
      </fill>
    </dxf>
    <dxf>
      <font>
        <color auto="1"/>
      </font>
      <fill>
        <patternFill>
          <bgColor rgb="FFFF0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FF99"/>
        </patternFill>
      </fill>
    </dxf>
    <dxf>
      <fill>
        <patternFill>
          <bgColor rgb="FFFF0000"/>
        </patternFill>
      </fill>
    </dxf>
    <dxf>
      <fill>
        <patternFill>
          <bgColor rgb="FFFFFF99"/>
        </patternFill>
      </fill>
    </dxf>
    <dxf>
      <fill>
        <patternFill>
          <bgColor rgb="FFFF0000"/>
        </patternFill>
      </fill>
    </dxf>
    <dxf>
      <fill>
        <patternFill>
          <bgColor rgb="FFFFC000"/>
        </patternFill>
      </fill>
    </dxf>
    <dxf>
      <fill>
        <patternFill>
          <bgColor rgb="FFFFFF99"/>
        </patternFill>
      </fill>
    </dxf>
    <dxf>
      <fill>
        <patternFill>
          <bgColor rgb="FFFFC000"/>
        </patternFill>
      </fill>
    </dxf>
    <dxf>
      <font>
        <color theme="1"/>
      </font>
      <fill>
        <patternFill>
          <bgColor rgb="FFFFC000"/>
        </patternFill>
      </fill>
    </dxf>
    <dxf>
      <font>
        <color rgb="FF9C0006"/>
      </font>
      <fill>
        <patternFill>
          <bgColor rgb="FFFFC7CE"/>
        </patternFill>
      </fill>
    </dxf>
    <dxf>
      <fill>
        <patternFill>
          <bgColor rgb="FFFFC000"/>
        </patternFill>
      </fill>
    </dxf>
    <dxf>
      <fill>
        <patternFill>
          <bgColor rgb="FFFFFF99"/>
        </patternFill>
      </fill>
    </dxf>
    <dxf>
      <fill>
        <patternFill>
          <bgColor rgb="FFFFFF99"/>
        </patternFill>
      </fill>
    </dxf>
    <dxf>
      <fill>
        <patternFill>
          <bgColor rgb="FFFFC000"/>
        </patternFill>
      </fill>
    </dxf>
    <dxf>
      <fill>
        <patternFill>
          <bgColor rgb="FF00B050"/>
        </patternFill>
      </fill>
    </dxf>
    <dxf>
      <fill>
        <patternFill>
          <bgColor rgb="FF92D050"/>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0000"/>
        </patternFill>
      </fill>
    </dxf>
    <dxf>
      <font>
        <color auto="1"/>
      </font>
      <fill>
        <patternFill>
          <bgColor rgb="FFFF0000"/>
        </patternFill>
      </fill>
    </dxf>
    <dxf>
      <fill>
        <patternFill>
          <bgColor rgb="FFFFC000"/>
        </patternFill>
      </fill>
    </dxf>
    <dxf>
      <fill>
        <patternFill>
          <bgColor rgb="FFFF0000"/>
        </patternFill>
      </fill>
    </dxf>
    <dxf>
      <fill>
        <patternFill>
          <bgColor rgb="FFFFC000"/>
        </patternFill>
      </fill>
    </dxf>
    <dxf>
      <font>
        <color rgb="FF9C0006"/>
      </font>
      <fill>
        <patternFill>
          <bgColor rgb="FFFFC7CE"/>
        </patternFill>
      </fill>
    </dxf>
    <dxf>
      <fill>
        <patternFill>
          <bgColor rgb="FFFFFF99"/>
        </patternFill>
      </fill>
    </dxf>
    <dxf>
      <fill>
        <patternFill>
          <bgColor theme="1"/>
        </patternFill>
      </fill>
    </dxf>
    <dxf>
      <fill>
        <patternFill>
          <bgColor rgb="FFFFFFCC"/>
        </patternFill>
      </fill>
    </dxf>
    <dxf>
      <fill>
        <patternFill>
          <bgColor rgb="FF00B050"/>
        </patternFill>
      </fill>
    </dxf>
    <dxf>
      <fill>
        <patternFill>
          <bgColor rgb="FF92D050"/>
        </patternFill>
      </fill>
    </dxf>
    <dxf>
      <fill>
        <patternFill>
          <bgColor rgb="FFFFFFCC"/>
        </patternFill>
      </fill>
    </dxf>
    <dxf>
      <fill>
        <patternFill>
          <bgColor rgb="FFFFFFCC"/>
        </patternFill>
      </fill>
    </dxf>
    <dxf>
      <font>
        <color rgb="FF9C0006"/>
      </font>
      <fill>
        <patternFill>
          <bgColor rgb="FFFFC7CE"/>
        </patternFill>
      </fill>
    </dxf>
    <dxf>
      <fill>
        <patternFill>
          <bgColor rgb="FFFFFFCC"/>
        </patternFill>
      </fill>
    </dxf>
    <dxf>
      <fill>
        <patternFill>
          <bgColor rgb="FF92D05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FF0000"/>
        </patternFill>
      </fill>
    </dxf>
    <dxf>
      <fill>
        <patternFill>
          <bgColor rgb="FF00B050"/>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0000"/>
        </patternFill>
      </fill>
    </dxf>
    <dxf>
      <fill>
        <patternFill>
          <bgColor rgb="FFFFFF99"/>
        </patternFill>
      </fill>
    </dxf>
    <dxf>
      <fill>
        <patternFill>
          <bgColor rgb="FFFFFF99"/>
        </patternFill>
      </fill>
    </dxf>
    <dxf>
      <fill>
        <patternFill>
          <bgColor rgb="FFFFC000"/>
        </patternFill>
      </fill>
    </dxf>
    <dxf>
      <font>
        <color theme="1"/>
      </font>
      <fill>
        <patternFill>
          <bgColor rgb="FFFFFF99"/>
        </patternFill>
      </fill>
    </dxf>
    <dxf>
      <fill>
        <patternFill>
          <bgColor theme="1"/>
        </patternFill>
      </fill>
    </dxf>
    <dxf>
      <fill>
        <patternFill>
          <bgColor rgb="FFFFFF99"/>
        </patternFill>
      </fill>
    </dxf>
    <dxf>
      <fill>
        <patternFill>
          <bgColor rgb="FFFFC000"/>
        </patternFill>
      </fill>
    </dxf>
    <dxf>
      <fill>
        <patternFill>
          <bgColor rgb="FFFFFF99"/>
        </patternFill>
      </fill>
    </dxf>
    <dxf>
      <fill>
        <patternFill>
          <bgColor rgb="FFFFFFCC"/>
        </patternFill>
      </fill>
    </dxf>
    <dxf>
      <font>
        <color rgb="FF9C0006"/>
      </font>
      <fill>
        <patternFill>
          <bgColor rgb="FFFFC7CE"/>
        </patternFill>
      </fill>
    </dxf>
    <dxf>
      <fill>
        <patternFill>
          <bgColor rgb="FFFFFFCC"/>
        </patternFill>
      </fill>
    </dxf>
    <dxf>
      <fill>
        <patternFill>
          <bgColor rgb="FF92D050"/>
        </patternFill>
      </fill>
    </dxf>
    <dxf>
      <fill>
        <patternFill>
          <bgColor rgb="FF00B050"/>
        </patternFill>
      </fill>
    </dxf>
    <dxf>
      <fill>
        <patternFill>
          <bgColor theme="1"/>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FF99"/>
        </patternFill>
      </fill>
    </dxf>
    <dxf>
      <fill>
        <patternFill>
          <bgColor rgb="FFFF0000"/>
        </patternFill>
      </fill>
    </dxf>
    <dxf>
      <fill>
        <patternFill>
          <bgColor rgb="FFFFFF99"/>
        </patternFill>
      </fill>
    </dxf>
    <dxf>
      <fill>
        <patternFill>
          <bgColor rgb="FFFF0000"/>
        </patternFill>
      </fill>
    </dxf>
    <dxf>
      <fill>
        <patternFill>
          <bgColor rgb="FFFFC000"/>
        </patternFill>
      </fill>
    </dxf>
    <dxf>
      <fill>
        <patternFill>
          <bgColor rgb="FFFFFF99"/>
        </patternFill>
      </fill>
    </dxf>
    <dxf>
      <font>
        <color theme="1"/>
      </font>
      <fill>
        <patternFill>
          <bgColor rgb="FFFFC000"/>
        </patternFill>
      </fill>
    </dxf>
    <dxf>
      <font>
        <color rgb="FF9C0006"/>
      </font>
      <fill>
        <patternFill>
          <bgColor rgb="FFFFC7CE"/>
        </patternFill>
      </fill>
    </dxf>
    <dxf>
      <fill>
        <patternFill>
          <bgColor rgb="FFFFC000"/>
        </patternFill>
      </fill>
    </dxf>
    <dxf>
      <font>
        <color auto="1"/>
      </font>
      <fill>
        <patternFill>
          <bgColor rgb="FFFF0000"/>
        </patternFill>
      </fill>
    </dxf>
    <dxf>
      <fill>
        <patternFill>
          <bgColor rgb="FFFFFF99"/>
        </patternFill>
      </fill>
    </dxf>
    <dxf>
      <fill>
        <patternFill>
          <bgColor rgb="FF92D050"/>
        </patternFill>
      </fill>
    </dxf>
    <dxf>
      <fill>
        <patternFill>
          <bgColor rgb="FFFFC000"/>
        </patternFill>
      </fill>
    </dxf>
    <dxf>
      <font>
        <color theme="1"/>
      </font>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C000"/>
        </patternFill>
      </fill>
    </dxf>
    <dxf>
      <fill>
        <patternFill>
          <bgColor rgb="FFFFFF99"/>
        </patternFill>
      </fill>
    </dxf>
    <dxf>
      <font>
        <color theme="1"/>
      </font>
      <fill>
        <patternFill>
          <bgColor rgb="FFFFC000"/>
        </patternFill>
      </fill>
    </dxf>
    <dxf>
      <font>
        <color rgb="FF9C0006"/>
      </font>
      <fill>
        <patternFill>
          <bgColor rgb="FFFFC7CE"/>
        </patternFill>
      </fill>
    </dxf>
    <dxf>
      <fill>
        <patternFill>
          <bgColor rgb="FFFFC000"/>
        </patternFill>
      </fill>
    </dxf>
    <dxf>
      <fill>
        <patternFill>
          <bgColor rgb="FFFFFF99"/>
        </patternFill>
      </fill>
    </dxf>
    <dxf>
      <font>
        <color rgb="FF9C0006"/>
      </font>
      <fill>
        <patternFill>
          <bgColor rgb="FFFFC7CE"/>
        </patternFill>
      </fill>
    </dxf>
    <dxf>
      <fill>
        <patternFill>
          <bgColor rgb="FF00B050"/>
        </patternFill>
      </fill>
    </dxf>
    <dxf>
      <fill>
        <patternFill>
          <bgColor rgb="FFFFFFCC"/>
        </patternFill>
      </fill>
    </dxf>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FFC000"/>
        </patternFill>
      </fill>
    </dxf>
    <dxf>
      <font>
        <color theme="1"/>
      </font>
      <fill>
        <patternFill>
          <bgColor rgb="FFFFFF99"/>
        </patternFill>
      </fill>
    </dxf>
    <dxf>
      <fill>
        <patternFill>
          <bgColor theme="1"/>
        </patternFill>
      </fill>
    </dxf>
    <dxf>
      <fill>
        <patternFill>
          <bgColor rgb="FFFFFF99"/>
        </patternFill>
      </fill>
    </dxf>
    <dxf>
      <font>
        <color auto="1"/>
      </font>
      <fill>
        <patternFill>
          <bgColor rgb="FFFF0000"/>
        </patternFill>
      </fill>
    </dxf>
    <dxf>
      <fill>
        <patternFill>
          <bgColor rgb="FFFF0000"/>
        </patternFill>
      </fill>
    </dxf>
    <dxf>
      <fill>
        <patternFill>
          <bgColor rgb="FFFF0000"/>
        </patternFill>
      </fill>
    </dxf>
    <dxf>
      <fill>
        <patternFill>
          <bgColor rgb="FFFFC000"/>
        </patternFill>
      </fill>
    </dxf>
    <dxf>
      <fill>
        <patternFill>
          <bgColor rgb="FFFFFF99"/>
        </patternFill>
      </fill>
    </dxf>
    <dxf>
      <fill>
        <patternFill>
          <bgColor rgb="FFFF0000"/>
        </patternFill>
      </fill>
    </dxf>
    <dxf>
      <fill>
        <patternFill>
          <bgColor rgb="FF92D050"/>
        </patternFill>
      </fill>
    </dxf>
    <dxf>
      <fill>
        <patternFill>
          <bgColor rgb="FFFFC000"/>
        </patternFill>
      </fill>
    </dxf>
    <dxf>
      <fill>
        <patternFill>
          <bgColor rgb="FFFFFF99"/>
        </patternFill>
      </fill>
    </dxf>
    <dxf>
      <fill>
        <patternFill>
          <bgColor rgb="FFFFFF99"/>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FFCC"/>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0000"/>
        </patternFill>
      </fill>
    </dxf>
    <dxf>
      <fill>
        <patternFill>
          <bgColor rgb="FFFFC000"/>
        </patternFill>
      </fill>
    </dxf>
    <dxf>
      <fill>
        <patternFill>
          <bgColor rgb="FF92D050"/>
        </patternFill>
      </fill>
    </dxf>
    <dxf>
      <font>
        <color auto="1"/>
      </font>
      <fill>
        <patternFill>
          <bgColor rgb="FFFF0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FF99"/>
        </patternFill>
      </fill>
    </dxf>
    <dxf>
      <fill>
        <patternFill>
          <bgColor rgb="FFFF0000"/>
        </patternFill>
      </fill>
    </dxf>
    <dxf>
      <fill>
        <patternFill>
          <bgColor rgb="FFFFFF99"/>
        </patternFill>
      </fill>
    </dxf>
    <dxf>
      <fill>
        <patternFill>
          <bgColor rgb="FFFF0000"/>
        </patternFill>
      </fill>
    </dxf>
    <dxf>
      <fill>
        <patternFill>
          <bgColor rgb="FFFFC000"/>
        </patternFill>
      </fill>
    </dxf>
    <dxf>
      <fill>
        <patternFill>
          <bgColor rgb="FFFFFF99"/>
        </patternFill>
      </fill>
    </dxf>
    <dxf>
      <fill>
        <patternFill>
          <bgColor rgb="FFFFC000"/>
        </patternFill>
      </fill>
    </dxf>
    <dxf>
      <font>
        <color theme="1"/>
      </font>
      <fill>
        <patternFill>
          <bgColor rgb="FFFFC000"/>
        </patternFill>
      </fill>
    </dxf>
    <dxf>
      <fill>
        <patternFill>
          <bgColor rgb="FF00B050"/>
        </patternFill>
      </fill>
    </dxf>
    <dxf>
      <font>
        <color rgb="FF9C0006"/>
      </font>
      <fill>
        <patternFill>
          <bgColor rgb="FFFFC7CE"/>
        </patternFill>
      </fill>
    </dxf>
    <dxf>
      <fill>
        <patternFill>
          <bgColor rgb="FFFFC000"/>
        </patternFill>
      </fill>
    </dxf>
    <dxf>
      <fill>
        <patternFill>
          <bgColor rgb="FFFFFF99"/>
        </patternFill>
      </fill>
    </dxf>
    <dxf>
      <fill>
        <patternFill>
          <bgColor rgb="FF92D050"/>
        </patternFill>
      </fill>
    </dxf>
    <dxf>
      <fill>
        <patternFill>
          <bgColor rgb="FFFFC000"/>
        </patternFill>
      </fill>
    </dxf>
    <dxf>
      <font>
        <color theme="1"/>
      </font>
      <fill>
        <patternFill>
          <bgColor rgb="FFFFFF99"/>
        </patternFill>
      </fill>
    </dxf>
    <dxf>
      <fill>
        <patternFill>
          <bgColor theme="1"/>
        </patternFill>
      </fill>
    </dxf>
    <dxf>
      <fill>
        <patternFill>
          <bgColor rgb="FFFFFF99"/>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92D050"/>
        </patternFill>
      </fill>
    </dxf>
    <dxf>
      <font>
        <color auto="1"/>
      </font>
      <fill>
        <patternFill>
          <bgColor rgb="FFFF0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FF99"/>
        </patternFill>
      </fill>
    </dxf>
    <dxf>
      <fill>
        <patternFill>
          <bgColor rgb="FFFF0000"/>
        </patternFill>
      </fill>
    </dxf>
    <dxf>
      <fill>
        <patternFill>
          <bgColor rgb="FFFFFF99"/>
        </patternFill>
      </fill>
    </dxf>
    <dxf>
      <fill>
        <patternFill>
          <bgColor rgb="FFFF0000"/>
        </patternFill>
      </fill>
    </dxf>
    <dxf>
      <fill>
        <patternFill>
          <bgColor rgb="FFFFC000"/>
        </patternFill>
      </fill>
    </dxf>
    <dxf>
      <fill>
        <patternFill>
          <bgColor rgb="FFFFFF99"/>
        </patternFill>
      </fill>
    </dxf>
    <dxf>
      <fill>
        <patternFill>
          <bgColor rgb="FFFFC000"/>
        </patternFill>
      </fill>
    </dxf>
    <dxf>
      <font>
        <color theme="1"/>
      </font>
      <fill>
        <patternFill>
          <bgColor rgb="FFFFC000"/>
        </patternFill>
      </fill>
    </dxf>
    <dxf>
      <font>
        <color rgb="FF9C0006"/>
      </font>
      <fill>
        <patternFill>
          <bgColor rgb="FFFFC7CE"/>
        </patternFill>
      </fill>
    </dxf>
    <dxf>
      <fill>
        <patternFill>
          <bgColor rgb="FFFFC000"/>
        </patternFill>
      </fill>
    </dxf>
    <dxf>
      <fill>
        <patternFill>
          <bgColor rgb="FFFFFF99"/>
        </patternFill>
      </fill>
    </dxf>
    <dxf>
      <fill>
        <patternFill>
          <bgColor rgb="FF92D050"/>
        </patternFill>
      </fill>
    </dxf>
    <dxf>
      <fill>
        <patternFill>
          <bgColor rgb="FFFFC000"/>
        </patternFill>
      </fill>
    </dxf>
    <dxf>
      <font>
        <color theme="1"/>
      </font>
      <fill>
        <patternFill>
          <bgColor rgb="FFFFFF99"/>
        </patternFill>
      </fill>
    </dxf>
    <dxf>
      <fill>
        <patternFill>
          <bgColor theme="1"/>
        </patternFill>
      </fill>
    </dxf>
    <dxf>
      <fill>
        <patternFill>
          <bgColor rgb="FFFFFFCC"/>
        </patternFill>
      </fill>
    </dxf>
    <dxf>
      <font>
        <color rgb="FF9C0006"/>
      </font>
      <fill>
        <patternFill>
          <bgColor rgb="FFFFC7CE"/>
        </patternFill>
      </fill>
    </dxf>
    <dxf>
      <fill>
        <patternFill>
          <bgColor rgb="FFFFFFCC"/>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FFFF99"/>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FF99"/>
        </patternFill>
      </fill>
    </dxf>
    <dxf>
      <fill>
        <patternFill>
          <bgColor rgb="FF92D050"/>
        </patternFill>
      </fill>
    </dxf>
    <dxf>
      <font>
        <color auto="1"/>
      </font>
      <fill>
        <patternFill>
          <bgColor rgb="FFFF0000"/>
        </patternFill>
      </fill>
    </dxf>
    <dxf>
      <fill>
        <patternFill>
          <bgColor rgb="FFFF0000"/>
        </patternFill>
      </fill>
    </dxf>
    <dxf>
      <fill>
        <patternFill>
          <bgColor rgb="FFFFC000"/>
        </patternFill>
      </fill>
    </dxf>
    <dxf>
      <fill>
        <patternFill>
          <bgColor rgb="FFFFFF99"/>
        </patternFill>
      </fill>
    </dxf>
    <dxf>
      <fill>
        <patternFill>
          <bgColor rgb="FFFFFF99"/>
        </patternFill>
      </fill>
    </dxf>
    <dxf>
      <fill>
        <patternFill>
          <bgColor rgb="FF00B050"/>
        </patternFill>
      </fill>
    </dxf>
    <dxf>
      <fill>
        <patternFill>
          <bgColor rgb="FF92D050"/>
        </patternFill>
      </fill>
    </dxf>
    <dxf>
      <fill>
        <patternFill>
          <bgColor rgb="FFFFFFCC"/>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rgb="FF9C0006"/>
      </font>
      <fill>
        <patternFill>
          <bgColor rgb="FFFFC7CE"/>
        </patternFill>
      </fill>
    </dxf>
    <dxf>
      <font>
        <color rgb="FF9C0006"/>
      </font>
      <fill>
        <patternFill>
          <bgColor rgb="FFFFC7CE"/>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99"/>
        </patternFill>
      </fill>
    </dxf>
    <dxf>
      <fill>
        <patternFill>
          <bgColor rgb="FFFF0000"/>
        </patternFill>
      </fill>
    </dxf>
    <dxf>
      <fill>
        <patternFill>
          <bgColor rgb="FFFFC000"/>
        </patternFill>
      </fill>
    </dxf>
    <dxf>
      <fill>
        <patternFill>
          <bgColor rgb="FFFFFF99"/>
        </patternFill>
      </fill>
    </dxf>
    <dxf>
      <fill>
        <patternFill>
          <bgColor rgb="FF92D050"/>
        </patternFill>
      </fill>
    </dxf>
    <dxf>
      <font>
        <color auto="1"/>
      </font>
      <fill>
        <patternFill>
          <bgColor rgb="FFFF0000"/>
        </patternFill>
      </fill>
    </dxf>
    <dxf>
      <fill>
        <patternFill>
          <bgColor rgb="FFFF0000"/>
        </patternFill>
      </fill>
    </dxf>
    <dxf>
      <fill>
        <patternFill>
          <bgColor rgb="FFFFC000"/>
        </patternFill>
      </fill>
    </dxf>
    <dxf>
      <fill>
        <patternFill>
          <bgColor rgb="FFFFFF99"/>
        </patternFill>
      </fill>
    </dxf>
    <dxf>
      <fill>
        <patternFill>
          <bgColor rgb="FFFFC00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FFC000"/>
        </patternFill>
      </fill>
    </dxf>
    <dxf>
      <fill>
        <patternFill>
          <bgColor rgb="FFFFFFCC"/>
        </patternFill>
      </fill>
    </dxf>
    <dxf>
      <font>
        <color rgb="FF9C0006"/>
      </font>
      <fill>
        <patternFill>
          <bgColor rgb="FFFFC7CE"/>
        </patternFill>
      </fill>
    </dxf>
    <dxf>
      <fill>
        <patternFill>
          <bgColor rgb="FFFF0000"/>
        </patternFill>
      </fill>
    </dxf>
    <dxf>
      <fill>
        <patternFill>
          <bgColor rgb="FFFFFF99"/>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92D050"/>
        </patternFill>
      </fill>
    </dxf>
    <dxf>
      <font>
        <color auto="1"/>
      </font>
      <fill>
        <patternFill>
          <bgColor rgb="FFFF0000"/>
        </patternFill>
      </fill>
    </dxf>
    <dxf>
      <fill>
        <patternFill>
          <bgColor rgb="FFFF0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C000"/>
        </patternFill>
      </fill>
    </dxf>
    <dxf>
      <fill>
        <patternFill>
          <bgColor rgb="FFFFC000"/>
        </patternFill>
      </fill>
    </dxf>
    <dxf>
      <fill>
        <patternFill>
          <bgColor rgb="FFFFC000"/>
        </patternFill>
      </fill>
    </dxf>
    <dxf>
      <fill>
        <patternFill>
          <bgColor rgb="FFFFFF99"/>
        </patternFill>
      </fill>
    </dxf>
    <dxf>
      <fill>
        <patternFill>
          <bgColor rgb="FFFFFF99"/>
        </patternFill>
      </fill>
    </dxf>
    <dxf>
      <fill>
        <patternFill>
          <bgColor rgb="FFFFFF99"/>
        </patternFill>
      </fill>
    </dxf>
    <dxf>
      <fill>
        <patternFill>
          <bgColor rgb="FFFFC000"/>
        </patternFill>
      </fill>
    </dxf>
    <dxf>
      <fill>
        <patternFill>
          <bgColor rgb="FFFFFF99"/>
        </patternFill>
      </fill>
    </dxf>
    <dxf>
      <fill>
        <patternFill>
          <bgColor rgb="FFFFC000"/>
        </patternFill>
      </fill>
    </dxf>
    <dxf>
      <font>
        <color theme="1"/>
      </font>
      <fill>
        <patternFill>
          <bgColor rgb="FFFFC000"/>
        </patternFill>
      </fill>
    </dxf>
    <dxf>
      <font>
        <color rgb="FF9C0006"/>
      </font>
      <fill>
        <patternFill>
          <bgColor rgb="FFFFC7CE"/>
        </patternFill>
      </fill>
    </dxf>
    <dxf>
      <font>
        <color rgb="FF9C0006"/>
      </font>
      <fill>
        <patternFill>
          <bgColor rgb="FFFFC7CE"/>
        </patternFill>
      </fill>
    </dxf>
    <dxf>
      <fill>
        <patternFill>
          <bgColor rgb="FFFFFFCC"/>
        </patternFill>
      </fill>
    </dxf>
    <dxf>
      <fill>
        <patternFill>
          <bgColor rgb="FF92D050"/>
        </patternFill>
      </fill>
    </dxf>
    <dxf>
      <fill>
        <patternFill>
          <bgColor rgb="FFFFFF99"/>
        </patternFill>
      </fill>
    </dxf>
    <dxf>
      <fill>
        <patternFill>
          <bgColor rgb="FF92D050"/>
        </patternFill>
      </fill>
    </dxf>
    <dxf>
      <fill>
        <patternFill>
          <bgColor rgb="FFFFC000"/>
        </patternFill>
      </fill>
    </dxf>
    <dxf>
      <fill>
        <patternFill>
          <bgColor theme="1"/>
        </patternFill>
      </fill>
    </dxf>
    <dxf>
      <fill>
        <patternFill>
          <bgColor rgb="FFFFFFCC"/>
        </patternFill>
      </fill>
    </dxf>
    <dxf>
      <fill>
        <patternFill>
          <bgColor rgb="FF00B050"/>
        </patternFill>
      </fill>
    </dxf>
    <dxf>
      <fill>
        <patternFill>
          <bgColor rgb="FFFF0000"/>
        </patternFill>
      </fill>
    </dxf>
    <dxf>
      <fill>
        <patternFill>
          <bgColor rgb="FFFF0000"/>
        </patternFill>
      </fill>
    </dxf>
    <dxf>
      <font>
        <color theme="1"/>
      </font>
      <fill>
        <patternFill>
          <bgColor rgb="FFFFFF99"/>
        </patternFill>
      </fill>
    </dxf>
    <dxf>
      <fill>
        <patternFill>
          <bgColor rgb="FFFF0000"/>
        </patternFill>
      </fill>
    </dxf>
    <dxf>
      <fill>
        <patternFill>
          <bgColor rgb="FF92D050"/>
        </patternFill>
      </fill>
    </dxf>
    <dxf>
      <fill>
        <patternFill>
          <bgColor rgb="FFFF0000"/>
        </patternFill>
      </fill>
    </dxf>
    <dxf>
      <fill>
        <patternFill>
          <bgColor rgb="FFFFC000"/>
        </patternFill>
      </fill>
    </dxf>
    <dxf>
      <fill>
        <patternFill>
          <bgColor rgb="FFFFFF99"/>
        </patternFill>
      </fill>
    </dxf>
    <dxf>
      <font>
        <color auto="1"/>
      </font>
      <fill>
        <patternFill>
          <bgColor rgb="FFFF0000"/>
        </patternFill>
      </fill>
    </dxf>
    <dxf>
      <fill>
        <patternFill>
          <bgColor rgb="FFFF0000"/>
        </patternFill>
      </fill>
    </dxf>
    <dxf>
      <fill>
        <patternFill>
          <bgColor rgb="FFFFFF99"/>
        </patternFill>
      </fill>
    </dxf>
    <dxf>
      <fill>
        <patternFill>
          <bgColor rgb="FFFFC000"/>
        </patternFill>
      </fill>
    </dxf>
    <dxf>
      <fill>
        <patternFill>
          <bgColor rgb="FFFFC000"/>
        </patternFill>
      </fill>
    </dxf>
    <dxf>
      <fill>
        <patternFill>
          <bgColor rgb="FFFF0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FFCC"/>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00B050"/>
        </patternFill>
      </fill>
    </dxf>
    <dxf>
      <fill>
        <patternFill>
          <bgColor rgb="FF92D050"/>
        </patternFill>
      </fill>
    </dxf>
    <dxf>
      <fill>
        <patternFill>
          <bgColor rgb="FFFF0000"/>
        </patternFill>
      </fill>
    </dxf>
    <dxf>
      <fill>
        <patternFill>
          <bgColor rgb="FFFFFF99"/>
        </patternFill>
      </fill>
    </dxf>
    <dxf>
      <fill>
        <patternFill>
          <bgColor rgb="FFFFFFCC"/>
        </patternFill>
      </fill>
    </dxf>
    <dxf>
      <font>
        <color rgb="FF9C0006"/>
      </font>
      <fill>
        <patternFill>
          <bgColor rgb="FFFFC7CE"/>
        </patternFill>
      </fill>
    </dxf>
    <dxf>
      <fill>
        <patternFill>
          <bgColor rgb="FFFFFF99"/>
        </patternFill>
      </fill>
    </dxf>
    <dxf>
      <fill>
        <patternFill>
          <bgColor rgb="FFFFC000"/>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0000"/>
        </patternFill>
      </fill>
    </dxf>
    <dxf>
      <fill>
        <patternFill>
          <bgColor rgb="FFFFC000"/>
        </patternFill>
      </fill>
    </dxf>
    <dxf>
      <fill>
        <patternFill>
          <bgColor rgb="FFFFFF99"/>
        </patternFill>
      </fill>
    </dxf>
    <dxf>
      <fill>
        <patternFill>
          <bgColor rgb="FFFF0000"/>
        </patternFill>
      </fill>
    </dxf>
    <dxf>
      <fill>
        <patternFill>
          <bgColor rgb="FFFFC000"/>
        </patternFill>
      </fill>
    </dxf>
    <dxf>
      <fill>
        <patternFill>
          <bgColor rgb="FFFFFF99"/>
        </patternFill>
      </fill>
    </dxf>
    <dxf>
      <fill>
        <patternFill>
          <bgColor rgb="FF92D050"/>
        </patternFill>
      </fill>
    </dxf>
    <dxf>
      <font>
        <color auto="1"/>
      </font>
      <fill>
        <patternFill>
          <bgColor rgb="FFFF0000"/>
        </patternFill>
      </fill>
    </dxf>
    <dxf>
      <fill>
        <patternFill>
          <bgColor rgb="FFFF0000"/>
        </patternFill>
      </fill>
    </dxf>
    <dxf>
      <fill>
        <patternFill>
          <bgColor rgb="FFFFC000"/>
        </patternFill>
      </fill>
    </dxf>
    <dxf>
      <fill>
        <patternFill>
          <bgColor rgb="FFFFFF99"/>
        </patternFill>
      </fill>
    </dxf>
    <dxf>
      <fill>
        <patternFill>
          <bgColor rgb="FFFF0000"/>
        </patternFill>
      </fill>
    </dxf>
    <dxf>
      <fill>
        <patternFill>
          <bgColor rgb="FFFFC000"/>
        </patternFill>
      </fill>
    </dxf>
    <dxf>
      <fill>
        <patternFill>
          <bgColor rgb="FFFFFF99"/>
        </patternFill>
      </fill>
    </dxf>
    <dxf>
      <fill>
        <patternFill>
          <bgColor rgb="FFFF0000"/>
        </patternFill>
      </fill>
    </dxf>
    <dxf>
      <fill>
        <patternFill>
          <bgColor rgb="FFFFFF99"/>
        </patternFill>
      </fill>
    </dxf>
    <dxf>
      <fill>
        <patternFill>
          <bgColor rgb="FFFF0000"/>
        </patternFill>
      </fill>
    </dxf>
    <dxf>
      <fill>
        <patternFill>
          <bgColor rgb="FFFFC000"/>
        </patternFill>
      </fill>
    </dxf>
    <dxf>
      <fill>
        <patternFill>
          <bgColor rgb="FFFFFF99"/>
        </patternFill>
      </fill>
    </dxf>
    <dxf>
      <fill>
        <patternFill>
          <bgColor rgb="FFFF0000"/>
        </patternFill>
      </fill>
    </dxf>
    <dxf>
      <fill>
        <patternFill>
          <bgColor rgb="FFFFC000"/>
        </patternFill>
      </fill>
    </dxf>
    <dxf>
      <fill>
        <patternFill>
          <bgColor rgb="FFFFFF99"/>
        </patternFill>
      </fill>
    </dxf>
    <dxf>
      <fill>
        <patternFill>
          <bgColor rgb="FF92D050"/>
        </patternFill>
      </fill>
    </dxf>
    <dxf>
      <fill>
        <patternFill>
          <bgColor rgb="FF92D050"/>
        </patternFill>
      </fill>
    </dxf>
    <dxf>
      <fill>
        <patternFill>
          <bgColor rgb="FFFFC000"/>
        </patternFill>
      </fill>
    </dxf>
    <dxf>
      <font>
        <color theme="1"/>
      </font>
      <fill>
        <patternFill>
          <bgColor rgb="FFFFFF99"/>
        </patternFill>
      </fill>
    </dxf>
    <dxf>
      <fill>
        <patternFill>
          <bgColor theme="1"/>
        </patternFill>
      </fill>
    </dxf>
    <dxf>
      <fill>
        <patternFill>
          <bgColor rgb="FFFFFF99"/>
        </patternFill>
      </fill>
    </dxf>
    <dxf>
      <fill>
        <patternFill>
          <bgColor rgb="FFFFFFCC"/>
        </patternFill>
      </fill>
    </dxf>
    <dxf>
      <font>
        <color rgb="FF9C0006"/>
      </font>
      <fill>
        <patternFill>
          <bgColor rgb="FFFFC7CE"/>
        </patternFill>
      </fill>
    </dxf>
    <dxf>
      <fill>
        <patternFill>
          <bgColor rgb="FFFFFFCC"/>
        </patternFill>
      </fill>
    </dxf>
    <dxf>
      <fill>
        <patternFill>
          <bgColor rgb="FF92D050"/>
        </patternFill>
      </fill>
    </dxf>
    <dxf>
      <fill>
        <patternFill>
          <bgColor rgb="FF00B050"/>
        </patternFill>
      </fill>
    </dxf>
    <dxf>
      <fill>
        <patternFill>
          <bgColor rgb="FFFF0000"/>
        </patternFill>
      </fill>
    </dxf>
    <dxf>
      <fill>
        <patternFill>
          <bgColor rgb="FFFFFF99"/>
        </patternFill>
      </fill>
    </dxf>
    <dxf>
      <fill>
        <patternFill>
          <bgColor rgb="FFFFC000"/>
        </patternFill>
      </fill>
    </dxf>
    <dxf>
      <fill>
        <patternFill>
          <bgColor rgb="FFFFFF99"/>
        </patternFill>
      </fill>
    </dxf>
    <dxf>
      <fill>
        <patternFill>
          <bgColor rgb="FFFF0000"/>
        </patternFill>
      </fill>
    </dxf>
    <dxf>
      <fill>
        <patternFill>
          <bgColor rgb="FFFFC000"/>
        </patternFill>
      </fill>
    </dxf>
    <dxf>
      <fill>
        <patternFill>
          <bgColor rgb="FFFFFF99"/>
        </patternFill>
      </fill>
    </dxf>
    <dxf>
      <fill>
        <patternFill>
          <bgColor rgb="FF92D050"/>
        </patternFill>
      </fill>
    </dxf>
    <dxf>
      <font>
        <color auto="1"/>
      </font>
      <fill>
        <patternFill>
          <bgColor rgb="FFFF0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FF99"/>
        </patternFill>
      </fill>
    </dxf>
    <dxf>
      <fill>
        <patternFill>
          <bgColor rgb="FFFF0000"/>
        </patternFill>
      </fill>
    </dxf>
    <dxf>
      <fill>
        <patternFill>
          <bgColor rgb="FFFFFF99"/>
        </patternFill>
      </fill>
    </dxf>
    <dxf>
      <fill>
        <patternFill>
          <bgColor rgb="FFFF0000"/>
        </patternFill>
      </fill>
    </dxf>
    <dxf>
      <fill>
        <patternFill>
          <bgColor rgb="FFFFC000"/>
        </patternFill>
      </fill>
    </dxf>
    <dxf>
      <fill>
        <patternFill>
          <bgColor rgb="FFFFFF99"/>
        </patternFill>
      </fill>
    </dxf>
    <dxf>
      <fill>
        <patternFill>
          <bgColor rgb="FFFFC000"/>
        </patternFill>
      </fill>
    </dxf>
    <dxf>
      <font>
        <color theme="1"/>
      </font>
      <fill>
        <patternFill>
          <bgColor rgb="FFFFC000"/>
        </patternFill>
      </fill>
    </dxf>
    <dxf>
      <font>
        <color rgb="FF9C0006"/>
      </font>
      <fill>
        <patternFill>
          <bgColor rgb="FFFFC7CE"/>
        </patternFill>
      </fill>
    </dxf>
    <dxf>
      <fill>
        <patternFill>
          <bgColor rgb="FFFFC000"/>
        </patternFill>
      </fill>
    </dxf>
    <dxf>
      <fill>
        <patternFill>
          <bgColor rgb="FFFFC000"/>
        </patternFill>
      </fill>
    </dxf>
    <dxf>
      <fill>
        <patternFill>
          <bgColor rgb="FF00B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ont>
        <color theme="1"/>
      </font>
      <fill>
        <patternFill>
          <bgColor rgb="FFFFFF99"/>
        </patternFill>
      </fill>
    </dxf>
    <dxf>
      <fill>
        <patternFill>
          <bgColor theme="1"/>
        </patternFill>
      </fill>
    </dxf>
    <dxf>
      <fill>
        <patternFill>
          <bgColor rgb="FFFF0000"/>
        </patternFill>
      </fill>
    </dxf>
    <dxf>
      <fill>
        <patternFill>
          <bgColor rgb="FFFFC000"/>
        </patternFill>
      </fill>
    </dxf>
    <dxf>
      <fill>
        <patternFill>
          <bgColor rgb="FFFFFF99"/>
        </patternFill>
      </fill>
    </dxf>
    <dxf>
      <fill>
        <patternFill>
          <bgColor rgb="FFFF0000"/>
        </patternFill>
      </fill>
    </dxf>
    <dxf>
      <fill>
        <patternFill>
          <bgColor rgb="FF92D050"/>
        </patternFill>
      </fill>
    </dxf>
    <dxf>
      <fill>
        <patternFill>
          <bgColor rgb="FFFFFF99"/>
        </patternFill>
      </fill>
    </dxf>
    <dxf>
      <fill>
        <patternFill>
          <bgColor rgb="FFFF0000"/>
        </patternFill>
      </fill>
    </dxf>
    <dxf>
      <fill>
        <patternFill>
          <bgColor rgb="FFFFFF99"/>
        </patternFill>
      </fill>
    </dxf>
    <dxf>
      <fill>
        <patternFill>
          <bgColor rgb="FFFFC000"/>
        </patternFill>
      </fill>
    </dxf>
    <dxf>
      <font>
        <color theme="1"/>
      </font>
      <fill>
        <patternFill>
          <bgColor rgb="FFFFC000"/>
        </patternFill>
      </fill>
    </dxf>
    <dxf>
      <font>
        <color rgb="FF9C0006"/>
      </font>
      <fill>
        <patternFill>
          <bgColor rgb="FFFFC7CE"/>
        </patternFill>
      </fill>
    </dxf>
    <dxf>
      <fill>
        <patternFill>
          <bgColor rgb="FFFFC000"/>
        </patternFill>
      </fill>
    </dxf>
    <dxf>
      <fill>
        <patternFill>
          <bgColor rgb="FFFFFF99"/>
        </patternFill>
      </fill>
    </dxf>
    <dxf>
      <fill>
        <patternFill>
          <bgColor rgb="FF92D050"/>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C000"/>
        </patternFill>
      </fill>
    </dxf>
    <dxf>
      <fill>
        <patternFill>
          <bgColor rgb="FFFFFF99"/>
        </patternFill>
      </fill>
    </dxf>
    <dxf>
      <fill>
        <patternFill>
          <bgColor rgb="FF92D050"/>
        </patternFill>
      </fill>
    </dxf>
    <dxf>
      <fill>
        <patternFill>
          <bgColor rgb="FFFFC000"/>
        </patternFill>
      </fill>
    </dxf>
    <dxf>
      <fill>
        <patternFill patternType="solid">
          <fgColor rgb="FFFFC000"/>
          <bgColor rgb="FFFFC000"/>
        </patternFill>
      </fill>
    </dxf>
    <dxf>
      <fill>
        <patternFill patternType="solid">
          <fgColor rgb="FFFFFFCC"/>
          <bgColor rgb="FFFFFFCC"/>
        </patternFill>
      </fill>
    </dxf>
    <dxf>
      <font>
        <color rgb="FF9C0006"/>
      </font>
      <fill>
        <patternFill patternType="solid">
          <fgColor rgb="FFFFC7CE"/>
          <bgColor rgb="FFFFC7CE"/>
        </patternFill>
      </fill>
    </dxf>
    <dxf>
      <fill>
        <patternFill patternType="solid">
          <fgColor rgb="FFFFFFCC"/>
          <bgColor rgb="FFFFFFCC"/>
        </patternFill>
      </fill>
    </dxf>
    <dxf>
      <fill>
        <patternFill patternType="solid">
          <fgColor rgb="FFFFC000"/>
          <bgColor rgb="FFFFC000"/>
        </patternFill>
      </fill>
    </dxf>
    <dxf>
      <fill>
        <patternFill patternType="solid">
          <fgColor rgb="FFFFFF99"/>
          <bgColor rgb="FFFFFF99"/>
        </patternFill>
      </fill>
    </dxf>
    <dxf>
      <fill>
        <patternFill patternType="solid">
          <fgColor rgb="FFFF0000"/>
          <bgColor rgb="FFFF0000"/>
        </patternFill>
      </fill>
    </dxf>
    <dxf>
      <fill>
        <patternFill patternType="solid">
          <fgColor rgb="FFFFFF99"/>
          <bgColor rgb="FFFFFF99"/>
        </patternFill>
      </fill>
    </dxf>
    <dxf>
      <fill>
        <patternFill patternType="solid">
          <fgColor rgb="FFFFC000"/>
          <bgColor rgb="FFFFC000"/>
        </patternFill>
      </fill>
    </dxf>
    <dxf>
      <fill>
        <patternFill patternType="solid">
          <fgColor rgb="FFFF0000"/>
          <bgColor rgb="FFFF0000"/>
        </patternFill>
      </fill>
    </dxf>
    <dxf>
      <fill>
        <patternFill patternType="solid">
          <fgColor rgb="FFFFFF99"/>
          <bgColor rgb="FFFFFF99"/>
        </patternFill>
      </fill>
    </dxf>
    <dxf>
      <fill>
        <patternFill patternType="solid">
          <fgColor rgb="FF92D050"/>
          <bgColor rgb="FF92D050"/>
        </patternFill>
      </fill>
    </dxf>
    <dxf>
      <fill>
        <patternFill patternType="solid">
          <fgColor rgb="FFFF0000"/>
          <bgColor rgb="FFFF0000"/>
        </patternFill>
      </fill>
    </dxf>
    <dxf>
      <fill>
        <patternFill patternType="solid">
          <fgColor rgb="FFFFC000"/>
          <bgColor rgb="FFFFC000"/>
        </patternFill>
      </fill>
    </dxf>
    <dxf>
      <fill>
        <patternFill patternType="solid">
          <fgColor rgb="FFFF0000"/>
          <bgColor rgb="FFFF0000"/>
        </patternFill>
      </fill>
    </dxf>
    <dxf>
      <fill>
        <patternFill patternType="solid">
          <fgColor rgb="FFFFC000"/>
          <bgColor rgb="FFFFC000"/>
        </patternFill>
      </fill>
    </dxf>
    <dxf>
      <fill>
        <patternFill patternType="solid">
          <fgColor rgb="FF92D050"/>
          <bgColor rgb="FF92D050"/>
        </patternFill>
      </fill>
    </dxf>
    <dxf>
      <fill>
        <patternFill patternType="solid">
          <fgColor rgb="FFFFFF99"/>
          <bgColor rgb="FFFFFF99"/>
        </patternFill>
      </fill>
    </dxf>
    <dxf>
      <fill>
        <patternFill patternType="solid">
          <fgColor rgb="FFFF0000"/>
          <bgColor rgb="FFFF0000"/>
        </patternFill>
      </fill>
    </dxf>
    <dxf>
      <fill>
        <patternFill patternType="solid">
          <fgColor rgb="FFFFC000"/>
          <bgColor rgb="FFFFC000"/>
        </patternFill>
      </fill>
    </dxf>
    <dxf>
      <fill>
        <patternFill patternType="solid">
          <fgColor rgb="FFFFFF99"/>
          <bgColor rgb="FFFFFF99"/>
        </patternFill>
      </fill>
    </dxf>
    <dxf>
      <fill>
        <patternFill patternType="solid">
          <fgColor rgb="FF00B050"/>
          <bgColor rgb="FF00B050"/>
        </patternFill>
      </fill>
    </dxf>
    <dxf>
      <font>
        <color auto="1"/>
      </font>
      <fill>
        <patternFill patternType="solid">
          <fgColor rgb="FFFFC000"/>
          <bgColor rgb="FFFFC000"/>
        </patternFill>
      </fill>
    </dxf>
    <dxf>
      <font>
        <color rgb="FF9C0006"/>
      </font>
      <fill>
        <patternFill patternType="solid">
          <fgColor rgb="FFFFC7CE"/>
          <bgColor rgb="FFFFC7CE"/>
        </patternFill>
      </fill>
    </dxf>
    <dxf>
      <fill>
        <patternFill patternType="solid">
          <fgColor rgb="FFFFC000"/>
          <bgColor rgb="FFFFC000"/>
        </patternFill>
      </fill>
    </dxf>
    <dxf>
      <fill>
        <patternFill patternType="solid">
          <fgColor rgb="FFFFFF99"/>
          <bgColor rgb="FFFFFF99"/>
        </patternFill>
      </fill>
    </dxf>
    <dxf>
      <fill>
        <patternFill patternType="solid">
          <fgColor rgb="FF92D050"/>
          <bgColor rgb="FF92D050"/>
        </patternFill>
      </fill>
    </dxf>
    <dxf>
      <fill>
        <patternFill patternType="solid">
          <fgColor rgb="FFFFC000"/>
          <bgColor rgb="FFFFC000"/>
        </patternFill>
      </fill>
    </dxf>
    <dxf>
      <font>
        <color auto="1"/>
      </font>
      <fill>
        <patternFill patternType="solid">
          <fgColor rgb="FFFFFF99"/>
          <bgColor rgb="FFFFFF99"/>
        </patternFill>
      </fill>
    </dxf>
    <dxf>
      <fill>
        <patternFill patternType="none"/>
      </fill>
    </dxf>
    <dxf>
      <fill>
        <patternFill patternType="solid">
          <fgColor rgb="FFFFFF99"/>
          <bgColor rgb="FFFFFF99"/>
        </patternFill>
      </fill>
    </dxf>
    <dxf>
      <fill>
        <patternFill>
          <bgColor rgb="FFFFC000"/>
        </patternFill>
      </fill>
    </dxf>
    <dxf>
      <fill>
        <patternFill>
          <bgColor rgb="FFFFFF99"/>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FFFF99"/>
        </patternFill>
      </fill>
    </dxf>
    <dxf>
      <font>
        <color theme="1"/>
      </font>
      <fill>
        <patternFill>
          <bgColor rgb="FFFFFF99"/>
        </patternFill>
      </fill>
    </dxf>
    <dxf>
      <fill>
        <patternFill>
          <bgColor rgb="FFFFC000"/>
        </patternFill>
      </fill>
    </dxf>
    <dxf>
      <fill>
        <patternFill>
          <bgColor rgb="FFFFFF99"/>
        </patternFill>
      </fill>
    </dxf>
    <dxf>
      <fill>
        <patternFill>
          <bgColor rgb="FFFFC000"/>
        </patternFill>
      </fill>
    </dxf>
    <dxf>
      <font>
        <color theme="1"/>
      </font>
      <fill>
        <patternFill>
          <bgColor rgb="FFFFC000"/>
        </patternFill>
      </fill>
    </dxf>
    <dxf>
      <font>
        <color rgb="FF9C0006"/>
      </font>
      <fill>
        <patternFill>
          <bgColor rgb="FFFFC7CE"/>
        </patternFill>
      </fill>
    </dxf>
    <dxf>
      <fill>
        <patternFill>
          <bgColor rgb="FFFFC000"/>
        </patternFill>
      </fill>
    </dxf>
    <dxf>
      <fill>
        <patternFill>
          <bgColor rgb="FFFFFF99"/>
        </patternFill>
      </fill>
    </dxf>
    <dxf>
      <fill>
        <patternFill>
          <bgColor rgb="FF92D050"/>
        </patternFill>
      </fill>
    </dxf>
    <dxf>
      <fill>
        <patternFill>
          <bgColor theme="1"/>
        </patternFill>
      </fill>
    </dxf>
    <dxf>
      <fill>
        <patternFill>
          <bgColor rgb="FFFFFF99"/>
        </patternFill>
      </fill>
    </dxf>
    <dxf>
      <fill>
        <patternFill>
          <bgColor rgb="FFFFFFCC"/>
        </patternFill>
      </fill>
    </dxf>
    <dxf>
      <font>
        <color rgb="FF9C0006"/>
      </font>
      <fill>
        <patternFill>
          <bgColor rgb="FFFFC7CE"/>
        </patternFill>
      </fill>
    </dxf>
    <dxf>
      <fill>
        <patternFill>
          <bgColor rgb="FFFFFFCC"/>
        </patternFill>
      </fill>
    </dxf>
    <dxf>
      <fill>
        <patternFill>
          <bgColor rgb="FF92D050"/>
        </patternFill>
      </fill>
    </dxf>
    <dxf>
      <fill>
        <patternFill>
          <bgColor rgb="FFFFC000"/>
        </patternFill>
      </fill>
    </dxf>
    <dxf>
      <fill>
        <patternFill>
          <bgColor rgb="FFFFC000"/>
        </patternFill>
      </fill>
    </dxf>
    <dxf>
      <fill>
        <patternFill>
          <bgColor rgb="FFFFFF99"/>
        </patternFill>
      </fill>
    </dxf>
    <dxf>
      <font>
        <color rgb="FF9C0006"/>
      </font>
      <fill>
        <patternFill>
          <bgColor rgb="FFFFC7CE"/>
        </patternFill>
      </fill>
    </dxf>
    <dxf>
      <fill>
        <patternFill>
          <bgColor rgb="FFFFC000"/>
        </patternFill>
      </fill>
    </dxf>
    <dxf>
      <fill>
        <patternFill>
          <bgColor rgb="FFFFFF99"/>
        </patternFill>
      </fill>
    </dxf>
    <dxf>
      <fill>
        <patternFill>
          <bgColor rgb="FF92D050"/>
        </patternFill>
      </fill>
    </dxf>
    <dxf>
      <font>
        <color theme="1"/>
      </font>
      <fill>
        <patternFill>
          <bgColor rgb="FFFFFF99"/>
        </patternFill>
      </fill>
    </dxf>
    <dxf>
      <fill>
        <patternFill>
          <bgColor rgb="FFFFFF99"/>
        </patternFill>
      </fill>
    </dxf>
    <dxf>
      <fill>
        <patternFill>
          <bgColor rgb="FFFFFFCC"/>
        </patternFill>
      </fill>
    </dxf>
    <dxf>
      <font>
        <color rgb="FF9C0006"/>
      </font>
      <fill>
        <patternFill>
          <bgColor rgb="FFFFC7CE"/>
        </patternFill>
      </fill>
    </dxf>
    <dxf>
      <fill>
        <patternFill>
          <bgColor rgb="FFFFC000"/>
        </patternFill>
      </fill>
    </dxf>
    <dxf>
      <fill>
        <patternFill>
          <bgColor rgb="FFFF0000"/>
        </patternFill>
      </fill>
    </dxf>
    <dxf>
      <fill>
        <patternFill>
          <bgColor rgb="FFFFFFCC"/>
        </patternFill>
      </fill>
    </dxf>
    <dxf>
      <fill>
        <patternFill>
          <bgColor rgb="FF92D050"/>
        </patternFill>
      </fill>
    </dxf>
    <dxf>
      <fill>
        <patternFill>
          <bgColor rgb="FF00B050"/>
        </patternFill>
      </fill>
    </dxf>
    <dxf>
      <fill>
        <patternFill>
          <bgColor theme="1"/>
        </patternFill>
      </fill>
    </dxf>
    <dxf>
      <fill>
        <patternFill>
          <bgColor rgb="FFFFFF99"/>
        </patternFill>
      </fill>
    </dxf>
    <dxf>
      <font>
        <color theme="1"/>
      </font>
      <fill>
        <patternFill>
          <bgColor rgb="FFFFC000"/>
        </patternFill>
      </fill>
    </dxf>
    <dxf>
      <fill>
        <patternFill>
          <bgColor rgb="FFFF0000"/>
        </patternFill>
      </fill>
    </dxf>
    <dxf>
      <fill>
        <patternFill>
          <bgColor rgb="FFFFC000"/>
        </patternFill>
      </fill>
    </dxf>
    <dxf>
      <fill>
        <patternFill>
          <bgColor rgb="FFFFFF99"/>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C000"/>
        </patternFill>
      </fill>
    </dxf>
    <dxf>
      <fill>
        <patternFill>
          <bgColor rgb="FFFFFF99"/>
        </patternFill>
      </fill>
    </dxf>
    <dxf>
      <fill>
        <patternFill>
          <bgColor rgb="FFFFC000"/>
        </patternFill>
      </fill>
    </dxf>
    <dxf>
      <font>
        <color theme="1"/>
      </font>
      <fill>
        <patternFill>
          <bgColor rgb="FFFFC000"/>
        </patternFill>
      </fill>
    </dxf>
    <dxf>
      <font>
        <color rgb="FF9C0006"/>
      </font>
      <fill>
        <patternFill>
          <bgColor rgb="FFFFC7CE"/>
        </patternFill>
      </fill>
    </dxf>
    <dxf>
      <fill>
        <patternFill>
          <bgColor rgb="FFFFC000"/>
        </patternFill>
      </fill>
    </dxf>
    <dxf>
      <fill>
        <patternFill>
          <bgColor rgb="FFFFFF99"/>
        </patternFill>
      </fill>
    </dxf>
    <dxf>
      <fill>
        <patternFill>
          <bgColor rgb="FF92D050"/>
        </patternFill>
      </fill>
    </dxf>
    <dxf>
      <fill>
        <patternFill>
          <bgColor rgb="FFFFC000"/>
        </patternFill>
      </fill>
    </dxf>
    <dxf>
      <font>
        <color theme="1"/>
      </font>
      <fill>
        <patternFill>
          <bgColor rgb="FFFFFF99"/>
        </patternFill>
      </fill>
    </dxf>
    <dxf>
      <fill>
        <patternFill>
          <bgColor theme="1"/>
        </patternFill>
      </fill>
    </dxf>
    <dxf>
      <fill>
        <patternFill>
          <bgColor rgb="FFFFFF99"/>
        </patternFill>
      </fill>
    </dxf>
    <dxf>
      <fill>
        <patternFill>
          <bgColor rgb="FFFFFFCC"/>
        </patternFill>
      </fill>
    </dxf>
    <dxf>
      <font>
        <color rgb="FF9C0006"/>
      </font>
      <fill>
        <patternFill>
          <bgColor rgb="FFFFC7CE"/>
        </patternFill>
      </fill>
    </dxf>
    <dxf>
      <fill>
        <patternFill>
          <bgColor rgb="FFFFFFCC"/>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FFFF99"/>
        </patternFill>
      </fill>
    </dxf>
    <dxf>
      <fill>
        <patternFill>
          <bgColor rgb="FFFF0000"/>
        </patternFill>
      </fill>
    </dxf>
    <dxf>
      <fill>
        <patternFill>
          <bgColor rgb="FFFF0000"/>
        </patternFill>
      </fill>
    </dxf>
    <dxf>
      <fill>
        <patternFill>
          <bgColor rgb="FFFFC000"/>
        </patternFill>
      </fill>
    </dxf>
    <dxf>
      <fill>
        <patternFill>
          <bgColor rgb="FFFFFF99"/>
        </patternFill>
      </fill>
    </dxf>
    <dxf>
      <fill>
        <patternFill>
          <bgColor rgb="FFFFC000"/>
        </patternFill>
      </fill>
    </dxf>
    <dxf>
      <fill>
        <patternFill>
          <bgColor rgb="FFFFFF99"/>
        </patternFill>
      </fill>
    </dxf>
    <dxf>
      <fill>
        <patternFill>
          <bgColor rgb="FF92D050"/>
        </patternFill>
      </fill>
    </dxf>
    <dxf>
      <font>
        <color theme="1"/>
      </font>
      <fill>
        <patternFill>
          <bgColor rgb="FFFFC000"/>
        </patternFill>
      </fill>
    </dxf>
    <dxf>
      <fill>
        <patternFill>
          <bgColor rgb="FFFFFFCC"/>
        </patternFill>
      </fill>
    </dxf>
    <dxf>
      <font>
        <color rgb="FF9C0006"/>
      </font>
      <fill>
        <patternFill>
          <bgColor rgb="FFFFC7CE"/>
        </patternFill>
      </fill>
    </dxf>
    <dxf>
      <fill>
        <patternFill>
          <bgColor rgb="FFFF0000"/>
        </patternFill>
      </fill>
    </dxf>
    <dxf>
      <fill>
        <patternFill>
          <bgColor rgb="FFFFC000"/>
        </patternFill>
      </fill>
    </dxf>
    <dxf>
      <fill>
        <patternFill>
          <bgColor rgb="FFFFC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FF99"/>
        </patternFill>
      </fill>
    </dxf>
    <dxf>
      <fill>
        <patternFill>
          <bgColor theme="1"/>
        </patternFill>
      </fill>
    </dxf>
    <dxf>
      <fill>
        <patternFill>
          <bgColor rgb="FF92D050"/>
        </patternFill>
      </fill>
    </dxf>
    <dxf>
      <font>
        <color auto="1"/>
      </font>
      <fill>
        <patternFill>
          <bgColor rgb="FFFF0000"/>
        </patternFill>
      </fill>
    </dxf>
    <dxf>
      <fill>
        <patternFill>
          <bgColor rgb="FFFF0000"/>
        </patternFill>
      </fill>
    </dxf>
    <dxf>
      <font>
        <color rgb="FF9C0006"/>
      </font>
      <fill>
        <patternFill>
          <bgColor rgb="FFFFC7CE"/>
        </patternFill>
      </fill>
    </dxf>
    <dxf>
      <fill>
        <patternFill>
          <bgColor rgb="FFFFFFCC"/>
        </patternFill>
      </fill>
    </dxf>
    <dxf>
      <fill>
        <patternFill>
          <bgColor rgb="FFFFFF99"/>
        </patternFill>
      </fill>
    </dxf>
    <dxf>
      <font>
        <color theme="1"/>
      </font>
      <fill>
        <patternFill>
          <bgColor rgb="FFFFFF99"/>
        </patternFill>
      </fill>
    </dxf>
    <dxf>
      <fill>
        <patternFill>
          <bgColor rgb="FFFF0000"/>
        </patternFill>
      </fill>
    </dxf>
    <dxf>
      <fill>
        <patternFill>
          <bgColor rgb="FFFFC000"/>
        </patternFill>
      </fill>
    </dxf>
    <dxf>
      <fill>
        <patternFill>
          <bgColor rgb="FFFFC000"/>
        </patternFill>
      </fill>
    </dxf>
    <dxf>
      <fill>
        <patternFill>
          <bgColor rgb="FF92D050"/>
        </patternFill>
      </fill>
    </dxf>
    <dxf>
      <fill>
        <patternFill>
          <bgColor rgb="FFFFC000"/>
        </patternFill>
      </fill>
    </dxf>
    <dxf>
      <fill>
        <patternFill>
          <bgColor rgb="FFFFFF99"/>
        </patternFill>
      </fill>
    </dxf>
    <dxf>
      <fill>
        <patternFill>
          <bgColor rgb="FF00B050"/>
        </patternFill>
      </fill>
    </dxf>
    <dxf>
      <fill>
        <patternFill>
          <bgColor rgb="FFFFC000"/>
        </patternFill>
      </fill>
    </dxf>
    <dxf>
      <fill>
        <patternFill>
          <bgColor rgb="FFFFFF99"/>
        </patternFill>
      </fill>
    </dxf>
    <dxf>
      <fill>
        <patternFill>
          <bgColor rgb="FFFFFF99"/>
        </patternFill>
      </fill>
    </dxf>
    <dxf>
      <fill>
        <patternFill>
          <bgColor rgb="FFFFC000"/>
        </patternFill>
      </fill>
    </dxf>
    <dxf>
      <fill>
        <patternFill>
          <bgColor rgb="FFFFFF99"/>
        </patternFill>
      </fill>
    </dxf>
    <dxf>
      <fill>
        <patternFill>
          <bgColor rgb="FFFFC000"/>
        </patternFill>
      </fill>
    </dxf>
    <dxf>
      <font>
        <color theme="1"/>
      </font>
      <fill>
        <patternFill>
          <bgColor rgb="FFFFC000"/>
        </patternFill>
      </fill>
    </dxf>
    <dxf>
      <font>
        <color rgb="FF9C0006"/>
      </font>
      <fill>
        <patternFill>
          <bgColor rgb="FFFFC7CE"/>
        </patternFill>
      </fill>
    </dxf>
    <dxf>
      <fill>
        <patternFill>
          <bgColor rgb="FFFFC000"/>
        </patternFill>
      </fill>
    </dxf>
    <dxf>
      <fill>
        <patternFill>
          <bgColor rgb="FF92D050"/>
        </patternFill>
      </fill>
    </dxf>
    <dxf>
      <fill>
        <patternFill>
          <bgColor rgb="FF92D050"/>
        </patternFill>
      </fill>
    </dxf>
    <dxf>
      <font>
        <color theme="1"/>
      </font>
      <fill>
        <patternFill>
          <bgColor rgb="FFFFFF99"/>
        </patternFill>
      </fill>
    </dxf>
    <dxf>
      <font>
        <color rgb="FF9C0006"/>
      </font>
      <fill>
        <patternFill>
          <bgColor rgb="FFFFC7CE"/>
        </patternFill>
      </fill>
    </dxf>
    <dxf>
      <fill>
        <patternFill>
          <bgColor theme="1"/>
        </patternFill>
      </fill>
    </dxf>
    <dxf>
      <fill>
        <patternFill>
          <bgColor rgb="FFFFFFCC"/>
        </patternFill>
      </fill>
    </dxf>
    <dxf>
      <fill>
        <patternFill>
          <bgColor rgb="FFFF0000"/>
        </patternFill>
      </fill>
    </dxf>
    <dxf>
      <fill>
        <patternFill>
          <bgColor rgb="FF00B050"/>
        </patternFill>
      </fill>
    </dxf>
    <dxf>
      <fill>
        <patternFill>
          <bgColor rgb="FFFFFF99"/>
        </patternFill>
      </fill>
    </dxf>
    <dxf>
      <fill>
        <patternFill>
          <bgColor rgb="FFFFFFCC"/>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00B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FF99"/>
        </patternFill>
      </fill>
    </dxf>
    <dxf>
      <fill>
        <patternFill>
          <bgColor rgb="FFFF0000"/>
        </patternFill>
      </fill>
    </dxf>
    <dxf>
      <fill>
        <patternFill>
          <bgColor rgb="FFFFC000"/>
        </patternFill>
      </fill>
    </dxf>
    <dxf>
      <fill>
        <patternFill>
          <bgColor rgb="FFFFFF99"/>
        </patternFill>
      </fill>
    </dxf>
    <dxf>
      <fill>
        <patternFill>
          <bgColor rgb="FFFF0000"/>
        </patternFill>
      </fill>
    </dxf>
    <dxf>
      <fill>
        <patternFill>
          <bgColor rgb="FFFF0000"/>
        </patternFill>
      </fill>
    </dxf>
    <dxf>
      <fill>
        <patternFill>
          <bgColor rgb="FF92D050"/>
        </patternFill>
      </fill>
    </dxf>
    <dxf>
      <font>
        <color auto="1"/>
      </font>
      <fill>
        <patternFill>
          <bgColor rgb="FFFF0000"/>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ont>
        <color theme="1"/>
      </font>
      <fill>
        <patternFill>
          <bgColor rgb="FFFFFF99"/>
        </patternFill>
      </fill>
    </dxf>
    <dxf>
      <fill>
        <patternFill>
          <bgColor rgb="FFFFC000"/>
        </patternFill>
      </fill>
    </dxf>
    <dxf>
      <fill>
        <patternFill>
          <bgColor rgb="FFFFC000"/>
        </patternFill>
      </fill>
    </dxf>
    <dxf>
      <fill>
        <patternFill>
          <bgColor rgb="FFFFFF99"/>
        </patternFill>
      </fill>
    </dxf>
    <dxf>
      <font>
        <color rgb="FF9C0006"/>
      </font>
      <fill>
        <patternFill>
          <bgColor rgb="FFFFC7CE"/>
        </patternFill>
      </fill>
    </dxf>
    <dxf>
      <fill>
        <patternFill>
          <bgColor rgb="FFFFC000"/>
        </patternFill>
      </fill>
    </dxf>
    <dxf>
      <fill>
        <patternFill>
          <bgColor rgb="FFFFFF99"/>
        </patternFill>
      </fill>
    </dxf>
    <dxf>
      <fill>
        <patternFill>
          <bgColor rgb="FF92D050"/>
        </patternFill>
      </fill>
    </dxf>
    <dxf>
      <fill>
        <patternFill>
          <bgColor theme="1"/>
        </patternFill>
      </fill>
    </dxf>
    <dxf>
      <fill>
        <patternFill>
          <bgColor rgb="FFFFFF99"/>
        </patternFill>
      </fill>
    </dxf>
    <dxf>
      <fill>
        <patternFill>
          <bgColor rgb="FFFFFFCC"/>
        </patternFill>
      </fill>
    </dxf>
    <dxf>
      <font>
        <color rgb="FF9C0006"/>
      </font>
      <fill>
        <patternFill>
          <bgColor rgb="FFFFC7CE"/>
        </patternFill>
      </fill>
    </dxf>
    <dxf>
      <fill>
        <patternFill>
          <bgColor rgb="FFFFFFCC"/>
        </patternFill>
      </fill>
    </dxf>
    <dxf>
      <fill>
        <patternFill>
          <bgColor rgb="FF92D050"/>
        </patternFill>
      </fill>
    </dxf>
    <dxf>
      <fill>
        <patternFill>
          <bgColor rgb="FF00B050"/>
        </patternFill>
      </fill>
    </dxf>
    <dxf>
      <fill>
        <patternFill>
          <bgColor rgb="FFFFC000"/>
        </patternFill>
      </fill>
    </dxf>
    <dxf>
      <fill>
        <patternFill>
          <bgColor rgb="FFFF0000"/>
        </patternFill>
      </fill>
    </dxf>
    <dxf>
      <fill>
        <patternFill>
          <bgColor rgb="FFFFFF99"/>
        </patternFill>
      </fill>
    </dxf>
    <dxf>
      <fill>
        <patternFill>
          <bgColor rgb="FFFFFF99"/>
        </patternFill>
      </fill>
    </dxf>
    <dxf>
      <font>
        <color theme="1"/>
      </font>
      <fill>
        <patternFill>
          <bgColor rgb="FFFFC000"/>
        </patternFill>
      </fill>
    </dxf>
    <dxf>
      <fill>
        <patternFill>
          <bgColor rgb="FFFF0000"/>
        </patternFill>
      </fill>
    </dxf>
    <dxf>
      <font>
        <color auto="1"/>
      </font>
      <fill>
        <patternFill>
          <bgColor rgb="FFFF0000"/>
        </patternFill>
      </fill>
    </dxf>
    <dxf>
      <fill>
        <patternFill>
          <bgColor rgb="FFFFC000"/>
        </patternFill>
      </fill>
    </dxf>
    <dxf>
      <fill>
        <patternFill>
          <bgColor rgb="FFFF0000"/>
        </patternFill>
      </fill>
    </dxf>
    <dxf>
      <font>
        <color rgb="FF9C0006"/>
      </font>
      <fill>
        <patternFill>
          <bgColor rgb="FFFFC7CE"/>
        </patternFill>
      </fill>
    </dxf>
    <dxf>
      <fill>
        <patternFill>
          <bgColor rgb="FFFFFFCC"/>
        </patternFill>
      </fill>
    </dxf>
    <dxf>
      <fill>
        <patternFill>
          <bgColor rgb="FF92D050"/>
        </patternFill>
      </fill>
    </dxf>
    <dxf>
      <fill>
        <patternFill>
          <bgColor rgb="FF00B050"/>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0000"/>
        </patternFill>
      </fill>
    </dxf>
    <dxf>
      <fill>
        <patternFill>
          <bgColor rgb="FFFF0000"/>
        </patternFill>
      </fill>
    </dxf>
    <dxf>
      <fill>
        <patternFill>
          <bgColor rgb="FFFFC000"/>
        </patternFill>
      </fill>
    </dxf>
    <dxf>
      <fill>
        <patternFill>
          <bgColor rgb="FFFFFF99"/>
        </patternFill>
      </fill>
    </dxf>
    <dxf>
      <fill>
        <patternFill>
          <bgColor rgb="FFFFFFCC"/>
        </patternFill>
      </fill>
    </dxf>
    <dxf>
      <fill>
        <patternFill>
          <bgColor rgb="FFFFFF99"/>
        </patternFill>
      </fill>
    </dxf>
    <dxf>
      <fill>
        <patternFill>
          <bgColor rgb="FFFFFF99"/>
        </patternFill>
      </fill>
    </dxf>
    <dxf>
      <fill>
        <patternFill>
          <bgColor rgb="FFFF0000"/>
        </patternFill>
      </fill>
    </dxf>
    <dxf>
      <fill>
        <patternFill>
          <bgColor rgb="FFFFC000"/>
        </patternFill>
      </fill>
    </dxf>
    <dxf>
      <fill>
        <patternFill>
          <bgColor rgb="FFFFFF99"/>
        </patternFill>
      </fill>
    </dxf>
    <dxf>
      <fill>
        <patternFill>
          <bgColor rgb="FFFFC000"/>
        </patternFill>
      </fill>
    </dxf>
    <dxf>
      <font>
        <color theme="1"/>
      </font>
      <fill>
        <patternFill>
          <bgColor rgb="FFFFC000"/>
        </patternFill>
      </fill>
    </dxf>
    <dxf>
      <font>
        <color rgb="FF9C0006"/>
      </font>
      <fill>
        <patternFill>
          <bgColor rgb="FFFFC7CE"/>
        </patternFill>
      </fill>
    </dxf>
    <dxf>
      <fill>
        <patternFill>
          <bgColor rgb="FFFFC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ont>
        <color auto="1"/>
      </font>
      <fill>
        <patternFill>
          <bgColor rgb="FFFF0000"/>
        </patternFill>
      </fill>
    </dxf>
    <dxf>
      <fill>
        <patternFill>
          <bgColor rgb="FFFFC000"/>
        </patternFill>
      </fill>
    </dxf>
    <dxf>
      <fill>
        <patternFill>
          <bgColor rgb="FFFFFF99"/>
        </patternFill>
      </fill>
    </dxf>
    <dxf>
      <fill>
        <patternFill>
          <bgColor rgb="FF92D050"/>
        </patternFill>
      </fill>
    </dxf>
    <dxf>
      <fill>
        <patternFill>
          <bgColor rgb="FFFF0000"/>
        </patternFill>
      </fill>
    </dxf>
    <dxf>
      <fill>
        <patternFill>
          <bgColor rgb="FFFF0000"/>
        </patternFill>
      </fill>
    </dxf>
    <dxf>
      <fill>
        <patternFill>
          <bgColor rgb="FF00B05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FF99"/>
        </patternFill>
      </fill>
    </dxf>
    <dxf>
      <fill>
        <patternFill>
          <bgColor rgb="FFFFC000"/>
        </patternFill>
      </fill>
    </dxf>
    <dxf>
      <font>
        <color theme="1"/>
      </font>
      <fill>
        <patternFill>
          <bgColor rgb="FFFFC000"/>
        </patternFill>
      </fill>
    </dxf>
    <dxf>
      <font>
        <color theme="1"/>
      </font>
      <fill>
        <patternFill>
          <bgColor rgb="FFFFFF99"/>
        </patternFill>
      </fill>
    </dxf>
    <dxf>
      <fill>
        <patternFill>
          <bgColor theme="1"/>
        </patternFill>
      </fill>
    </dxf>
    <dxf>
      <fill>
        <patternFill>
          <bgColor rgb="FFFFFF99"/>
        </patternFill>
      </fill>
    </dxf>
    <dxf>
      <fill>
        <patternFill>
          <bgColor rgb="FFFFFFCC"/>
        </patternFill>
      </fill>
    </dxf>
    <dxf>
      <font>
        <color rgb="FF9C0006"/>
      </font>
      <fill>
        <patternFill>
          <bgColor rgb="FFFFC7CE"/>
        </patternFill>
      </fill>
    </dxf>
    <dxf>
      <fill>
        <patternFill>
          <bgColor rgb="FFFFFFCC"/>
        </patternFill>
      </fill>
    </dxf>
    <dxf>
      <fill>
        <patternFill>
          <bgColor rgb="FF92D05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CC"/>
        </patternFill>
      </fill>
    </dxf>
    <dxf>
      <fill>
        <patternFill>
          <bgColor rgb="FFFFFFCC"/>
        </patternFill>
      </fill>
    </dxf>
    <dxf>
      <fill>
        <patternFill>
          <bgColor rgb="FFFFFF99"/>
        </patternFill>
      </fill>
    </dxf>
    <dxf>
      <font>
        <color rgb="FF9C0006"/>
      </font>
      <fill>
        <patternFill>
          <bgColor rgb="FFFFC7CE"/>
        </patternFill>
      </fill>
    </dxf>
    <dxf>
      <font>
        <color theme="1"/>
      </font>
      <fill>
        <patternFill>
          <bgColor rgb="FFFFFF99"/>
        </patternFill>
      </fill>
    </dxf>
    <dxf>
      <fill>
        <patternFill>
          <bgColor rgb="FFFFC000"/>
        </patternFill>
      </fill>
    </dxf>
    <dxf>
      <fill>
        <patternFill>
          <bgColor rgb="FFFF0000"/>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92D050"/>
        </patternFill>
      </fill>
    </dxf>
    <dxf>
      <fill>
        <patternFill>
          <bgColor rgb="FFFFFF99"/>
        </patternFill>
      </fill>
    </dxf>
    <dxf>
      <fill>
        <patternFill>
          <bgColor theme="1"/>
        </patternFill>
      </fill>
    </dxf>
    <dxf>
      <fill>
        <patternFill>
          <bgColor rgb="FFFF0000"/>
        </patternFill>
      </fill>
    </dxf>
    <dxf>
      <fill>
        <patternFill>
          <bgColor rgb="FFFF0000"/>
        </patternFill>
      </fill>
    </dxf>
    <dxf>
      <fill>
        <patternFill>
          <bgColor rgb="FFFFC000"/>
        </patternFill>
      </fill>
    </dxf>
    <dxf>
      <fill>
        <patternFill>
          <bgColor rgb="FFFFFF99"/>
        </patternFill>
      </fill>
    </dxf>
    <dxf>
      <fill>
        <patternFill>
          <bgColor rgb="FF92D050"/>
        </patternFill>
      </fill>
    </dxf>
    <dxf>
      <font>
        <color rgb="FF9C0006"/>
      </font>
      <fill>
        <patternFill>
          <bgColor rgb="FFFFC7CE"/>
        </patternFill>
      </fill>
    </dxf>
    <dxf>
      <fill>
        <patternFill>
          <bgColor rgb="FF00B050"/>
        </patternFill>
      </fill>
    </dxf>
    <dxf>
      <fill>
        <patternFill>
          <bgColor rgb="FFFFFF99"/>
        </patternFill>
      </fill>
    </dxf>
    <dxf>
      <fill>
        <patternFill>
          <bgColor rgb="FFFFC000"/>
        </patternFill>
      </fill>
    </dxf>
    <dxf>
      <fill>
        <patternFill>
          <bgColor rgb="FFFFFF99"/>
        </patternFill>
      </fill>
    </dxf>
    <dxf>
      <fill>
        <patternFill>
          <bgColor rgb="FF92D050"/>
        </patternFill>
      </fill>
    </dxf>
    <dxf>
      <font>
        <color rgb="FF9C0006"/>
      </font>
      <fill>
        <patternFill>
          <bgColor rgb="FFFFC7CE"/>
        </patternFill>
      </fill>
    </dxf>
    <dxf>
      <fill>
        <patternFill>
          <bgColor rgb="FFFFC000"/>
        </patternFill>
      </fill>
    </dxf>
    <dxf>
      <fill>
        <patternFill>
          <bgColor rgb="FFFF0000"/>
        </patternFill>
      </fill>
    </dxf>
    <dxf>
      <fill>
        <patternFill>
          <bgColor rgb="FF00B050"/>
        </patternFill>
      </fill>
    </dxf>
    <dxf>
      <fill>
        <patternFill>
          <bgColor rgb="FFFFFF99"/>
        </patternFill>
      </fill>
    </dxf>
    <dxf>
      <fill>
        <patternFill>
          <bgColor rgb="FFFFC000"/>
        </patternFill>
      </fill>
    </dxf>
    <dxf>
      <fill>
        <patternFill>
          <bgColor rgb="FFFF0000"/>
        </patternFill>
      </fill>
    </dxf>
    <dxf>
      <font>
        <color rgb="FF9C0006"/>
      </font>
      <fill>
        <patternFill>
          <bgColor rgb="FFFFC7CE"/>
        </patternFill>
      </fill>
    </dxf>
    <dxf>
      <fill>
        <patternFill>
          <bgColor rgb="FFFFC000"/>
        </patternFill>
      </fill>
    </dxf>
    <dxf>
      <fill>
        <patternFill>
          <bgColor rgb="FF92D050"/>
        </patternFill>
      </fill>
    </dxf>
    <dxf>
      <fill>
        <patternFill>
          <bgColor rgb="FF00B05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ont>
        <color rgb="FF9C0006"/>
      </font>
      <fill>
        <patternFill>
          <bgColor rgb="FFFFC7CE"/>
        </patternFill>
      </fill>
    </dxf>
    <dxf>
      <fill>
        <patternFill>
          <bgColor rgb="FFFFC000"/>
        </patternFill>
      </fill>
    </dxf>
    <dxf>
      <fill>
        <patternFill>
          <bgColor rgb="FFFF0000"/>
        </patternFill>
      </fill>
    </dxf>
    <dxf>
      <fill>
        <patternFill>
          <bgColor rgb="FFFFFF99"/>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99"/>
        </patternFill>
      </fill>
    </dxf>
    <dxf>
      <fill>
        <patternFill>
          <bgColor rgb="FF00B050"/>
        </patternFill>
      </fill>
    </dxf>
    <dxf>
      <fill>
        <patternFill>
          <bgColor rgb="FF92D050"/>
        </patternFill>
      </fill>
    </dxf>
    <dxf>
      <fill>
        <patternFill>
          <bgColor rgb="FF92D050"/>
        </patternFill>
      </fill>
    </dxf>
    <dxf>
      <fill>
        <patternFill>
          <bgColor rgb="FFFFC000"/>
        </patternFill>
      </fill>
    </dxf>
    <dxf>
      <fill>
        <patternFill>
          <bgColor rgb="FFFF0000"/>
        </patternFill>
      </fill>
    </dxf>
    <dxf>
      <fill>
        <patternFill>
          <bgColor rgb="FFFFFF99"/>
        </patternFill>
      </fill>
    </dxf>
    <dxf>
      <fill>
        <patternFill>
          <bgColor rgb="FF00B050"/>
        </patternFill>
      </fill>
    </dxf>
    <dxf>
      <fill>
        <patternFill>
          <bgColor rgb="FFFFFF99"/>
        </patternFill>
      </fill>
    </dxf>
    <dxf>
      <fill>
        <patternFill>
          <bgColor rgb="FF92D050"/>
        </patternFill>
      </fill>
    </dxf>
    <dxf>
      <fill>
        <patternFill>
          <bgColor rgb="FFFF0000"/>
        </patternFill>
      </fill>
    </dxf>
    <dxf>
      <fill>
        <patternFill>
          <bgColor rgb="FFFFC000"/>
        </patternFill>
      </fill>
    </dxf>
    <dxf>
      <fill>
        <patternFill>
          <bgColor rgb="FF00B050"/>
        </patternFill>
      </fill>
    </dxf>
    <dxf>
      <font>
        <color rgb="FF9C0006"/>
      </font>
      <fill>
        <patternFill>
          <bgColor rgb="FFFFC7CE"/>
        </patternFill>
      </fill>
    </dxf>
    <dxf>
      <font>
        <color rgb="FF9C0006"/>
      </font>
      <fill>
        <patternFill>
          <bgColor rgb="FFFFC7CE"/>
        </patternFill>
      </fill>
    </dxf>
  </dxfs>
  <tableStyles count="1" defaultTableStyle="TableStyleMedium2" defaultPivotStyle="PivotStyleLight16">
    <tableStyle name="Invisible" pivot="0" table="0" count="0" xr9:uid="{3E9F451A-831A-4637-980D-A9BC24F589EE}"/>
  </tableStyles>
  <colors>
    <mruColors>
      <color rgb="FF0000FF"/>
      <color rgb="FFFFFF00"/>
      <color rgb="FF92D050"/>
      <color rgb="FFCCFFFF"/>
      <color rgb="FFFFE599"/>
      <color rgb="FFFFFF99"/>
      <color rgb="FFFFFFCC"/>
      <color rgb="FFFFFF66"/>
      <color rgb="FFFFCC66"/>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oneCellAnchor>
    <xdr:from>
      <xdr:col>9</xdr:col>
      <xdr:colOff>0</xdr:colOff>
      <xdr:row>244</xdr:row>
      <xdr:rowOff>0</xdr:rowOff>
    </xdr:from>
    <xdr:ext cx="304800" cy="304800"/>
    <xdr:sp macro="" textlink="">
      <xdr:nvSpPr>
        <xdr:cNvPr id="2" name="avatar">
          <a:extLst>
            <a:ext uri="{FF2B5EF4-FFF2-40B4-BE49-F238E27FC236}">
              <a16:creationId xmlns:a16="http://schemas.microsoft.com/office/drawing/2014/main" id="{D2ED36A2-ED32-4CB8-9705-64EDF221832A}"/>
            </a:ext>
          </a:extLst>
        </xdr:cNvPr>
        <xdr:cNvSpPr>
          <a:spLocks noChangeAspect="1" noChangeArrowheads="1"/>
        </xdr:cNvSpPr>
      </xdr:nvSpPr>
      <xdr:spPr bwMode="auto">
        <a:xfrm>
          <a:off x="7112000" y="236747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244</xdr:row>
      <xdr:rowOff>0</xdr:rowOff>
    </xdr:from>
    <xdr:ext cx="304800" cy="304800"/>
    <xdr:sp macro="" textlink="">
      <xdr:nvSpPr>
        <xdr:cNvPr id="4" name="avatar">
          <a:extLst>
            <a:ext uri="{FF2B5EF4-FFF2-40B4-BE49-F238E27FC236}">
              <a16:creationId xmlns:a16="http://schemas.microsoft.com/office/drawing/2014/main" id="{A4137583-E483-49C8-98F4-DDA7FDD1FDB7}"/>
            </a:ext>
          </a:extLst>
        </xdr:cNvPr>
        <xdr:cNvSpPr>
          <a:spLocks noChangeAspect="1" noChangeArrowheads="1"/>
        </xdr:cNvSpPr>
      </xdr:nvSpPr>
      <xdr:spPr bwMode="auto">
        <a:xfrm>
          <a:off x="7112000" y="236747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9</xdr:col>
      <xdr:colOff>0</xdr:colOff>
      <xdr:row>109</xdr:row>
      <xdr:rowOff>0</xdr:rowOff>
    </xdr:from>
    <xdr:to>
      <xdr:col>9</xdr:col>
      <xdr:colOff>0</xdr:colOff>
      <xdr:row>110</xdr:row>
      <xdr:rowOff>261662</xdr:rowOff>
    </xdr:to>
    <xdr:sp macro="" textlink="">
      <xdr:nvSpPr>
        <xdr:cNvPr id="6" name="Text Box 214">
          <a:extLst>
            <a:ext uri="{FF2B5EF4-FFF2-40B4-BE49-F238E27FC236}">
              <a16:creationId xmlns:a16="http://schemas.microsoft.com/office/drawing/2014/main" id="{BC2546FA-6AC4-4D6B-B9F3-6B89183C2E2A}"/>
            </a:ext>
          </a:extLst>
        </xdr:cNvPr>
        <xdr:cNvSpPr txBox="1">
          <a:spLocks noChangeArrowheads="1"/>
        </xdr:cNvSpPr>
      </xdr:nvSpPr>
      <xdr:spPr bwMode="auto">
        <a:xfrm rot="-1090354">
          <a:off x="11912600" y="88995250"/>
          <a:ext cx="0"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8100" algn="ctr">
              <a:solidFill>
                <a:srgbClr val="000000"/>
              </a:solidFill>
              <a:miter lim="800000"/>
              <a:headEnd/>
              <a:tailEnd/>
            </a14:hiddenLine>
          </a:ext>
        </a:extLst>
      </xdr:spPr>
    </xdr:sp>
    <xdr:clientData/>
  </xdr:twoCellAnchor>
  <xdr:twoCellAnchor editAs="oneCell">
    <xdr:from>
      <xdr:col>9</xdr:col>
      <xdr:colOff>0</xdr:colOff>
      <xdr:row>109</xdr:row>
      <xdr:rowOff>0</xdr:rowOff>
    </xdr:from>
    <xdr:to>
      <xdr:col>9</xdr:col>
      <xdr:colOff>0</xdr:colOff>
      <xdr:row>110</xdr:row>
      <xdr:rowOff>261662</xdr:rowOff>
    </xdr:to>
    <xdr:sp macro="" textlink="">
      <xdr:nvSpPr>
        <xdr:cNvPr id="7" name="Text Box 215">
          <a:extLst>
            <a:ext uri="{FF2B5EF4-FFF2-40B4-BE49-F238E27FC236}">
              <a16:creationId xmlns:a16="http://schemas.microsoft.com/office/drawing/2014/main" id="{268F5994-F429-4F47-98B5-E9E2FF45FB09}"/>
            </a:ext>
          </a:extLst>
        </xdr:cNvPr>
        <xdr:cNvSpPr txBox="1">
          <a:spLocks noChangeArrowheads="1"/>
        </xdr:cNvSpPr>
      </xdr:nvSpPr>
      <xdr:spPr bwMode="auto">
        <a:xfrm rot="-1090354">
          <a:off x="11912600" y="88995250"/>
          <a:ext cx="0"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8100" algn="ctr">
              <a:solidFill>
                <a:srgbClr val="000000"/>
              </a:solidFill>
              <a:miter lim="800000"/>
              <a:headEnd/>
              <a:tailEnd/>
            </a14:hiddenLine>
          </a:ext>
        </a:extLst>
      </xdr:spPr>
    </xdr:sp>
    <xdr:clientData/>
  </xdr:twoCellAnchor>
  <xdr:twoCellAnchor editAs="oneCell">
    <xdr:from>
      <xdr:col>9</xdr:col>
      <xdr:colOff>0</xdr:colOff>
      <xdr:row>109</xdr:row>
      <xdr:rowOff>0</xdr:rowOff>
    </xdr:from>
    <xdr:to>
      <xdr:col>9</xdr:col>
      <xdr:colOff>0</xdr:colOff>
      <xdr:row>109</xdr:row>
      <xdr:rowOff>763152</xdr:rowOff>
    </xdr:to>
    <xdr:sp macro="" textlink="">
      <xdr:nvSpPr>
        <xdr:cNvPr id="8" name="Text Box 214">
          <a:extLst>
            <a:ext uri="{FF2B5EF4-FFF2-40B4-BE49-F238E27FC236}">
              <a16:creationId xmlns:a16="http://schemas.microsoft.com/office/drawing/2014/main" id="{7FCB4A5F-1F6A-46A0-8AE2-C95BF27AFA18}"/>
            </a:ext>
          </a:extLst>
        </xdr:cNvPr>
        <xdr:cNvSpPr txBox="1">
          <a:spLocks noChangeArrowheads="1"/>
        </xdr:cNvSpPr>
      </xdr:nvSpPr>
      <xdr:spPr bwMode="auto">
        <a:xfrm rot="-1090354">
          <a:off x="11912600" y="91236800"/>
          <a:ext cx="0"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8100" algn="ctr">
              <a:solidFill>
                <a:srgbClr val="000000"/>
              </a:solidFill>
              <a:miter lim="800000"/>
              <a:headEnd/>
              <a:tailEnd/>
            </a14:hiddenLine>
          </a:ext>
        </a:extLst>
      </xdr:spPr>
    </xdr:sp>
    <xdr:clientData/>
  </xdr:twoCellAnchor>
  <xdr:twoCellAnchor editAs="oneCell">
    <xdr:from>
      <xdr:col>9</xdr:col>
      <xdr:colOff>0</xdr:colOff>
      <xdr:row>109</xdr:row>
      <xdr:rowOff>0</xdr:rowOff>
    </xdr:from>
    <xdr:to>
      <xdr:col>9</xdr:col>
      <xdr:colOff>0</xdr:colOff>
      <xdr:row>109</xdr:row>
      <xdr:rowOff>763152</xdr:rowOff>
    </xdr:to>
    <xdr:sp macro="" textlink="">
      <xdr:nvSpPr>
        <xdr:cNvPr id="9" name="Text Box 215">
          <a:extLst>
            <a:ext uri="{FF2B5EF4-FFF2-40B4-BE49-F238E27FC236}">
              <a16:creationId xmlns:a16="http://schemas.microsoft.com/office/drawing/2014/main" id="{32A518E0-0A3E-44AC-8068-4736AE216449}"/>
            </a:ext>
          </a:extLst>
        </xdr:cNvPr>
        <xdr:cNvSpPr txBox="1">
          <a:spLocks noChangeArrowheads="1"/>
        </xdr:cNvSpPr>
      </xdr:nvSpPr>
      <xdr:spPr bwMode="auto">
        <a:xfrm rot="-1090354">
          <a:off x="11912600" y="91236800"/>
          <a:ext cx="0"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8100" algn="ctr">
              <a:solidFill>
                <a:srgbClr val="000000"/>
              </a:solidFill>
              <a:miter lim="800000"/>
              <a:headEnd/>
              <a:tailEnd/>
            </a14:hiddenLine>
          </a:ext>
        </a:extLst>
      </xdr:spPr>
    </xdr:sp>
    <xdr:clientData/>
  </xdr:twoCellAnchor>
  <xdr:twoCellAnchor editAs="oneCell">
    <xdr:from>
      <xdr:col>9</xdr:col>
      <xdr:colOff>0</xdr:colOff>
      <xdr:row>29</xdr:row>
      <xdr:rowOff>0</xdr:rowOff>
    </xdr:from>
    <xdr:to>
      <xdr:col>9</xdr:col>
      <xdr:colOff>0</xdr:colOff>
      <xdr:row>52</xdr:row>
      <xdr:rowOff>1168644</xdr:rowOff>
    </xdr:to>
    <xdr:sp macro="" textlink="">
      <xdr:nvSpPr>
        <xdr:cNvPr id="5" name="Text Box 214">
          <a:extLst>
            <a:ext uri="{FF2B5EF4-FFF2-40B4-BE49-F238E27FC236}">
              <a16:creationId xmlns:a16="http://schemas.microsoft.com/office/drawing/2014/main" id="{A14CFD1E-E668-4EB4-B4BB-29660DC50911}"/>
            </a:ext>
          </a:extLst>
        </xdr:cNvPr>
        <xdr:cNvSpPr txBox="1">
          <a:spLocks noChangeArrowheads="1"/>
        </xdr:cNvSpPr>
      </xdr:nvSpPr>
      <xdr:spPr bwMode="auto">
        <a:xfrm rot="-1090354">
          <a:off x="16002000" y="6426200"/>
          <a:ext cx="0" cy="14057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8100" algn="ctr">
              <a:solidFill>
                <a:srgbClr val="000000"/>
              </a:solidFill>
              <a:miter lim="800000"/>
              <a:headEnd/>
              <a:tailEnd/>
            </a14:hiddenLine>
          </a:ext>
        </a:extLst>
      </xdr:spPr>
    </xdr:sp>
    <xdr:clientData/>
  </xdr:twoCellAnchor>
  <xdr:twoCellAnchor editAs="oneCell">
    <xdr:from>
      <xdr:col>9</xdr:col>
      <xdr:colOff>0</xdr:colOff>
      <xdr:row>29</xdr:row>
      <xdr:rowOff>0</xdr:rowOff>
    </xdr:from>
    <xdr:to>
      <xdr:col>9</xdr:col>
      <xdr:colOff>0</xdr:colOff>
      <xdr:row>52</xdr:row>
      <xdr:rowOff>1168644</xdr:rowOff>
    </xdr:to>
    <xdr:sp macro="" textlink="">
      <xdr:nvSpPr>
        <xdr:cNvPr id="10" name="Text Box 215">
          <a:extLst>
            <a:ext uri="{FF2B5EF4-FFF2-40B4-BE49-F238E27FC236}">
              <a16:creationId xmlns:a16="http://schemas.microsoft.com/office/drawing/2014/main" id="{A960E2F3-49F8-45A3-8E28-16EBE9E6257C}"/>
            </a:ext>
          </a:extLst>
        </xdr:cNvPr>
        <xdr:cNvSpPr txBox="1">
          <a:spLocks noChangeArrowheads="1"/>
        </xdr:cNvSpPr>
      </xdr:nvSpPr>
      <xdr:spPr bwMode="auto">
        <a:xfrm rot="-1090354">
          <a:off x="16001999" y="6426200"/>
          <a:ext cx="2164" cy="14065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8100" algn="ctr">
              <a:solidFill>
                <a:srgbClr val="000000"/>
              </a:solidFill>
              <a:miter lim="800000"/>
              <a:headEnd/>
              <a:tailEnd/>
            </a14:hiddenLine>
          </a:ext>
        </a:extLst>
      </xdr:spPr>
    </xdr:sp>
    <xdr:clientData/>
  </xdr:twoCellAnchor>
  <xdr:twoCellAnchor editAs="oneCell">
    <xdr:from>
      <xdr:col>9</xdr:col>
      <xdr:colOff>0</xdr:colOff>
      <xdr:row>29</xdr:row>
      <xdr:rowOff>0</xdr:rowOff>
    </xdr:from>
    <xdr:to>
      <xdr:col>9</xdr:col>
      <xdr:colOff>0</xdr:colOff>
      <xdr:row>52</xdr:row>
      <xdr:rowOff>546093</xdr:rowOff>
    </xdr:to>
    <xdr:sp macro="" textlink="">
      <xdr:nvSpPr>
        <xdr:cNvPr id="11" name="Text Box 214">
          <a:extLst>
            <a:ext uri="{FF2B5EF4-FFF2-40B4-BE49-F238E27FC236}">
              <a16:creationId xmlns:a16="http://schemas.microsoft.com/office/drawing/2014/main" id="{8C948A14-6EAC-423F-9888-D7FB5A555F57}"/>
            </a:ext>
          </a:extLst>
        </xdr:cNvPr>
        <xdr:cNvSpPr txBox="1">
          <a:spLocks noChangeArrowheads="1"/>
        </xdr:cNvSpPr>
      </xdr:nvSpPr>
      <xdr:spPr bwMode="auto">
        <a:xfrm rot="-1090354">
          <a:off x="16002000" y="6426200"/>
          <a:ext cx="0" cy="7695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8100" algn="ctr">
              <a:solidFill>
                <a:srgbClr val="000000"/>
              </a:solidFill>
              <a:miter lim="800000"/>
              <a:headEnd/>
              <a:tailEnd/>
            </a14:hiddenLine>
          </a:ext>
        </a:extLst>
      </xdr:spPr>
    </xdr:sp>
    <xdr:clientData/>
  </xdr:twoCellAnchor>
  <xdr:twoCellAnchor editAs="oneCell">
    <xdr:from>
      <xdr:col>9</xdr:col>
      <xdr:colOff>0</xdr:colOff>
      <xdr:row>29</xdr:row>
      <xdr:rowOff>0</xdr:rowOff>
    </xdr:from>
    <xdr:to>
      <xdr:col>9</xdr:col>
      <xdr:colOff>0</xdr:colOff>
      <xdr:row>52</xdr:row>
      <xdr:rowOff>546093</xdr:rowOff>
    </xdr:to>
    <xdr:sp macro="" textlink="">
      <xdr:nvSpPr>
        <xdr:cNvPr id="12" name="Text Box 215">
          <a:extLst>
            <a:ext uri="{FF2B5EF4-FFF2-40B4-BE49-F238E27FC236}">
              <a16:creationId xmlns:a16="http://schemas.microsoft.com/office/drawing/2014/main" id="{50124DBF-E869-47D2-A693-48097016D9E9}"/>
            </a:ext>
          </a:extLst>
        </xdr:cNvPr>
        <xdr:cNvSpPr txBox="1">
          <a:spLocks noChangeArrowheads="1"/>
        </xdr:cNvSpPr>
      </xdr:nvSpPr>
      <xdr:spPr bwMode="auto">
        <a:xfrm rot="-1090354">
          <a:off x="16002000" y="6426200"/>
          <a:ext cx="0" cy="7695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8100" algn="ctr">
              <a:solidFill>
                <a:srgbClr val="000000"/>
              </a:solidFill>
              <a:miter lim="800000"/>
              <a:headEnd/>
              <a:tailEnd/>
            </a14:hiddenLine>
          </a:ext>
        </a:extLst>
      </xdr:spPr>
    </xdr:sp>
    <xdr:clientData/>
  </xdr:twoCellAnchor>
  <xdr:twoCellAnchor>
    <xdr:from>
      <xdr:col>0</xdr:col>
      <xdr:colOff>614891</xdr:colOff>
      <xdr:row>0</xdr:row>
      <xdr:rowOff>80434</xdr:rowOff>
    </xdr:from>
    <xdr:to>
      <xdr:col>2</xdr:col>
      <xdr:colOff>698500</xdr:colOff>
      <xdr:row>0</xdr:row>
      <xdr:rowOff>1317151</xdr:rowOff>
    </xdr:to>
    <xdr:pic>
      <xdr:nvPicPr>
        <xdr:cNvPr id="13" name="Imagen 2" descr="Logo MinCIT_Mesa de trabajo 1">
          <a:extLst>
            <a:ext uri="{FF2B5EF4-FFF2-40B4-BE49-F238E27FC236}">
              <a16:creationId xmlns:a16="http://schemas.microsoft.com/office/drawing/2014/main" id="{DE80656B-A4D5-409C-8567-E7FF33AEDF3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4891" y="80434"/>
          <a:ext cx="3226859" cy="12367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file:///C:\:f:\g\personal\lbotia_mincit_gov_co\EhSzBFS28n1HrD0W89PU4PEBuOg_Mo8KwrAI9WDozgMqrg%3fe=3weJcg" TargetMode="External"/><Relationship Id="rId21" Type="http://schemas.openxmlformats.org/officeDocument/2006/relationships/hyperlink" Target="file:///C:\:f:\g\personal\lpaez_mincit_gov_co\EkG1hGScJPtClYChNdl_hWgB2mwQse0HOzPqtqRPB3IWlA%3fe=2Gsx58" TargetMode="External"/><Relationship Id="rId42" Type="http://schemas.openxmlformats.org/officeDocument/2006/relationships/hyperlink" Target="../../../../../../../../../../my?id=%2Fpersonal%2Fddelgado%5Fmincit%5Fgov%5Fco%2FDocuments%2FSeguimiento%20Riesgos%203er%20cuatrimestre%2FTH%2DRG7%2FTH%2DRG7%2DC1&amp;sortField=LinkFilename&amp;isAscending=true&amp;login_hint=ddelgado%40mincit%2Egov%2Eco" TargetMode="External"/><Relationship Id="rId47" Type="http://schemas.openxmlformats.org/officeDocument/2006/relationships/hyperlink" Target="../../../../../../../../../../my?id=%2Fpersonal%2Fddelgado%5Fmincit%5Fgov%5Fco%2FDocuments%2FSeguimiento%20Riesgos%203er%20cuatrimestre%2FTH%2DRG9%2FTH%2DRG9%2DC2%20INSPECCIONES&amp;sortField=LinkFilename&amp;isAscending=true&amp;login_hint=ddelgado%40mincit%2Egov%2Eco" TargetMode="External"/><Relationship Id="rId63" Type="http://schemas.openxmlformats.org/officeDocument/2006/relationships/hyperlink" Target="https://mincitco.sharepoint.com/sites/GrupodePresupuesto/Documentos%20compartidos/Forms/AllItems.aspx?newTargetListUrl=%2Fsites%2FGrupodePresupuesto%2FDocumentos%20compartidos&amp;viewpath=%2Fsites%2FGrupodePresupuesto%2FDocumentos%20compartidos%2FForms%2FAllItems%2Easpx&amp;id=%2Fsites%2FGrupodePresupuesto%2FDocumentos%20compartidos%2FRiesgos%20de%20gesti%C3%B3n%202024%2D2%2FGRF%2DRG1&amp;viewid=e3f482c2%2Db7a6%2D4a51%2Daa0d%2Da5390052fb40" TargetMode="External"/><Relationship Id="rId68" Type="http://schemas.openxmlformats.org/officeDocument/2006/relationships/hyperlink" Target="https://mincitco.sharepoint.com/sites/GrupodePresupuesto/Documentos%20compartidos/Forms/AllItems.aspx?newTargetListUrl=%2Fsites%2FGrupodePresupuesto%2FDocumentos%20compartidos&amp;viewpath=%2Fsites%2FGrupodePresupuesto%2FDocumentos%20compartidos%2FForms%2FAllItems%2Easpx&amp;id=%2Fsites%2FGrupodePresupuesto%2FDocumentos%20compartidos%2FRiesgos%20de%20gesti%C3%B3n%202024%2D2%2FGRF%2DRG2&amp;viewid=e3f482c2%2Db7a6%2D4a51%2Daa0d%2Da5390052fb40" TargetMode="External"/><Relationship Id="rId84" Type="http://schemas.openxmlformats.org/officeDocument/2006/relationships/vmlDrawing" Target="../drawings/vmlDrawing2.vml"/><Relationship Id="rId16" Type="http://schemas.openxmlformats.org/officeDocument/2006/relationships/hyperlink" Target="file:///C:\:f:\g\personal\lpaez_mincit_gov_co\EsFr_7BZzIVOlATNzmhk1usB8CzhUTe2XnypytzOmZTObQ%3fe=WecBkn" TargetMode="External"/><Relationship Id="rId11" Type="http://schemas.openxmlformats.org/officeDocument/2006/relationships/hyperlink" Target="file:///C:\:f:\g\personal\mrchacon_mincit_gov_co\Ei3gY3TEK5RMmhR8lkcAQ_gBUWjLp82QCkBCUdfh1HNY-Q%3fe=V633wj" TargetMode="External"/><Relationship Id="rId32" Type="http://schemas.openxmlformats.org/officeDocument/2006/relationships/hyperlink" Target="file:///C:\:f:\g\personal\pvci_mincit_gov_co\EtppRQ1ZMtNDi9oV7hzQ34sBK1FssxuJ4vMucwnZptOknQ%3fe=OylC2P" TargetMode="External"/><Relationship Id="rId37" Type="http://schemas.openxmlformats.org/officeDocument/2006/relationships/hyperlink" Target="../../../../../../../../../../my?id=%2Fpersonal%2Fddelgado%5Fmincit%5Fgov%5Fco%2FDocuments%2FSeguimiento%20Riesgos%203er%20cuatrimestre%2FTH%2DRG1&amp;sortField=LinkFilename&amp;isAscending=true&amp;login_hint=ddelgado%40mincit%2Egov%2Eco" TargetMode="External"/><Relationship Id="rId53" Type="http://schemas.openxmlformats.org/officeDocument/2006/relationships/hyperlink" Target="../../../../../../../../../../my?id=%2Fpersonal%2Fddelgado%5Fmincit%5Fgov%5Fco%2FDocuments%2FSeguimiento%20Riesgos%203er%20cuatrimestre%2FTH%2DRG10%2FTH%2DRG10%2DC2&amp;sortField=LinkFilename&amp;isAscending=true&amp;login_hint=ddelgado%40mincit%2Egov%2Eco" TargetMode="External"/><Relationship Id="rId58" Type="http://schemas.openxmlformats.org/officeDocument/2006/relationships/hyperlink" Target="../../../../../../../../../../:f:/g/personal/tesoreria_mincit_gov_co/EjNyVZQDfvBCsvR4Y4mkSUsBYgHx6FsNYjnSmUxDI-yaQA?e=t7sfak" TargetMode="External"/><Relationship Id="rId74" Type="http://schemas.openxmlformats.org/officeDocument/2006/relationships/hyperlink" Target="../../../../../../../../../../:f:/g/personal/tesoreria_mincit_gov_co/EmQt9Itsc5pKirswQ87DajEB0Kl8AEWnDzVexd_zjOHzKA?e=uDLFde" TargetMode="External"/><Relationship Id="rId79" Type="http://schemas.openxmlformats.org/officeDocument/2006/relationships/hyperlink" Target="https://drive.google.com/drive/folders/152_ltP9UNRnUrmTJPjleXSW4yE0sbOIn?usp=sharing" TargetMode="External"/><Relationship Id="rId5" Type="http://schemas.openxmlformats.org/officeDocument/2006/relationships/hyperlink" Target="file:///C:\:f:\g\personal\jriano_mincit_gov_co\EtrOc_G7IuFLqTyNa0bXCkIB-C-Qhg5XNN2HZvfaWw-OQg%3fe=x38k7G" TargetMode="External"/><Relationship Id="rId19" Type="http://schemas.openxmlformats.org/officeDocument/2006/relationships/hyperlink" Target="file:///C:\:f:\g\personal\lpaez_mincit_gov_co\EsFr_7BZzIVOlATNzmhk1usB8CzhUTe2XnypytzOmZTObQ%3fe=WecBkn" TargetMode="External"/><Relationship Id="rId14" Type="http://schemas.openxmlformats.org/officeDocument/2006/relationships/hyperlink" Target="file:///C:\:f:\g\personal\grodriguezc_mincit_gov_co\EpTViITuosVLgc7sTwMydqUBCQOGnbKbnatgGkAybRVpgA%3fe=H9O06x" TargetMode="External"/><Relationship Id="rId22" Type="http://schemas.openxmlformats.org/officeDocument/2006/relationships/hyperlink" Target="file:///C:\:x:\g\personal\lpaez_mincit_gov_co\ET0gvk60rItDqNayVk1THCIBogzN1TTNk_z-YonePMXWQw%3fe=f873qc" TargetMode="External"/><Relationship Id="rId27" Type="http://schemas.openxmlformats.org/officeDocument/2006/relationships/hyperlink" Target="https://mincitco.sharepoint.com/:f:/s/GrupoPlanVallejoyCI/Ehic9RuG5f5PvnGPl7J9eAABQ2acqBraDdZNTQb7rmzj5g?e=Bj5P7W" TargetMode="External"/><Relationship Id="rId30" Type="http://schemas.openxmlformats.org/officeDocument/2006/relationships/hyperlink" Target="file:///C:\:f:\g\personal\lbotia_mincit_gov_co\EthZQ-Xi7o1Ao18lFbGY-UkB64q8hwFR779dXFkxIIc-Xw%3fe=TbW1TN" TargetMode="External"/><Relationship Id="rId35" Type="http://schemas.openxmlformats.org/officeDocument/2006/relationships/hyperlink" Target="../../../../../../../../../../:f:/g/personal/vgaravito_mincit_gov_co/EkpeM2ogt69OsiHwmTPOCukBhUeOUogHpwKJ-KIakXarNw?e=XK0qvu" TargetMode="External"/><Relationship Id="rId43" Type="http://schemas.openxmlformats.org/officeDocument/2006/relationships/hyperlink" Target="../../../../../../../../../../my?id=%2Fpersonal%2Fddelgado%5Fmincit%5Fgov%5Fco%2FDocuments%2FSeguimiento%20Riesgos%203er%20cuatrimestre%2FTH%2DRG7%2FTH%2DRG7%2DC2&amp;sortField=LinkFilename&amp;isAscending=true&amp;login_hint=ddelgado%40mincit%2Egov%2Eco" TargetMode="External"/><Relationship Id="rId48" Type="http://schemas.openxmlformats.org/officeDocument/2006/relationships/hyperlink" Target="../../../../../../../../../../my?id=%2Fpersonal%2Fddelgado%5Fmincit%5Fgov%5Fco%2FDocuments%2FSeguimiento%20Riesgos%203er%20cuatrimestre%2FTH%2DRG9%2FTH%2DRG9%2DC3%20EPP&amp;sortField=LinkFilename&amp;isAscending=true&amp;login_hint=ddelgado%40mincit%2Egov%2Eco" TargetMode="External"/><Relationship Id="rId56" Type="http://schemas.openxmlformats.org/officeDocument/2006/relationships/hyperlink" Target="../../../../../../../../../../:f:/g/personal/tesoreria_mincit_gov_co/EiCOnck8eFZPmjLgVW5_VMUBkAI9jJzY2T6YFe4263MyLA?e=psmGS7" TargetMode="External"/><Relationship Id="rId64" Type="http://schemas.openxmlformats.org/officeDocument/2006/relationships/hyperlink" Target="https://mincitco.sharepoint.com/sites/GrupodePresupuesto/Documentos%20compartidos/Forms/AllItems.aspx?newTargetListUrl=%2Fsites%2FGrupodePresupuesto%2FDocumentos%20compartidos&amp;viewpath=%2Fsites%2FGrupodePresupuesto%2FDocumentos%20compartidos%2FForms%2FAllItems%2Easpx&amp;id=%2Fsites%2FGrupodePresupuesto%2FDocumentos%20compartidos%2FRiesgos%20de%20gesti%C3%B3n%202024%2D2%2FGRF%2DRG1&amp;viewid=e3f482c2%2Db7a6%2D4a51%2Daa0d%2Da5390052fb40" TargetMode="External"/><Relationship Id="rId69" Type="http://schemas.openxmlformats.org/officeDocument/2006/relationships/hyperlink" Target="https://mincitco.sharepoint.com/sites/GrupodePresupuesto/Documentos%20compartidos/Forms/AllItems.aspx?newTargetListUrl=%2Fsites%2FGrupodePresupuesto%2FDocumentos%20compartidos&amp;viewpath=%2Fsites%2FGrupodePresupuesto%2FDocumentos%20compartidos%2FForms%2FAllItems%2Easpx&amp;id=%2Fsites%2FGrupodePresupuesto%2FDocumentos%20compartidos%2FRiesgos%20de%20gesti%C3%B3n%202024%2D2%2FGRF%2DRG2&amp;viewid=e3f482c2%2Db7a6%2D4a51%2Daa0d%2Da5390052fb40" TargetMode="External"/><Relationship Id="rId77" Type="http://schemas.openxmlformats.org/officeDocument/2006/relationships/hyperlink" Target="https://drive.google.com/drive/folders/152_ltP9UNRnUrmTJPjleXSW4yE0sbOIn?usp=sharing" TargetMode="External"/><Relationship Id="rId8" Type="http://schemas.openxmlformats.org/officeDocument/2006/relationships/hyperlink" Target="file:///C:\:f:\g\personal\jmurcia_mincit_gov_co\EoPvYpxWjj9NvOPYDSVERtkBIXLemflji0iq4xeaP-3NpQ%3fe=qlIq3U" TargetMode="External"/><Relationship Id="rId51" Type="http://schemas.openxmlformats.org/officeDocument/2006/relationships/hyperlink" Target="file:///C:\:f:\g\personal\vgaravito_mincit_gov_co\EkpeM2ogt69OsiHwmTPOCukBhUeOUogHpwKJ-KIakXarNw%3fe=XK0qvu" TargetMode="External"/><Relationship Id="rId72" Type="http://schemas.openxmlformats.org/officeDocument/2006/relationships/hyperlink" Target="https://mincitco.sharepoint.com/:f:/s/GDOCE/Ek-aMzthL8xAiT0y1SHRJL8BlCGPZuqYb1HuScw90x2S3w?e=cMI3qA" TargetMode="External"/><Relationship Id="rId80" Type="http://schemas.openxmlformats.org/officeDocument/2006/relationships/hyperlink" Target="https://mincitco.sharepoint.com/:f:/s/GDOCE/Ek-aMzthL8xAiT0y1SHRJL8BlCGPZuqYb1HuScw90x2S3w?e=cMI3qA" TargetMode="External"/><Relationship Id="rId85" Type="http://schemas.openxmlformats.org/officeDocument/2006/relationships/comments" Target="../comments1.xml"/><Relationship Id="rId3" Type="http://schemas.openxmlformats.org/officeDocument/2006/relationships/hyperlink" Target="file:///C:\:x:\g\personal\evillarreal_mincit_gov_co\EU5g_eILaW1Pjn1_MFxHdJABaHrwmkIrmh-CaCarSUfsKA%3fe=zyWIOw" TargetMode="External"/><Relationship Id="rId12" Type="http://schemas.openxmlformats.org/officeDocument/2006/relationships/hyperlink" Target="file:///C:\:f:\g\personal\mrchacon_mincit_gov_co\Ei3gY3TEK5RMmhR8lkcAQ_gBUWjLp82QCkBCUdfh1HNY-Q%3fe=V633wj" TargetMode="External"/><Relationship Id="rId17" Type="http://schemas.openxmlformats.org/officeDocument/2006/relationships/hyperlink" Target="file:///C:\:f:\g\personal\mbetancourt_mincit_gov_co\Eqvr-1AQKeNPquw8KI8wOQIBHsbfRB_9pBM3m3cA64TybA%3fe=L6iIbc" TargetMode="External"/><Relationship Id="rId25" Type="http://schemas.openxmlformats.org/officeDocument/2006/relationships/hyperlink" Target="https://mincitco.sharepoint.com/sites/ControlInterno/Documentos%20compartidos/Forms/AllItems.aspx?id=%2Fsites%2FControlInterno%2FDocumentos%20compartidos%2FOFICINA%20DE%20CONTROL%20INTERNO%202024%2FVARIOS%2FRiesgos%2FRIESGOS%2D2024%2FII%20semestre%202024&amp;viewid=82b9f004%2D37c5%2D4ff4%2D99fd%2D7f9a1084da9e" TargetMode="External"/><Relationship Id="rId33" Type="http://schemas.openxmlformats.org/officeDocument/2006/relationships/hyperlink" Target="file:///C:\:f:\g\personal\lpaez_mincit_gov_co\EiRbHVhnQBFOhnn_YQJzFwIB1F6MvVTJBEbUgsog4abfgg%3fe=Ke9Ft1" TargetMode="External"/><Relationship Id="rId38" Type="http://schemas.openxmlformats.org/officeDocument/2006/relationships/hyperlink" Target="../../../../../../../../../../my?id=%2Fpersonal%2Fddelgado%5Fmincit%5Fgov%5Fco%2FDocuments%2FSeguimiento%20Riesgos%203er%20cuatrimestre%2FTH%2DRG2&amp;sortField=LinkFilename&amp;isAscending=true&amp;login_hint=ddelgado%40mincit%2Egov%2Eco" TargetMode="External"/><Relationship Id="rId46" Type="http://schemas.openxmlformats.org/officeDocument/2006/relationships/hyperlink" Target="../../../../../../../../../../my?id=%2Fpersonal%2Fddelgado%5Fmincit%5Fgov%5Fco%2FDocuments%2FSeguimiento%20Riesgos%203er%20cuatrimestre%2FTH%2DRG9%2FTH%2DRG9%2DC1%20capacitaciones&amp;sortField=LinkFilename&amp;isAscending=true&amp;login_hint=ddelgado%40mincit%2Egov%2Eco" TargetMode="External"/><Relationship Id="rId59" Type="http://schemas.openxmlformats.org/officeDocument/2006/relationships/hyperlink" Target="../../../../../../../../../../:f:/g/personal/tesoreria_mincit_gov_co/EiCOnck8eFZPmjLgVW5_VMUBkAI9jJzY2T6YFe4263MyLA?e=psmGS7" TargetMode="External"/><Relationship Id="rId67" Type="http://schemas.openxmlformats.org/officeDocument/2006/relationships/hyperlink" Target="https://mincitco.sharepoint.com/sites/GrupodePresupuesto/Documentos%20compartidos/Forms/AllItems.aspx?%20newTargetListUrl=%2Fsites%2FGrupodePresupuesto%2FDocumentos%20compartidos&amp;viewpath=%2Fsites%2FGrupodePresupuesto%2FDocumentos%20compartidos%2FForms%2FAllItems%2Easpx&amp;id=%2Fsites%2FGrupodePresupuesto%2FDocumentos%20compartidos%2FRiesgos%20de%20gesti%C3%B3n%202024%2D2%2FGRF%2DRG2&amp;viewid=e3f482c2%2Db7a6%2D4a51%2Daa0d%2Da5390052fb40" TargetMode="External"/><Relationship Id="rId20" Type="http://schemas.openxmlformats.org/officeDocument/2006/relationships/hyperlink" Target="file:///C:\:f:\g\personal\lpaez_mincit_gov_co\EkG1hGScJPtClYChNdl_hWgB2mwQse0HOzPqtqRPB3IWlA%3fe=2Gsx58" TargetMode="External"/><Relationship Id="rId41" Type="http://schemas.openxmlformats.org/officeDocument/2006/relationships/hyperlink" Target="../../../../../../../../../../my?id=%2Fpersonal%2Fddelgado%5Fmincit%5Fgov%5Fco%2FDocuments%2FSeguimiento%20Riesgos%203er%20cuatrimestre%2FTH%2DRG3%2FTH%2DRG3%2DC4%20PREN%C3%93MINAS&amp;sortField=LinkFilename&amp;isAscending=true&amp;login_hint=ddelgado%40mincit%2Egov%2Eco" TargetMode="External"/><Relationship Id="rId54" Type="http://schemas.openxmlformats.org/officeDocument/2006/relationships/hyperlink" Target="https://mincitco.sharepoint.com/sites/ControlInterno/Documentos%20compartidos/Forms/AllItems.aspx?id=%2Fsites%2FControlInterno%2FDocumentos%20compartidos%2FOFICINA%20DE%20CONTROL%20INTERNO%202024%2FVARIOS%2FRiesgos%2FRIESGOS%2D2024%2FII%20semestre%202024&amp;viewid=82b9f004%2D37c5%2D4ff4%2D99fd%2D7f9a1084da9e" TargetMode="External"/><Relationship Id="rId62" Type="http://schemas.openxmlformats.org/officeDocument/2006/relationships/hyperlink" Target="https://mincitco.sharepoint.com/sites/GrupodePresupuesto/Documentos%20compartidos/Forms/AllItems.aspx?newTargetListUrl=%2Fsites%2FGrupodePresupuesto%2FDocumentos%20compartidos&amp;viewpath=%2Fsites%2FGrupodePresupuesto%2FDocumentos%20compartidos%2FForms%2FAllItems%2Easpx&amp;id=%2Fsites%2FGrupodePresupuesto%2FDocumentos%20compartidos%2FRiesgos%20de%20gesti%C3%B3n%202024%2D2%2FGRF%2DRG1&amp;viewid=e3f482c2%2Db7a6%2D4a51%2Daa0d%2Da5390052fb40" TargetMode="External"/><Relationship Id="rId70" Type="http://schemas.openxmlformats.org/officeDocument/2006/relationships/hyperlink" Target="../../../../../../../../../../:f:/g/personal/dmunoz_mincit_gov_co/EtjqDmiIwm9OnAy8FoTgThcBxqWtCdES58w_MZJ_gUy7bw?e=xq54Dv" TargetMode="External"/><Relationship Id="rId75" Type="http://schemas.openxmlformats.org/officeDocument/2006/relationships/hyperlink" Target="../../../../../../../../../../:f:/g/personal/ypenagos_mincit_gov_co/Enbb1Qmm-HhEq5boG9-Rj7EBdx2o4FDZZ6UNEKTlQ02tRQ?e=Fo8Fbb" TargetMode="External"/><Relationship Id="rId83" Type="http://schemas.openxmlformats.org/officeDocument/2006/relationships/vmlDrawing" Target="../drawings/vmlDrawing1.vml"/><Relationship Id="rId1" Type="http://schemas.openxmlformats.org/officeDocument/2006/relationships/hyperlink" Target="file:///C:\:b:\g\personal\evillarreal_mincit_gov_co\EShGf0ipOFNFtE4YSGls5eABk0DIiOsm9znwT2vb6IXpLg%3fe=mN7sgJ" TargetMode="External"/><Relationship Id="rId6" Type="http://schemas.openxmlformats.org/officeDocument/2006/relationships/hyperlink" Target="file:///C:\:f:\g\personal\jriano_mincit_gov_co\EtrOc_G7IuFLqTyNa0bXCkIB-C-Qhg5XNN2HZvfaWw-OQg%3fe=x38k7G" TargetMode="External"/><Relationship Id="rId15" Type="http://schemas.openxmlformats.org/officeDocument/2006/relationships/hyperlink" Target="file:///C:\:f:\g\personal\grodriguezc_mincit_gov_co\EpTViITuosVLgc7sTwMydqUBCQOGnbKbnatgGkAybRVpgA%3fe=H9O06x" TargetMode="External"/><Relationship Id="rId23" Type="http://schemas.openxmlformats.org/officeDocument/2006/relationships/hyperlink" Target="file:///C:\:x:\g\personal\lpaez_mincit_gov_co\ET0gvk60rItDqNayVk1THCIBogzN1TTNk_z-YonePMXWQw%3fe=f873qc" TargetMode="External"/><Relationship Id="rId28" Type="http://schemas.openxmlformats.org/officeDocument/2006/relationships/hyperlink" Target="file:///C:\:f:\g\personal\lbotia_mincit_gov_co\EjuTDHI6OLJGqaGKJ2sQengBjBGxvbQ7r8UiWFz9jzBrDQ%3fe=N8X2km" TargetMode="External"/><Relationship Id="rId36" Type="http://schemas.openxmlformats.org/officeDocument/2006/relationships/hyperlink" Target="https://mincitco.sharepoint.com/sites/ControlInterno/Documentos%20compartidos/Forms/AllItems.aspx?id=%2Fsites%2FControlInterno%2FDocumentos%20compartidos%2FOFICINA%20DE%20CONTROL%20INTERNO%202024%2FVARIOS%2FRiesgos%2FRIESGOS%2D2024%2FII%20semestre%202024&amp;viewid=82b9f004%2D37c5%2D4ff4%2D99fd%2D7f9a1084da9e" TargetMode="External"/><Relationship Id="rId49" Type="http://schemas.openxmlformats.org/officeDocument/2006/relationships/hyperlink" Target="../../../../../../../../../../my?id=%2Fpersonal%2Fddelgado%5Fmincit%5Fgov%5Fco%2FDocuments%2FSeguimiento%20Riesgos%203er%20cuatrimestre%2FTH%2DRG9%2FTH%2DRG9%2DC4%20FURAT&amp;sortField=LinkFilename&amp;isAscending=true&amp;login_hint=ddelgado%40mincit%2Egov%2Eco" TargetMode="External"/><Relationship Id="rId57" Type="http://schemas.openxmlformats.org/officeDocument/2006/relationships/hyperlink" Target="../../../../../../../../../../:f:/g/personal/tesoreria_mincit_gov_co/EiCOnck8eFZPmjLgVW5_VMUBkAI9jJzY2T6YFe4263MyLA?e=psmGS7" TargetMode="External"/><Relationship Id="rId10" Type="http://schemas.openxmlformats.org/officeDocument/2006/relationships/hyperlink" Target="file:///C:\:f:\g\personal\mrchacon_mincit_gov_co\Ei3gY3TEK5RMmhR8lkcAQ_gBUWjLp82QCkBCUdfh1HNY-Q%3fe=V633wj" TargetMode="External"/><Relationship Id="rId31" Type="http://schemas.openxmlformats.org/officeDocument/2006/relationships/hyperlink" Target="https://id.atlassian.com/login?continue=https%3A%2F%2Fid.atlassian.com%2Fjoin%2Fuser-access%3Fresource%3Dari%253Acloud%253Ajira%253A%253Asite%252F96787d54-6936-4ab0-a247-031420ff32f8%26continue%3Dhttps%253A%252F%252Fmincit.atlassian.net%252Fjira%252Fsoftware%252Fprojects%252FPVM%252Fissues%252F%253Fjql%253Dproject%252520%25253D%252520%252522PVM%252522%252520ORDER%252520BY%252520created%252520DESC&amp;application=jira" TargetMode="External"/><Relationship Id="rId44" Type="http://schemas.openxmlformats.org/officeDocument/2006/relationships/hyperlink" Target="../../../../../../../../../../my?id=%2Fpersonal%2Fddelgado%5Fmincit%5Fgov%5Fco%2FDocuments%2FSeguimiento%20Riesgos%203er%20cuatrimestre%2FTH%2DRG8&amp;sortField=LinkFilename&amp;isAscending=true&amp;login_hint=ddelgado%40mincit%2Egov%2Eco" TargetMode="External"/><Relationship Id="rId52" Type="http://schemas.openxmlformats.org/officeDocument/2006/relationships/hyperlink" Target="../../../../../../../../../../my?id=%2Fpersonal%2Fddelgado%5Fmincit%5Fgov%5Fco%2FDocuments%2FSeguimiento%20Riesgos%203er%20cuatrimestre%2FTH%2DRG10%2FTH%2DRG10%2DC1&amp;sortField=LinkFilename&amp;isAscending=true&amp;login_hint=ddelgado%40mincit%2Egov%2Eco" TargetMode="External"/><Relationship Id="rId60" Type="http://schemas.openxmlformats.org/officeDocument/2006/relationships/hyperlink" Target="https://mincitco.sharepoint.com/sites/GrupodePresupuesto/Documentos%20compartidos/Forms/AllItems.aspx?newTargetListUrl=%2Fsites%2FGrupodePresupuesto%2FDocumentos%20compartidos&amp;viewpath=%2Fsites%2FGrupodePresupuesto%2FDocumentos%20compartidos%2FForms%2FAllItems%2Easpx&amp;id=%2Fsites%2FGrupodePresupuesto%2FDocumentos%20compartidos%2FRiesgos%20de%20gesti%C3%B3n%202024%2D2%2FGRF%2DRG1&amp;viewid=e3f482c2%2Db7a6%2D4a51%2Daa0d%2Da5390052fb40" TargetMode="External"/><Relationship Id="rId65" Type="http://schemas.openxmlformats.org/officeDocument/2006/relationships/hyperlink" Target="https://mincitco.sharepoint.com/sites/GrupodePresupuesto/Documentos%20compartidos/Forms/AllItems.aspx?newTargetListUrl=%2Fsites%2FGrupodePresupuesto%2FDocumentos%20compartidos&amp;viewpath=%2Fsites%2FGrupodePresupuesto%2FDocumentos%20compartidos%2FForms%2FAllItems%2Easpx&amp;id=%2Fsites%2FGrupodePresupuesto%2FDocumentos%20compartidos%2FRiesgos%20de%20gesti%C3%B3n%202024%2D2%2FGRF%2DRG1&amp;viewid=e3f482c2%2Db7a6%2D4a51%2Daa0d%2Da5390052fb40" TargetMode="External"/><Relationship Id="rId73" Type="http://schemas.openxmlformats.org/officeDocument/2006/relationships/hyperlink" Target="../../../../../../../../../../:f:/g/personal/tesoreria_mincit_gov_co/EmQt9Itsc5pKirswQ87DajEB0Kl8AEWnDzVexd_zjOHzKA?e=uDLFde" TargetMode="External"/><Relationship Id="rId78" Type="http://schemas.openxmlformats.org/officeDocument/2006/relationships/hyperlink" Target="https://drive.google.com/drive/folders/152_ltP9UNRnUrmTJPjleXSW4yE0sbOIn?usp=sharing" TargetMode="External"/><Relationship Id="rId81" Type="http://schemas.openxmlformats.org/officeDocument/2006/relationships/printerSettings" Target="../printerSettings/printerSettings1.bin"/><Relationship Id="rId4" Type="http://schemas.openxmlformats.org/officeDocument/2006/relationships/hyperlink" Target="file:///C:\:x:\g\personal\evillarreal_mincit_gov_co\Ee9TYxdYG25Fr2TBknfru1wBWDENPMqjLZpZrUOboboiLA%3fe=SsXbyz" TargetMode="External"/><Relationship Id="rId9" Type="http://schemas.openxmlformats.org/officeDocument/2006/relationships/hyperlink" Target="../../../../../../../../../../:f:/g/personal/jmurcia_mincit_gov_co/EoPvYpxWjj9NvOPYDSVERtkBIXLemflji0iq4xeaP-3NpQ?e=qlIq3U" TargetMode="External"/><Relationship Id="rId13" Type="http://schemas.openxmlformats.org/officeDocument/2006/relationships/hyperlink" Target="file:///C:\:f:\g\personal\mrchacon_mincit_gov_co\Ei3gY3TEK5RMmhR8lkcAQ_gBUWjLp82QCkBCUdfh1HNY-Q%3fe=V633wj" TargetMode="External"/><Relationship Id="rId18" Type="http://schemas.openxmlformats.org/officeDocument/2006/relationships/hyperlink" Target="file:///C:\:f:\g\personal\lpaez_mincit_gov_co\EgSXYGR3KHJLitpu70-M8GQBuoNyOl34AZBF9xNaXi3UOQ%3fe=A66HkN" TargetMode="External"/><Relationship Id="rId39" Type="http://schemas.openxmlformats.org/officeDocument/2006/relationships/hyperlink" Target="../../../../../../../../../../my?id=%2Fpersonal%2Fddelgado%5Fmincit%5Fgov%5Fco%2FDocuments%2FSeguimiento%20Riesgos%203er%20cuatrimestre%2FTH%2DRG3%2FTH%2DRG3%2DC1%20LISTAS%20DE%20CHEQUEO&amp;sortField=LinkFilename&amp;isAscending=true&amp;login_hint=ddelgado%40mincit%2Egov%2Eco" TargetMode="External"/><Relationship Id="rId34" Type="http://schemas.openxmlformats.org/officeDocument/2006/relationships/hyperlink" Target="file:///C:\:f:\g\personal\lpaez_mincit_gov_co\EiRbHVhnQBFOhnn_YQJzFwIB1F6MvVTJBEbUgsog4abfgg%3fe=Ke9Ft1" TargetMode="External"/><Relationship Id="rId50" Type="http://schemas.openxmlformats.org/officeDocument/2006/relationships/hyperlink" Target="file:///C:\:f:\g\personal\vgaravito_mincit_gov_co\EkpeM2ogt69OsiHwmTPOCukBhUeOUogHpwKJ-KIakXarNw%3fe=XK0qvu" TargetMode="External"/><Relationship Id="rId55" Type="http://schemas.openxmlformats.org/officeDocument/2006/relationships/hyperlink" Target="https://mincitco.sharepoint.com/sites/ControlInterno/Documentos%20compartidos/Forms/AllItems.aspx?id=%2Fsites%2FControlInterno%2FDocumentos%20compartidos%2FOFICINA%20DE%20CONTROL%20INTERNO%202024%2FVARIOS%2FRiesgos%2FRIESGOS%2D2024%2FII%20semestre%202024&amp;viewid=82b9f004%2D37c5%2D4ff4%2D99fd%2D7f9a1084da9e" TargetMode="External"/><Relationship Id="rId76" Type="http://schemas.openxmlformats.org/officeDocument/2006/relationships/hyperlink" Target="../../../../../../../../../../:f:/g/personal/ypenagos_mincit_gov_co/Enbb1Qmm-HhEq5boG9-Rj7EBdx2o4FDZZ6UNEKTlQ02tRQ?e=Fo8Fbb" TargetMode="External"/><Relationship Id="rId7" Type="http://schemas.openxmlformats.org/officeDocument/2006/relationships/hyperlink" Target="file:///C:\:f:\g\personal\jmurcia_mincit_gov_co\EoPvYpxWjj9NvOPYDSVERtkBIXLemflji0iq4xeaP-3NpQ%3fe=qlIq3U" TargetMode="External"/><Relationship Id="rId71" Type="http://schemas.openxmlformats.org/officeDocument/2006/relationships/hyperlink" Target="https://mincitco.sharepoint.com/:f:/s/GDOCE/Ek-aMzthL8xAiT0y1SHRJL8BlCGPZuqYb1HuScw90x2S3w?e=cMI3qA" TargetMode="External"/><Relationship Id="rId2" Type="http://schemas.openxmlformats.org/officeDocument/2006/relationships/hyperlink" Target="file:///C:\:b:\g\personal\evillarreal_mincit_gov_co\ERQ4_WpvnbdKsBFtgSOtriMB-JckPPVl6PlZSYB6RIdIKA%3fe=KJcchG" TargetMode="External"/><Relationship Id="rId29" Type="http://schemas.openxmlformats.org/officeDocument/2006/relationships/hyperlink" Target="file:///C:\:f:\g\personal\lbotia_mincit_gov_co\El7BN3syqZtHp90T9vg7g5IBQQ4c-vcAVSPI9eUuDcbnVg%3fe=XPDVhP" TargetMode="External"/><Relationship Id="rId24" Type="http://schemas.openxmlformats.org/officeDocument/2006/relationships/hyperlink" Target="https://mincitco.sharepoint.com/:f:/s/GrupoPlanVallejoyCI/Ehic9RuG5f5PvnGPl7J9eAABQ2acqBraDdZNTQb7rmzj5g?e=Bj5P7W" TargetMode="External"/><Relationship Id="rId40" Type="http://schemas.openxmlformats.org/officeDocument/2006/relationships/hyperlink" Target="../../../../../../../../../../my?id=%2Fpersonal%2Fddelgado%5Fmincit%5Fgov%5Fco%2FDocuments%2FSeguimiento%20Riesgos%203er%20cuatrimestre%2FTH%2DRG3%2FTH%2DRG3%2DC2%20ARCHIVOS%20EXCEL%20%2D%20DIPS&amp;sortField=LinkFilename&amp;isAscending=true&amp;login_hint=ddelgado%40mincit%2Egov%2Eco" TargetMode="External"/><Relationship Id="rId45" Type="http://schemas.openxmlformats.org/officeDocument/2006/relationships/hyperlink" Target="../../../../../../../../../../my?id=%2Fpersonal%2Fddelgado%5Fmincit%5Fgov%5Fco%2FDocuments%2FSeguimiento%20Riesgos%203er%20cuatrimestre%2FTH%2DRG8&amp;sortField=LinkFilename&amp;isAscending=true&amp;login_hint=ddelgado%40mincit%2Egov%2Eco" TargetMode="External"/><Relationship Id="rId66" Type="http://schemas.openxmlformats.org/officeDocument/2006/relationships/hyperlink" Target="https://mincitco.sharepoint.com/sites/GrupodePresupuesto/Documentos%20compartidos/Forms/AllItems.aspx?newTargetListUrl=%2Fsites%2FGrupodePresupuesto%2FDocumentos%20compartidos&amp;viewpath=%2Fsites%2FGrupodePresupuesto%2FDocumentos%20compartidos%2FForms%2FAllItems%2Easpx&amp;id=%2Fsites%2FGrupodePresupuesto%2FDocumentos%20compartidos%2FRiesgos%20de%20gesti%C3%B3n%202024%2D2%2FGRF%2DRG1&amp;viewid=e3f482c2%2Db7a6%2D4a51%2Daa0d%2Da5390052fb40" TargetMode="External"/><Relationship Id="rId61" Type="http://schemas.openxmlformats.org/officeDocument/2006/relationships/hyperlink" Target="https://mincitco.sharepoint.com/sites/GrupodePresupuesto/Documentos%20compartidos/Forms/AllItems.aspx?newTargetListUrl=%2Fsites%2FGrupodePresupuesto%2FDocumentos%20compartidos&amp;viewpath=%2Fsites%2FGrupodePresupuesto%2FDocumentos%20compartidos%2FForms%2FAllItems%2Easpx&amp;id=%2Fsites%2FGrupodePresupuesto%2FDocumentos%20compartidos%2FRiesgos%20de%20gesti%C3%B3n%202024%2D2%2FGRF%2DRG1&amp;viewid=e3f482c2%2Db7a6%2D4a51%2Daa0d%2Da5390052fb40" TargetMode="External"/><Relationship Id="rId82"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CFFFF"/>
  </sheetPr>
  <dimension ref="A1:BB247"/>
  <sheetViews>
    <sheetView showGridLines="0" tabSelected="1" showRuler="0" showWhiteSpace="0" topLeftCell="A3" zoomScale="69" zoomScaleNormal="69" zoomScaleSheetLayoutView="110" workbookViewId="0">
      <pane xSplit="4" ySplit="6" topLeftCell="AL54" activePane="bottomRight" state="frozen"/>
      <selection activeCell="A3" sqref="A3"/>
      <selection pane="topRight" activeCell="E3" sqref="E3"/>
      <selection pane="bottomLeft" activeCell="A9" sqref="A9"/>
      <selection pane="bottomRight" activeCell="AM54" sqref="AM54:AM56"/>
    </sheetView>
  </sheetViews>
  <sheetFormatPr baseColWidth="10" defaultColWidth="18" defaultRowHeight="14.25" x14ac:dyDescent="0.2"/>
  <cols>
    <col min="1" max="1" width="18" style="49"/>
    <col min="2" max="2" width="27.140625" style="49" customWidth="1"/>
    <col min="3" max="3" width="24.140625" style="4" customWidth="1"/>
    <col min="4" max="4" width="23.42578125" style="49" customWidth="1"/>
    <col min="5" max="5" width="15.28515625" style="25" customWidth="1"/>
    <col min="6" max="6" width="14.5703125" style="49" customWidth="1"/>
    <col min="7" max="7" width="26" style="25" customWidth="1"/>
    <col min="8" max="8" width="51.85546875" style="49" customWidth="1"/>
    <col min="9" max="9" width="48.5703125" style="49" customWidth="1"/>
    <col min="10" max="10" width="18" style="25"/>
    <col min="11" max="11" width="35.7109375" style="49" customWidth="1"/>
    <col min="12" max="12" width="24.85546875" style="49" customWidth="1"/>
    <col min="13" max="13" width="0" style="54" hidden="1" customWidth="1"/>
    <col min="14" max="14" width="26.5703125" style="49" customWidth="1"/>
    <col min="15" max="15" width="0" style="54" hidden="1" customWidth="1"/>
    <col min="16" max="16" width="25.28515625" style="49" customWidth="1"/>
    <col min="17" max="17" width="23" style="49" customWidth="1"/>
    <col min="18" max="18" width="80.85546875" style="4" customWidth="1"/>
    <col min="19" max="19" width="22.140625" style="4" customWidth="1"/>
    <col min="20" max="20" width="24.85546875" style="121" customWidth="1"/>
    <col min="21" max="23" width="18" style="49"/>
    <col min="24" max="24" width="0" style="54" hidden="1" customWidth="1"/>
    <col min="25" max="25" width="18" style="49"/>
    <col min="26" max="26" width="0" style="54" hidden="1" customWidth="1"/>
    <col min="27" max="27" width="25.28515625" style="4" customWidth="1"/>
    <col min="28" max="28" width="47.85546875" style="112" customWidth="1"/>
    <col min="29" max="29" width="18" style="121"/>
    <col min="30" max="30" width="37.140625" style="25" customWidth="1"/>
    <col min="31" max="31" width="52.140625" style="25" customWidth="1"/>
    <col min="32" max="32" width="21.140625" style="49" customWidth="1"/>
    <col min="33" max="33" width="18" style="49"/>
    <col min="34" max="34" width="0" style="49" hidden="1" customWidth="1"/>
    <col min="35" max="35" width="18" style="49"/>
    <col min="36" max="36" width="0" style="49" hidden="1" customWidth="1"/>
    <col min="37" max="37" width="18" style="49"/>
    <col min="38" max="38" width="18" style="25"/>
    <col min="39" max="39" width="18" style="271"/>
    <col min="40" max="40" width="25.28515625" style="124" customWidth="1"/>
    <col min="41" max="41" width="10.28515625" style="123" customWidth="1"/>
    <col min="42" max="42" width="10.28515625" style="124" customWidth="1"/>
    <col min="43" max="43" width="60.42578125" style="221" customWidth="1"/>
    <col min="44" max="44" width="10.28515625" style="124" customWidth="1"/>
    <col min="45" max="45" width="10.28515625" style="123" customWidth="1"/>
    <col min="46" max="46" width="61.28515625" style="221" customWidth="1"/>
    <col min="47" max="47" width="10.28515625" style="123" customWidth="1"/>
    <col min="48" max="48" width="10.28515625" style="124" customWidth="1"/>
    <col min="49" max="49" width="55.85546875" style="221" customWidth="1"/>
    <col min="50" max="50" width="10.28515625" style="123" customWidth="1"/>
    <col min="51" max="51" width="10.28515625" style="124" customWidth="1"/>
    <col min="52" max="52" width="49.85546875" style="124" customWidth="1"/>
    <col min="53" max="53" width="62.42578125" style="124" customWidth="1"/>
    <col min="54" max="54" width="49.85546875" style="4" customWidth="1"/>
    <col min="55" max="16384" width="18" style="4"/>
  </cols>
  <sheetData>
    <row r="1" spans="1:54" ht="113.45" customHeight="1" x14ac:dyDescent="0.2">
      <c r="A1" s="486"/>
      <c r="B1" s="486"/>
      <c r="C1" s="486"/>
      <c r="D1" s="531" t="s">
        <v>0</v>
      </c>
      <c r="E1" s="532"/>
      <c r="F1" s="532"/>
      <c r="G1" s="532"/>
      <c r="H1" s="532"/>
      <c r="I1" s="532"/>
      <c r="J1" s="532"/>
      <c r="K1" s="532"/>
      <c r="L1" s="532"/>
      <c r="M1" s="532"/>
      <c r="N1" s="532"/>
      <c r="O1" s="532"/>
      <c r="P1" s="532"/>
      <c r="Q1" s="532"/>
      <c r="R1" s="532"/>
      <c r="S1" s="532"/>
      <c r="T1" s="532"/>
      <c r="U1" s="532"/>
      <c r="V1" s="532"/>
      <c r="W1" s="532"/>
      <c r="X1" s="532"/>
      <c r="Y1" s="532"/>
      <c r="Z1" s="532"/>
      <c r="AA1" s="532"/>
      <c r="AB1" s="532"/>
      <c r="AC1" s="532"/>
      <c r="AD1" s="532"/>
      <c r="AE1" s="532"/>
      <c r="AF1" s="532"/>
      <c r="AG1" s="532"/>
      <c r="AH1" s="532"/>
      <c r="AI1" s="532"/>
      <c r="AJ1" s="532"/>
      <c r="AK1" s="532"/>
      <c r="AL1" s="532"/>
      <c r="AM1" s="532"/>
      <c r="AN1" s="532"/>
      <c r="AO1" s="532"/>
      <c r="AP1" s="532"/>
      <c r="AQ1" s="532"/>
      <c r="AR1" s="532"/>
      <c r="AS1" s="532"/>
      <c r="AT1" s="532"/>
      <c r="AU1" s="532"/>
      <c r="AV1" s="532"/>
      <c r="AW1" s="532"/>
      <c r="AX1" s="532"/>
      <c r="AY1" s="532"/>
      <c r="AZ1" s="533"/>
      <c r="BA1" s="529" t="s">
        <v>1</v>
      </c>
      <c r="BB1" s="530"/>
    </row>
    <row r="2" spans="1:54" ht="11.1" customHeight="1" x14ac:dyDescent="0.2">
      <c r="B2" s="4"/>
      <c r="D2" s="4"/>
      <c r="H2" s="4"/>
      <c r="I2" s="4"/>
      <c r="K2" s="4"/>
      <c r="T2" s="278"/>
      <c r="U2" s="4"/>
      <c r="AM2" s="25"/>
      <c r="AN2" s="25"/>
      <c r="AO2" s="112"/>
      <c r="AP2" s="25"/>
      <c r="AQ2" s="25"/>
      <c r="AR2" s="25"/>
      <c r="AS2" s="49"/>
      <c r="AT2" s="25"/>
      <c r="AU2" s="25"/>
      <c r="AV2" s="111"/>
      <c r="AW2" s="49"/>
      <c r="AX2" s="49"/>
      <c r="AY2" s="25"/>
      <c r="AZ2" s="111"/>
      <c r="BA2" s="25"/>
    </row>
    <row r="3" spans="1:54" ht="24.95" customHeight="1" x14ac:dyDescent="0.2">
      <c r="A3" s="132" t="s">
        <v>2</v>
      </c>
      <c r="B3" s="4"/>
      <c r="C3" s="132"/>
      <c r="D3" s="460">
        <v>45656</v>
      </c>
      <c r="E3" s="461"/>
      <c r="F3" s="131"/>
      <c r="G3" s="131"/>
      <c r="H3" s="132"/>
      <c r="I3" s="459" t="s">
        <v>3</v>
      </c>
      <c r="J3" s="459"/>
      <c r="K3" s="133">
        <v>14</v>
      </c>
      <c r="L3" s="128"/>
      <c r="M3" s="129"/>
      <c r="N3" s="128"/>
      <c r="O3" s="129"/>
      <c r="P3" s="128"/>
      <c r="Q3" s="128"/>
      <c r="R3" s="134"/>
      <c r="S3" s="127"/>
      <c r="T3" s="127"/>
      <c r="U3" s="127"/>
      <c r="V3" s="128"/>
      <c r="W3" s="487"/>
      <c r="X3" s="487"/>
      <c r="Y3" s="487"/>
      <c r="Z3" s="487"/>
      <c r="AA3" s="487"/>
      <c r="AB3" s="487"/>
      <c r="AC3" s="487"/>
      <c r="AD3" s="487"/>
      <c r="AE3" s="487"/>
      <c r="AF3" s="487"/>
      <c r="AG3" s="487"/>
      <c r="AH3" s="487"/>
      <c r="AI3" s="487"/>
      <c r="AJ3" s="487"/>
      <c r="AK3" s="487"/>
      <c r="AL3" s="128"/>
      <c r="AM3" s="128"/>
      <c r="AN3" s="128"/>
      <c r="AO3" s="130"/>
      <c r="AP3" s="128"/>
      <c r="AQ3" s="128"/>
      <c r="AS3" s="124"/>
      <c r="AT3" s="124"/>
      <c r="AU3" s="124"/>
      <c r="AV3" s="131"/>
      <c r="AW3" s="124"/>
      <c r="AX3" s="49"/>
      <c r="AY3" s="25"/>
      <c r="AZ3" s="111"/>
      <c r="BA3" s="25"/>
    </row>
    <row r="4" spans="1:54" ht="15" customHeight="1" x14ac:dyDescent="0.2">
      <c r="B4" s="132"/>
      <c r="C4" s="112"/>
      <c r="D4" s="128"/>
      <c r="E4" s="128"/>
      <c r="F4" s="128"/>
      <c r="G4" s="128"/>
      <c r="H4" s="128"/>
      <c r="I4" s="128"/>
      <c r="J4" s="128"/>
      <c r="K4" s="128"/>
      <c r="L4" s="128"/>
      <c r="M4" s="129"/>
      <c r="N4" s="128"/>
      <c r="O4" s="129"/>
      <c r="P4" s="128"/>
      <c r="Q4" s="128"/>
      <c r="R4" s="128"/>
      <c r="S4" s="128"/>
      <c r="T4" s="128"/>
      <c r="U4" s="128"/>
      <c r="V4" s="128"/>
      <c r="W4" s="128"/>
      <c r="X4" s="129"/>
      <c r="Y4" s="128"/>
      <c r="Z4" s="129"/>
      <c r="AA4" s="128"/>
      <c r="AB4" s="130"/>
      <c r="AC4" s="128"/>
      <c r="AD4" s="128"/>
      <c r="AE4" s="128"/>
      <c r="AF4" s="128"/>
      <c r="AG4" s="128"/>
      <c r="AH4" s="128"/>
      <c r="AI4" s="128"/>
      <c r="AJ4" s="128"/>
      <c r="AK4" s="128"/>
      <c r="AL4" s="128"/>
      <c r="AM4" s="128"/>
      <c r="AN4" s="128"/>
      <c r="AO4" s="130"/>
      <c r="AP4" s="128"/>
      <c r="AQ4" s="128"/>
      <c r="AS4" s="124"/>
      <c r="AT4" s="124"/>
      <c r="AU4" s="124"/>
      <c r="AV4" s="131"/>
      <c r="AW4" s="124"/>
      <c r="AX4" s="49"/>
      <c r="AY4" s="25"/>
      <c r="AZ4" s="111"/>
      <c r="BA4" s="25"/>
    </row>
    <row r="5" spans="1:54" ht="51.95" customHeight="1" x14ac:dyDescent="0.2">
      <c r="A5" s="488" t="s">
        <v>4</v>
      </c>
      <c r="B5" s="488"/>
      <c r="C5" s="488"/>
      <c r="D5" s="488"/>
      <c r="E5" s="488"/>
      <c r="F5" s="488"/>
      <c r="G5" s="488"/>
      <c r="H5" s="488"/>
      <c r="I5" s="488"/>
      <c r="J5" s="488"/>
      <c r="K5" s="489"/>
      <c r="L5" s="490" t="s">
        <v>5</v>
      </c>
      <c r="M5" s="491"/>
      <c r="N5" s="491"/>
      <c r="O5" s="491"/>
      <c r="P5" s="492"/>
      <c r="Q5" s="474" t="s">
        <v>6</v>
      </c>
      <c r="R5" s="481" t="s">
        <v>7</v>
      </c>
      <c r="S5" s="481"/>
      <c r="T5" s="481"/>
      <c r="U5" s="481"/>
      <c r="V5" s="481"/>
      <c r="W5" s="481"/>
      <c r="X5" s="481"/>
      <c r="Y5" s="481"/>
      <c r="Z5" s="481"/>
      <c r="AA5" s="481"/>
      <c r="AB5" s="481"/>
      <c r="AC5" s="481"/>
      <c r="AD5" s="481"/>
      <c r="AE5" s="481"/>
      <c r="AF5" s="481"/>
      <c r="AG5" s="493" t="s">
        <v>8</v>
      </c>
      <c r="AH5" s="494"/>
      <c r="AI5" s="494"/>
      <c r="AJ5" s="494"/>
      <c r="AK5" s="494"/>
      <c r="AL5" s="494"/>
      <c r="AM5" s="482" t="s">
        <v>9</v>
      </c>
      <c r="AN5" s="483"/>
      <c r="AO5" s="483"/>
      <c r="AP5" s="483"/>
      <c r="AQ5" s="483"/>
      <c r="AR5" s="483"/>
      <c r="AS5" s="483"/>
      <c r="AT5" s="483"/>
      <c r="AU5" s="483"/>
      <c r="AV5" s="483"/>
      <c r="AW5" s="483"/>
      <c r="AX5" s="483"/>
      <c r="AY5" s="483"/>
      <c r="AZ5" s="483"/>
      <c r="BA5" s="483"/>
      <c r="BB5" s="534" t="s">
        <v>10</v>
      </c>
    </row>
    <row r="6" spans="1:54" ht="27.95" customHeight="1" x14ac:dyDescent="0.2">
      <c r="A6" s="495" t="s">
        <v>11</v>
      </c>
      <c r="B6" s="495" t="s">
        <v>12</v>
      </c>
      <c r="C6" s="498" t="s">
        <v>13</v>
      </c>
      <c r="D6" s="462" t="s">
        <v>1295</v>
      </c>
      <c r="E6" s="464" t="s">
        <v>14</v>
      </c>
      <c r="F6" s="464" t="s">
        <v>15</v>
      </c>
      <c r="G6" s="498" t="s">
        <v>16</v>
      </c>
      <c r="H6" s="498" t="s">
        <v>17</v>
      </c>
      <c r="I6" s="498" t="s">
        <v>18</v>
      </c>
      <c r="J6" s="498" t="s">
        <v>19</v>
      </c>
      <c r="K6" s="498" t="s">
        <v>20</v>
      </c>
      <c r="L6" s="479" t="s">
        <v>21</v>
      </c>
      <c r="M6" s="477" t="s">
        <v>22</v>
      </c>
      <c r="N6" s="479" t="s">
        <v>23</v>
      </c>
      <c r="O6" s="477" t="s">
        <v>24</v>
      </c>
      <c r="P6" s="499" t="s">
        <v>25</v>
      </c>
      <c r="Q6" s="475"/>
      <c r="R6" s="501" t="s">
        <v>1296</v>
      </c>
      <c r="S6" s="472" t="s">
        <v>26</v>
      </c>
      <c r="T6" s="473"/>
      <c r="U6" s="481" t="s">
        <v>27</v>
      </c>
      <c r="V6" s="481"/>
      <c r="W6" s="481" t="s">
        <v>28</v>
      </c>
      <c r="X6" s="481"/>
      <c r="Y6" s="481" t="s">
        <v>29</v>
      </c>
      <c r="Z6" s="481"/>
      <c r="AA6" s="481" t="s">
        <v>30</v>
      </c>
      <c r="AB6" s="481"/>
      <c r="AC6" s="538" t="s">
        <v>31</v>
      </c>
      <c r="AD6" s="539"/>
      <c r="AE6" s="540"/>
      <c r="AF6" s="503" t="s">
        <v>32</v>
      </c>
      <c r="AG6" s="484" t="s">
        <v>21</v>
      </c>
      <c r="AH6" s="541" t="s">
        <v>22</v>
      </c>
      <c r="AI6" s="484" t="s">
        <v>23</v>
      </c>
      <c r="AJ6" s="484" t="s">
        <v>24</v>
      </c>
      <c r="AK6" s="505" t="s">
        <v>33</v>
      </c>
      <c r="AL6" s="507" t="s">
        <v>34</v>
      </c>
      <c r="AM6" s="509" t="s">
        <v>35</v>
      </c>
      <c r="AN6" s="483" t="s">
        <v>36</v>
      </c>
      <c r="AO6" s="483" t="s">
        <v>37</v>
      </c>
      <c r="AP6" s="483"/>
      <c r="AQ6" s="483"/>
      <c r="AR6" s="483" t="s">
        <v>38</v>
      </c>
      <c r="AS6" s="483"/>
      <c r="AT6" s="483"/>
      <c r="AU6" s="483" t="s">
        <v>39</v>
      </c>
      <c r="AV6" s="483"/>
      <c r="AW6" s="483"/>
      <c r="AX6" s="483" t="s">
        <v>40</v>
      </c>
      <c r="AY6" s="483"/>
      <c r="AZ6" s="483"/>
      <c r="BA6" s="483" t="s">
        <v>41</v>
      </c>
      <c r="BB6" s="534"/>
    </row>
    <row r="7" spans="1:54" s="25" customFormat="1" ht="39.6" customHeight="1" x14ac:dyDescent="0.25">
      <c r="A7" s="496"/>
      <c r="B7" s="497"/>
      <c r="C7" s="463"/>
      <c r="D7" s="463"/>
      <c r="E7" s="502"/>
      <c r="F7" s="465"/>
      <c r="G7" s="463"/>
      <c r="H7" s="463"/>
      <c r="I7" s="463"/>
      <c r="J7" s="463"/>
      <c r="K7" s="463"/>
      <c r="L7" s="480"/>
      <c r="M7" s="478"/>
      <c r="N7" s="480"/>
      <c r="O7" s="478"/>
      <c r="P7" s="500"/>
      <c r="Q7" s="476"/>
      <c r="R7" s="474"/>
      <c r="S7" s="137" t="s">
        <v>42</v>
      </c>
      <c r="T7" s="137" t="s">
        <v>43</v>
      </c>
      <c r="U7" s="136" t="s">
        <v>44</v>
      </c>
      <c r="V7" s="136" t="s">
        <v>45</v>
      </c>
      <c r="W7" s="466" t="s">
        <v>46</v>
      </c>
      <c r="X7" s="467"/>
      <c r="Y7" s="466" t="s">
        <v>47</v>
      </c>
      <c r="Z7" s="467"/>
      <c r="AA7" s="137" t="s">
        <v>48</v>
      </c>
      <c r="AB7" s="137" t="s">
        <v>49</v>
      </c>
      <c r="AC7" s="137" t="s">
        <v>50</v>
      </c>
      <c r="AD7" s="136" t="s">
        <v>51</v>
      </c>
      <c r="AE7" s="136" t="s">
        <v>52</v>
      </c>
      <c r="AF7" s="504"/>
      <c r="AG7" s="485"/>
      <c r="AH7" s="542"/>
      <c r="AI7" s="485"/>
      <c r="AJ7" s="485"/>
      <c r="AK7" s="506"/>
      <c r="AL7" s="508"/>
      <c r="AM7" s="509" t="s">
        <v>53</v>
      </c>
      <c r="AN7" s="483"/>
      <c r="AO7" s="135" t="s">
        <v>54</v>
      </c>
      <c r="AP7" s="135" t="s">
        <v>55</v>
      </c>
      <c r="AQ7" s="135" t="s">
        <v>56</v>
      </c>
      <c r="AR7" s="135" t="s">
        <v>54</v>
      </c>
      <c r="AS7" s="135" t="s">
        <v>55</v>
      </c>
      <c r="AT7" s="135" t="s">
        <v>56</v>
      </c>
      <c r="AU7" s="135" t="s">
        <v>54</v>
      </c>
      <c r="AV7" s="135" t="s">
        <v>55</v>
      </c>
      <c r="AW7" s="135" t="s">
        <v>56</v>
      </c>
      <c r="AX7" s="135" t="s">
        <v>54</v>
      </c>
      <c r="AY7" s="135" t="s">
        <v>55</v>
      </c>
      <c r="AZ7" s="135" t="s">
        <v>56</v>
      </c>
      <c r="BA7" s="483"/>
      <c r="BB7" s="535"/>
    </row>
    <row r="8" spans="1:54" ht="11.1" hidden="1" customHeight="1" x14ac:dyDescent="0.2">
      <c r="A8" s="120"/>
      <c r="B8" s="249"/>
      <c r="C8" s="139"/>
      <c r="D8" s="139"/>
      <c r="E8" s="140"/>
      <c r="F8" s="140"/>
      <c r="G8" s="140"/>
      <c r="H8" s="139"/>
      <c r="I8" s="139"/>
      <c r="J8" s="139"/>
      <c r="K8" s="139"/>
      <c r="L8" s="140"/>
      <c r="M8" s="288" t="e">
        <v>#N/A</v>
      </c>
      <c r="N8" s="142"/>
      <c r="O8" s="289" t="e">
        <v>#N/A</v>
      </c>
      <c r="P8" s="143"/>
      <c r="Q8" s="143"/>
      <c r="R8" s="139"/>
      <c r="S8" s="144"/>
      <c r="T8" s="139"/>
      <c r="U8" s="139"/>
      <c r="V8" s="120"/>
      <c r="W8" s="120"/>
      <c r="X8" s="288" t="e">
        <v>#N/A</v>
      </c>
      <c r="Y8" s="145"/>
      <c r="Z8" s="288" t="e">
        <v>#N/A</v>
      </c>
      <c r="AA8" s="144"/>
      <c r="AB8" s="138"/>
      <c r="AC8" s="138"/>
      <c r="AD8" s="145"/>
      <c r="AE8" s="145"/>
      <c r="AF8" s="146" t="e">
        <f t="shared" ref="AF8:AF109" si="0">+X8+Z8</f>
        <v>#N/A</v>
      </c>
      <c r="AG8" s="147" t="e">
        <f>IF(AH8&lt;=20%,"MUY BAJA",IF(AH8&lt;=40%,"BAJA",IF(AH8&lt;=60%,"MEDIA",IF(AH8&lt;=80%,"ALTA","MUY ALTA"))))</f>
        <v>#N/A</v>
      </c>
      <c r="AH8" s="147" t="e">
        <f>IF(OR(W8="prevenir",W8="detectar"),(M8-(M8*AF8)), M8)</f>
        <v>#N/A</v>
      </c>
      <c r="AI8" s="147" t="e">
        <f>IF(AJ8&lt;=20%,"LEVE",IF(AJ8&lt;=40%,"MENOR",IF(AJ8&lt;=60%,"MODERADO",IF(AJ8&lt;=80%,"MAYOR","CATASTROFICO"))))</f>
        <v>#N/A</v>
      </c>
      <c r="AJ8" s="147" t="e">
        <f t="shared" ref="AJ8:AJ17" si="1">IF(W8="corregir",(O8-(O8*AF8)), O8)</f>
        <v>#N/A</v>
      </c>
      <c r="AK8" s="143"/>
      <c r="AL8" s="140"/>
      <c r="AM8" s="199"/>
      <c r="AN8" s="181"/>
      <c r="AO8" s="150"/>
      <c r="AP8" s="256"/>
      <c r="AQ8" s="151"/>
      <c r="AR8" s="152"/>
      <c r="AS8" s="152"/>
      <c r="AT8" s="151"/>
      <c r="AU8" s="152"/>
      <c r="AV8" s="152"/>
      <c r="AW8" s="153"/>
      <c r="AX8" s="152"/>
      <c r="AY8" s="152"/>
      <c r="AZ8" s="154"/>
      <c r="BA8" s="155"/>
      <c r="BB8" s="23"/>
    </row>
    <row r="9" spans="1:54" s="170" customFormat="1" ht="123.6" customHeight="1" x14ac:dyDescent="0.25">
      <c r="A9" s="156" t="s">
        <v>57</v>
      </c>
      <c r="B9" s="157" t="s">
        <v>58</v>
      </c>
      <c r="C9" s="157" t="s">
        <v>59</v>
      </c>
      <c r="D9" s="158" t="s">
        <v>60</v>
      </c>
      <c r="E9" s="157" t="s">
        <v>61</v>
      </c>
      <c r="F9" s="158" t="s">
        <v>62</v>
      </c>
      <c r="G9" s="158" t="s">
        <v>63</v>
      </c>
      <c r="H9" s="159" t="s">
        <v>64</v>
      </c>
      <c r="I9" s="159" t="s">
        <v>65</v>
      </c>
      <c r="J9" s="140" t="s">
        <v>66</v>
      </c>
      <c r="K9" s="181" t="s">
        <v>67</v>
      </c>
      <c r="L9" s="158" t="s">
        <v>68</v>
      </c>
      <c r="M9" s="304">
        <v>0.6</v>
      </c>
      <c r="N9" s="162" t="s">
        <v>69</v>
      </c>
      <c r="O9" s="305">
        <v>0.6</v>
      </c>
      <c r="P9" s="163" t="s">
        <v>69</v>
      </c>
      <c r="Q9" s="143" t="s">
        <v>70</v>
      </c>
      <c r="R9" s="164" t="s">
        <v>71</v>
      </c>
      <c r="S9" s="120" t="s">
        <v>72</v>
      </c>
      <c r="T9" s="145" t="s">
        <v>73</v>
      </c>
      <c r="U9" s="145" t="s">
        <v>74</v>
      </c>
      <c r="V9" s="120" t="s">
        <v>75</v>
      </c>
      <c r="W9" s="120" t="s">
        <v>76</v>
      </c>
      <c r="X9" s="288">
        <v>0.15</v>
      </c>
      <c r="Y9" s="145" t="s">
        <v>77</v>
      </c>
      <c r="Z9" s="288">
        <v>0.15</v>
      </c>
      <c r="AA9" s="165" t="s">
        <v>78</v>
      </c>
      <c r="AB9" s="230"/>
      <c r="AC9" s="125" t="s">
        <v>79</v>
      </c>
      <c r="AD9" s="281" t="s">
        <v>80</v>
      </c>
      <c r="AE9" s="324" t="s">
        <v>81</v>
      </c>
      <c r="AF9" s="234">
        <f t="shared" si="0"/>
        <v>0.3</v>
      </c>
      <c r="AG9" s="147" t="str">
        <f>IF(AH9&lt;=20%,"MUY BAJA",IF(AH9&lt;=40%,"BAJA",IF(AH9&lt;=60%,"MEDIA",IF(AH9&lt;=80%,"ALTA","MUY ALTA"))))</f>
        <v>MEDIA</v>
      </c>
      <c r="AH9" s="147">
        <f>IF(OR(W9="prevenir",W9="detectar"),(M9-(M9*AF9)), M9)</f>
        <v>0.42</v>
      </c>
      <c r="AI9" s="167" t="str">
        <f>IF(AJ9&lt;=20%,"LEVE",IF(AJ9&lt;=40%,"MENOR",IF(AJ9&lt;=60%,"MODERADO",IF(AJ9&lt;=80%,"MAYOR","CATASTROFICO"))))</f>
        <v>MODERADO</v>
      </c>
      <c r="AJ9" s="167">
        <f t="shared" si="1"/>
        <v>0.6</v>
      </c>
      <c r="AK9" s="163" t="s">
        <v>69</v>
      </c>
      <c r="AL9" s="158" t="s">
        <v>82</v>
      </c>
      <c r="AM9" s="239">
        <v>45644</v>
      </c>
      <c r="AN9" s="117" t="s">
        <v>83</v>
      </c>
      <c r="AO9" s="242"/>
      <c r="AP9" s="174" t="s">
        <v>84</v>
      </c>
      <c r="AQ9" s="154" t="s">
        <v>85</v>
      </c>
      <c r="AR9" s="174" t="s">
        <v>84</v>
      </c>
      <c r="AS9" s="243"/>
      <c r="AT9" s="154" t="s">
        <v>86</v>
      </c>
      <c r="AU9" s="243"/>
      <c r="AV9" s="174" t="s">
        <v>84</v>
      </c>
      <c r="AW9" s="154" t="s">
        <v>87</v>
      </c>
      <c r="AX9" s="243"/>
      <c r="AY9" s="174" t="s">
        <v>84</v>
      </c>
      <c r="AZ9" s="154" t="s">
        <v>88</v>
      </c>
      <c r="BA9" s="154"/>
      <c r="BB9" s="98" t="s">
        <v>1298</v>
      </c>
    </row>
    <row r="10" spans="1:54" s="170" customFormat="1" ht="123.6" customHeight="1" x14ac:dyDescent="0.25">
      <c r="A10" s="120" t="s">
        <v>57</v>
      </c>
      <c r="B10" s="125" t="s">
        <v>58</v>
      </c>
      <c r="C10" s="125" t="s">
        <v>59</v>
      </c>
      <c r="D10" s="125" t="s">
        <v>60</v>
      </c>
      <c r="E10" s="125" t="s">
        <v>89</v>
      </c>
      <c r="F10" s="140" t="s">
        <v>62</v>
      </c>
      <c r="G10" s="140" t="s">
        <v>63</v>
      </c>
      <c r="H10" s="160" t="s">
        <v>90</v>
      </c>
      <c r="I10" s="160" t="s">
        <v>91</v>
      </c>
      <c r="J10" s="140" t="s">
        <v>66</v>
      </c>
      <c r="K10" s="161" t="s">
        <v>92</v>
      </c>
      <c r="L10" s="140" t="s">
        <v>68</v>
      </c>
      <c r="M10" s="288">
        <v>0.6</v>
      </c>
      <c r="N10" s="162" t="s">
        <v>93</v>
      </c>
      <c r="O10" s="289">
        <v>0.2</v>
      </c>
      <c r="P10" s="143" t="s">
        <v>69</v>
      </c>
      <c r="Q10" s="143" t="s">
        <v>94</v>
      </c>
      <c r="R10" s="98" t="s">
        <v>95</v>
      </c>
      <c r="S10" s="120" t="s">
        <v>72</v>
      </c>
      <c r="T10" s="145" t="s">
        <v>96</v>
      </c>
      <c r="U10" s="145" t="s">
        <v>97</v>
      </c>
      <c r="V10" s="120" t="s">
        <v>75</v>
      </c>
      <c r="W10" s="120" t="s">
        <v>76</v>
      </c>
      <c r="X10" s="288">
        <v>0.15</v>
      </c>
      <c r="Y10" s="145" t="s">
        <v>77</v>
      </c>
      <c r="Z10" s="288">
        <v>0.15</v>
      </c>
      <c r="AA10" s="165" t="s">
        <v>78</v>
      </c>
      <c r="AB10" s="230"/>
      <c r="AC10" s="125" t="s">
        <v>79</v>
      </c>
      <c r="AD10" s="250" t="s">
        <v>98</v>
      </c>
      <c r="AE10" s="324" t="s">
        <v>99</v>
      </c>
      <c r="AF10" s="234">
        <f t="shared" si="0"/>
        <v>0.3</v>
      </c>
      <c r="AG10" s="147" t="str">
        <f>IF(AH10&lt;=20%,"MUY BAJA",IF(AH10&lt;=40%,"BAJA",IF(AH10&lt;=60%,"MEDIA",IF(AH10&lt;=80%,"ALTA","MUY ALTA"))))</f>
        <v>MEDIA</v>
      </c>
      <c r="AH10" s="147">
        <f>IF(OR(W10="prevenir",W10="detectar"),(M10-(M10*AF10)), M10)</f>
        <v>0.42</v>
      </c>
      <c r="AI10" s="147" t="str">
        <f>IF(AJ10&lt;=20%,"LEVE",IF(AJ10&lt;=40%,"MENOR",IF(AJ10&lt;=60%,"MODERADO",IF(AJ10&lt;=80%,"MAYOR","CATASTROFICO"))))</f>
        <v>LEVE</v>
      </c>
      <c r="AJ10" s="147">
        <f t="shared" si="1"/>
        <v>0.2</v>
      </c>
      <c r="AK10" s="163" t="s">
        <v>69</v>
      </c>
      <c r="AL10" s="158" t="s">
        <v>82</v>
      </c>
      <c r="AM10" s="239">
        <v>45644</v>
      </c>
      <c r="AN10" s="117" t="s">
        <v>83</v>
      </c>
      <c r="AO10" s="248"/>
      <c r="AP10" s="245" t="s">
        <v>84</v>
      </c>
      <c r="AQ10" s="154" t="s">
        <v>100</v>
      </c>
      <c r="AR10" s="245" t="s">
        <v>84</v>
      </c>
      <c r="AS10" s="246"/>
      <c r="AT10" s="154" t="s">
        <v>101</v>
      </c>
      <c r="AU10" s="243"/>
      <c r="AV10" s="174" t="s">
        <v>84</v>
      </c>
      <c r="AW10" s="154" t="s">
        <v>102</v>
      </c>
      <c r="AX10" s="243"/>
      <c r="AY10" s="174" t="s">
        <v>84</v>
      </c>
      <c r="AZ10" s="154" t="s">
        <v>103</v>
      </c>
      <c r="BA10" s="154"/>
      <c r="BB10" s="98" t="s">
        <v>1298</v>
      </c>
    </row>
    <row r="11" spans="1:54" s="170" customFormat="1" ht="123.6" customHeight="1" x14ac:dyDescent="0.25">
      <c r="A11" s="401" t="s">
        <v>57</v>
      </c>
      <c r="B11" s="394" t="s">
        <v>58</v>
      </c>
      <c r="C11" s="394" t="s">
        <v>104</v>
      </c>
      <c r="D11" s="394" t="s">
        <v>60</v>
      </c>
      <c r="E11" s="394" t="s">
        <v>105</v>
      </c>
      <c r="F11" s="353" t="s">
        <v>62</v>
      </c>
      <c r="G11" s="353" t="s">
        <v>63</v>
      </c>
      <c r="H11" s="394" t="s">
        <v>106</v>
      </c>
      <c r="I11" s="345" t="s">
        <v>107</v>
      </c>
      <c r="J11" s="353" t="s">
        <v>66</v>
      </c>
      <c r="K11" s="424" t="s">
        <v>108</v>
      </c>
      <c r="L11" s="140" t="s">
        <v>109</v>
      </c>
      <c r="M11" s="288">
        <v>0.4</v>
      </c>
      <c r="N11" s="162" t="s">
        <v>93</v>
      </c>
      <c r="O11" s="289">
        <v>0.2</v>
      </c>
      <c r="P11" s="399" t="s">
        <v>110</v>
      </c>
      <c r="Q11" s="143" t="s">
        <v>111</v>
      </c>
      <c r="R11" s="160" t="s">
        <v>112</v>
      </c>
      <c r="S11" s="120" t="s">
        <v>72</v>
      </c>
      <c r="T11" s="173" t="s">
        <v>113</v>
      </c>
      <c r="U11" s="145" t="s">
        <v>74</v>
      </c>
      <c r="V11" s="120" t="s">
        <v>75</v>
      </c>
      <c r="W11" s="120" t="s">
        <v>76</v>
      </c>
      <c r="X11" s="288">
        <v>0.15</v>
      </c>
      <c r="Y11" s="145" t="s">
        <v>77</v>
      </c>
      <c r="Z11" s="288">
        <v>0.15</v>
      </c>
      <c r="AA11" s="174" t="s">
        <v>114</v>
      </c>
      <c r="AB11" s="154" t="s">
        <v>115</v>
      </c>
      <c r="AC11" s="165" t="s">
        <v>79</v>
      </c>
      <c r="AD11" s="250" t="s">
        <v>116</v>
      </c>
      <c r="AE11" s="324" t="s">
        <v>117</v>
      </c>
      <c r="AF11" s="234">
        <f t="shared" si="0"/>
        <v>0.3</v>
      </c>
      <c r="AG11" s="147" t="str">
        <f>IF(AH11&lt;=20%,"MUY BAJA",IF(AH11&lt;=40%,"BAJA",IF(AH11&lt;=60%,"MEDIA",IF(AH11&lt;=80%,"ALTA","MUY ALTA"))))</f>
        <v>BAJA</v>
      </c>
      <c r="AH11" s="147">
        <f>IF(OR(W11="prevenir",W11="detectar"),(M11-(M11*AF11)), M11)</f>
        <v>0.28000000000000003</v>
      </c>
      <c r="AI11" s="397" t="str">
        <f>IF(AJ11&lt;=20%,"LEVE",IF(AJ11&lt;=40%,"MENOR",IF(AJ11&lt;=60%,"MODERADO",IF(AJ11&lt;=80%,"MAYOR","CATASTROFICO"))))</f>
        <v>LEVE</v>
      </c>
      <c r="AJ11" s="147">
        <f t="shared" si="1"/>
        <v>0.2</v>
      </c>
      <c r="AK11" s="399" t="s">
        <v>110</v>
      </c>
      <c r="AL11" s="353" t="s">
        <v>82</v>
      </c>
      <c r="AM11" s="372">
        <v>45644</v>
      </c>
      <c r="AN11" s="279" t="s">
        <v>83</v>
      </c>
      <c r="AO11" s="511"/>
      <c r="AP11" s="510" t="s">
        <v>84</v>
      </c>
      <c r="AQ11" s="367" t="s">
        <v>118</v>
      </c>
      <c r="AR11" s="518" t="s">
        <v>84</v>
      </c>
      <c r="AS11" s="518"/>
      <c r="AT11" s="367" t="s">
        <v>119</v>
      </c>
      <c r="AU11" s="514"/>
      <c r="AV11" s="514" t="s">
        <v>84</v>
      </c>
      <c r="AW11" s="367" t="s">
        <v>120</v>
      </c>
      <c r="AX11" s="514"/>
      <c r="AY11" s="514" t="s">
        <v>84</v>
      </c>
      <c r="AZ11" s="517" t="s">
        <v>121</v>
      </c>
      <c r="BA11" s="444"/>
      <c r="BB11" s="340" t="s">
        <v>1298</v>
      </c>
    </row>
    <row r="12" spans="1:54" s="170" customFormat="1" ht="114.95" customHeight="1" x14ac:dyDescent="0.25">
      <c r="A12" s="435"/>
      <c r="B12" s="396"/>
      <c r="C12" s="396"/>
      <c r="D12" s="396"/>
      <c r="E12" s="396"/>
      <c r="F12" s="354"/>
      <c r="G12" s="354"/>
      <c r="H12" s="396"/>
      <c r="I12" s="346"/>
      <c r="J12" s="354"/>
      <c r="K12" s="426"/>
      <c r="L12" s="140" t="s">
        <v>109</v>
      </c>
      <c r="M12" s="288">
        <v>0.4</v>
      </c>
      <c r="N12" s="162" t="s">
        <v>93</v>
      </c>
      <c r="O12" s="289">
        <v>0.2</v>
      </c>
      <c r="P12" s="418"/>
      <c r="Q12" s="143" t="s">
        <v>122</v>
      </c>
      <c r="R12" s="160" t="s">
        <v>123</v>
      </c>
      <c r="S12" s="120" t="s">
        <v>72</v>
      </c>
      <c r="T12" s="173" t="s">
        <v>113</v>
      </c>
      <c r="U12" s="145" t="s">
        <v>74</v>
      </c>
      <c r="V12" s="120" t="s">
        <v>75</v>
      </c>
      <c r="W12" s="120" t="s">
        <v>76</v>
      </c>
      <c r="X12" s="288">
        <v>0.15</v>
      </c>
      <c r="Y12" s="145" t="s">
        <v>77</v>
      </c>
      <c r="Z12" s="288">
        <v>0.15</v>
      </c>
      <c r="AA12" s="177" t="s">
        <v>78</v>
      </c>
      <c r="AB12" s="231"/>
      <c r="AC12" s="166"/>
      <c r="AD12" s="281"/>
      <c r="AE12" s="324" t="s">
        <v>124</v>
      </c>
      <c r="AF12" s="234">
        <f t="shared" si="0"/>
        <v>0.3</v>
      </c>
      <c r="AG12" s="147" t="str">
        <f>IF(AH12&lt;=20%,"MUY BAJA",IF(AH12&lt;=40%,"BAJA",IF(AH12&lt;=60%,"MEDIA",IF(AH12&lt;=80%,"ALTA","MUY ALTA"))))</f>
        <v>MUY BAJA</v>
      </c>
      <c r="AH12" s="147">
        <f>+AH11-(AH11*AF12)</f>
        <v>0.19600000000000001</v>
      </c>
      <c r="AI12" s="398"/>
      <c r="AJ12" s="147">
        <f t="shared" si="1"/>
        <v>0.2</v>
      </c>
      <c r="AK12" s="418"/>
      <c r="AL12" s="354"/>
      <c r="AM12" s="373"/>
      <c r="AN12" s="279" t="s">
        <v>83</v>
      </c>
      <c r="AO12" s="512"/>
      <c r="AP12" s="510"/>
      <c r="AQ12" s="368"/>
      <c r="AR12" s="519"/>
      <c r="AS12" s="519"/>
      <c r="AT12" s="368" t="s">
        <v>125</v>
      </c>
      <c r="AU12" s="515"/>
      <c r="AV12" s="515"/>
      <c r="AW12" s="368"/>
      <c r="AX12" s="515"/>
      <c r="AY12" s="515"/>
      <c r="AZ12" s="449"/>
      <c r="BA12" s="445"/>
      <c r="BB12" s="341"/>
    </row>
    <row r="13" spans="1:54" ht="93.6" customHeight="1" x14ac:dyDescent="0.2">
      <c r="A13" s="435"/>
      <c r="B13" s="396"/>
      <c r="C13" s="396"/>
      <c r="D13" s="396"/>
      <c r="E13" s="396"/>
      <c r="F13" s="354"/>
      <c r="G13" s="354"/>
      <c r="H13" s="396"/>
      <c r="I13" s="346"/>
      <c r="J13" s="354"/>
      <c r="K13" s="426"/>
      <c r="L13" s="158" t="s">
        <v>109</v>
      </c>
      <c r="M13" s="288">
        <v>0.4</v>
      </c>
      <c r="N13" s="162" t="s">
        <v>93</v>
      </c>
      <c r="O13" s="289">
        <v>0.2</v>
      </c>
      <c r="P13" s="418"/>
      <c r="Q13" s="143" t="s">
        <v>126</v>
      </c>
      <c r="R13" s="255" t="s">
        <v>1297</v>
      </c>
      <c r="S13" s="120" t="s">
        <v>72</v>
      </c>
      <c r="T13" s="173" t="s">
        <v>113</v>
      </c>
      <c r="U13" s="145" t="s">
        <v>127</v>
      </c>
      <c r="V13" s="120" t="s">
        <v>75</v>
      </c>
      <c r="W13" s="120" t="s">
        <v>128</v>
      </c>
      <c r="X13" s="288">
        <v>0.25</v>
      </c>
      <c r="Y13" s="145" t="s">
        <v>77</v>
      </c>
      <c r="Z13" s="288">
        <v>0.15</v>
      </c>
      <c r="AA13" s="165" t="s">
        <v>78</v>
      </c>
      <c r="AB13" s="230"/>
      <c r="AC13" s="125" t="s">
        <v>79</v>
      </c>
      <c r="AD13" s="250" t="s">
        <v>129</v>
      </c>
      <c r="AE13" s="325"/>
      <c r="AF13" s="234">
        <f t="shared" ref="AF13:AF29" si="2">+X13+Z13</f>
        <v>0.4</v>
      </c>
      <c r="AG13" s="147" t="str">
        <f t="shared" ref="AG13:AG29" si="3">IF(AH13&lt;=20%,"MUY BAJA",IF(AH13&lt;=40%,"BAJA",IF(AH13&lt;=60%,"MEDIA",IF(AH13&lt;=80%,"ALTA","MUY ALTA"))))</f>
        <v>MUY BAJA</v>
      </c>
      <c r="AH13" s="147">
        <f t="shared" ref="AH13:AH14" si="4">+AH12-(AH12*AF13)</f>
        <v>0.1176</v>
      </c>
      <c r="AI13" s="147" t="str">
        <f>IF(AJ13&lt;=20%,"LEVE",IF(AJ13&lt;=40%,"MENOR",IF(AJ13&lt;=60%,"MODERADO",IF(AJ13&lt;=80%,"MAYOR","CATASTROFICO"))))</f>
        <v>LEVE</v>
      </c>
      <c r="AJ13" s="147">
        <f t="shared" si="1"/>
        <v>0.2</v>
      </c>
      <c r="AK13" s="418"/>
      <c r="AL13" s="354"/>
      <c r="AM13" s="373"/>
      <c r="AN13" s="279" t="s">
        <v>83</v>
      </c>
      <c r="AO13" s="512"/>
      <c r="AP13" s="510"/>
      <c r="AQ13" s="368"/>
      <c r="AR13" s="519"/>
      <c r="AS13" s="519"/>
      <c r="AT13" s="368" t="s">
        <v>130</v>
      </c>
      <c r="AU13" s="515"/>
      <c r="AV13" s="515"/>
      <c r="AW13" s="368"/>
      <c r="AX13" s="515"/>
      <c r="AY13" s="515"/>
      <c r="AZ13" s="449"/>
      <c r="BA13" s="445"/>
      <c r="BB13" s="341"/>
    </row>
    <row r="14" spans="1:54" ht="126.95" customHeight="1" x14ac:dyDescent="0.2">
      <c r="A14" s="402"/>
      <c r="B14" s="395"/>
      <c r="C14" s="395"/>
      <c r="D14" s="395"/>
      <c r="E14" s="395"/>
      <c r="F14" s="355"/>
      <c r="G14" s="355"/>
      <c r="H14" s="395"/>
      <c r="I14" s="347"/>
      <c r="J14" s="355"/>
      <c r="K14" s="425"/>
      <c r="L14" s="158" t="s">
        <v>109</v>
      </c>
      <c r="M14" s="288">
        <v>0.4</v>
      </c>
      <c r="N14" s="162" t="s">
        <v>93</v>
      </c>
      <c r="O14" s="289">
        <v>0.2</v>
      </c>
      <c r="P14" s="400"/>
      <c r="Q14" s="143" t="s">
        <v>131</v>
      </c>
      <c r="R14" s="187" t="s">
        <v>132</v>
      </c>
      <c r="S14" s="120" t="s">
        <v>72</v>
      </c>
      <c r="T14" s="173" t="s">
        <v>113</v>
      </c>
      <c r="U14" s="145" t="s">
        <v>74</v>
      </c>
      <c r="V14" s="120" t="s">
        <v>75</v>
      </c>
      <c r="W14" s="120" t="s">
        <v>128</v>
      </c>
      <c r="X14" s="288">
        <v>0.25</v>
      </c>
      <c r="Y14" s="145" t="s">
        <v>77</v>
      </c>
      <c r="Z14" s="288">
        <v>0.15</v>
      </c>
      <c r="AA14" s="165" t="s">
        <v>78</v>
      </c>
      <c r="AB14" s="230"/>
      <c r="AC14" s="125"/>
      <c r="AD14" s="250"/>
      <c r="AE14" s="324" t="s">
        <v>133</v>
      </c>
      <c r="AF14" s="234">
        <f t="shared" si="2"/>
        <v>0.4</v>
      </c>
      <c r="AG14" s="147" t="str">
        <f t="shared" si="3"/>
        <v>MUY BAJA</v>
      </c>
      <c r="AH14" s="147">
        <f t="shared" si="4"/>
        <v>7.0559999999999998E-2</v>
      </c>
      <c r="AI14" s="147" t="str">
        <f>IF(AJ14&lt;=20%,"LEVE",IF(AJ14&lt;=40%,"MENOR",IF(AJ14&lt;=60%,"MODERADO",IF(AJ14&lt;=80%,"MAYOR","CATASTROFICO"))))</f>
        <v>LEVE</v>
      </c>
      <c r="AJ14" s="147">
        <f t="shared" si="1"/>
        <v>0.2</v>
      </c>
      <c r="AK14" s="400"/>
      <c r="AL14" s="355"/>
      <c r="AM14" s="374"/>
      <c r="AN14" s="279" t="s">
        <v>83</v>
      </c>
      <c r="AO14" s="513"/>
      <c r="AP14" s="510"/>
      <c r="AQ14" s="369"/>
      <c r="AR14" s="520"/>
      <c r="AS14" s="520"/>
      <c r="AT14" s="369" t="s">
        <v>125</v>
      </c>
      <c r="AU14" s="516"/>
      <c r="AV14" s="516"/>
      <c r="AW14" s="369"/>
      <c r="AX14" s="516"/>
      <c r="AY14" s="516"/>
      <c r="AZ14" s="450"/>
      <c r="BA14" s="446"/>
      <c r="BB14" s="342"/>
    </row>
    <row r="15" spans="1:54" ht="77.45" customHeight="1" x14ac:dyDescent="0.2">
      <c r="A15" s="401" t="s">
        <v>57</v>
      </c>
      <c r="B15" s="416" t="s">
        <v>58</v>
      </c>
      <c r="C15" s="394" t="s">
        <v>134</v>
      </c>
      <c r="D15" s="353" t="s">
        <v>135</v>
      </c>
      <c r="E15" s="394" t="s">
        <v>136</v>
      </c>
      <c r="F15" s="353" t="s">
        <v>62</v>
      </c>
      <c r="G15" s="353" t="s">
        <v>63</v>
      </c>
      <c r="H15" s="345" t="s">
        <v>137</v>
      </c>
      <c r="I15" s="160" t="s">
        <v>138</v>
      </c>
      <c r="J15" s="140" t="s">
        <v>139</v>
      </c>
      <c r="K15" s="424" t="s">
        <v>140</v>
      </c>
      <c r="L15" s="353" t="s">
        <v>141</v>
      </c>
      <c r="M15" s="288">
        <v>0.2</v>
      </c>
      <c r="N15" s="469" t="s">
        <v>69</v>
      </c>
      <c r="O15" s="289">
        <v>0.6</v>
      </c>
      <c r="P15" s="399" t="s">
        <v>69</v>
      </c>
      <c r="Q15" s="143" t="s">
        <v>142</v>
      </c>
      <c r="R15" s="164" t="s">
        <v>143</v>
      </c>
      <c r="S15" s="120" t="s">
        <v>72</v>
      </c>
      <c r="T15" s="145" t="s">
        <v>144</v>
      </c>
      <c r="U15" s="145" t="s">
        <v>127</v>
      </c>
      <c r="V15" s="120" t="s">
        <v>75</v>
      </c>
      <c r="W15" s="120" t="s">
        <v>128</v>
      </c>
      <c r="X15" s="306">
        <v>0.25</v>
      </c>
      <c r="Y15" s="145" t="s">
        <v>77</v>
      </c>
      <c r="Z15" s="306">
        <v>0.15</v>
      </c>
      <c r="AA15" s="165" t="s">
        <v>78</v>
      </c>
      <c r="AB15" s="230"/>
      <c r="AC15" s="125" t="s">
        <v>79</v>
      </c>
      <c r="AD15" s="250" t="s">
        <v>129</v>
      </c>
      <c r="AE15" s="326" t="s">
        <v>142</v>
      </c>
      <c r="AF15" s="234">
        <f t="shared" si="2"/>
        <v>0.4</v>
      </c>
      <c r="AG15" s="147" t="str">
        <f t="shared" si="3"/>
        <v>MUY BAJA</v>
      </c>
      <c r="AH15" s="147">
        <f t="shared" ref="AH15:AH16" si="5">IF(OR(W15="prevenir",W15="detectar"),(M15-(M15*AF15)), M15)</f>
        <v>0.12</v>
      </c>
      <c r="AI15" s="147" t="str">
        <f t="shared" ref="AI15:AI16" si="6">IF(AJ15&lt;=20%,"LEVE",IF(AJ15&lt;=40%,"MENOR",IF(AJ15&lt;=60%,"MODERADO",IF(AJ15&lt;=80%,"MAYOR","CATASTROFICO"))))</f>
        <v>MODERADO</v>
      </c>
      <c r="AJ15" s="147">
        <f t="shared" si="1"/>
        <v>0.6</v>
      </c>
      <c r="AK15" s="399" t="s">
        <v>69</v>
      </c>
      <c r="AL15" s="353" t="s">
        <v>82</v>
      </c>
      <c r="AM15" s="183">
        <v>45645</v>
      </c>
      <c r="AN15" s="140" t="s">
        <v>145</v>
      </c>
      <c r="AO15" s="247"/>
      <c r="AP15" s="257" t="s">
        <v>84</v>
      </c>
      <c r="AQ15" s="164" t="s">
        <v>146</v>
      </c>
      <c r="AR15" s="257" t="s">
        <v>84</v>
      </c>
      <c r="AS15" s="247"/>
      <c r="AT15" s="164" t="s">
        <v>147</v>
      </c>
      <c r="AU15" s="219"/>
      <c r="AV15" s="186" t="s">
        <v>84</v>
      </c>
      <c r="AW15" s="164" t="s">
        <v>148</v>
      </c>
      <c r="AX15" s="219"/>
      <c r="AY15" s="186" t="s">
        <v>84</v>
      </c>
      <c r="AZ15" s="164" t="s">
        <v>149</v>
      </c>
      <c r="BA15" s="353"/>
      <c r="BB15" s="340" t="s">
        <v>1298</v>
      </c>
    </row>
    <row r="16" spans="1:54" ht="69.95" customHeight="1" x14ac:dyDescent="0.2">
      <c r="A16" s="402"/>
      <c r="B16" s="417"/>
      <c r="C16" s="395"/>
      <c r="D16" s="355"/>
      <c r="E16" s="395"/>
      <c r="F16" s="355"/>
      <c r="G16" s="355"/>
      <c r="H16" s="347"/>
      <c r="I16" s="160" t="s">
        <v>150</v>
      </c>
      <c r="J16" s="140" t="s">
        <v>66</v>
      </c>
      <c r="K16" s="425"/>
      <c r="L16" s="355"/>
      <c r="M16" s="288" t="e">
        <v>#N/A</v>
      </c>
      <c r="N16" s="471"/>
      <c r="O16" s="289" t="e">
        <v>#N/A</v>
      </c>
      <c r="P16" s="400"/>
      <c r="Q16" s="227"/>
      <c r="R16" s="164" t="s">
        <v>151</v>
      </c>
      <c r="S16" s="120"/>
      <c r="T16" s="145"/>
      <c r="U16" s="145"/>
      <c r="V16" s="120"/>
      <c r="W16" s="120"/>
      <c r="X16" s="306" t="e">
        <v>#N/A</v>
      </c>
      <c r="Y16" s="145"/>
      <c r="Z16" s="306" t="e">
        <v>#N/A</v>
      </c>
      <c r="AA16" s="165"/>
      <c r="AB16" s="230"/>
      <c r="AC16" s="125"/>
      <c r="AD16" s="250"/>
      <c r="AE16" s="326"/>
      <c r="AF16" s="234" t="e">
        <f t="shared" si="2"/>
        <v>#N/A</v>
      </c>
      <c r="AG16" s="147" t="e">
        <f t="shared" si="3"/>
        <v>#N/A</v>
      </c>
      <c r="AH16" s="147" t="e">
        <f t="shared" si="5"/>
        <v>#N/A</v>
      </c>
      <c r="AI16" s="147" t="e">
        <f t="shared" si="6"/>
        <v>#N/A</v>
      </c>
      <c r="AJ16" s="147" t="e">
        <f t="shared" si="1"/>
        <v>#N/A</v>
      </c>
      <c r="AK16" s="400"/>
      <c r="AL16" s="355"/>
      <c r="AM16" s="183"/>
      <c r="AN16" s="140"/>
      <c r="AO16" s="219"/>
      <c r="AP16" s="186"/>
      <c r="AQ16" s="164"/>
      <c r="AR16" s="186"/>
      <c r="AS16" s="219"/>
      <c r="AT16" s="164"/>
      <c r="AU16" s="219"/>
      <c r="AV16" s="186"/>
      <c r="AW16" s="164"/>
      <c r="AX16" s="219"/>
      <c r="AY16" s="186"/>
      <c r="AZ16" s="164"/>
      <c r="BA16" s="355"/>
      <c r="BB16" s="342"/>
    </row>
    <row r="17" spans="1:54" ht="103.5" customHeight="1" x14ac:dyDescent="0.2">
      <c r="A17" s="401" t="s">
        <v>57</v>
      </c>
      <c r="B17" s="416" t="s">
        <v>58</v>
      </c>
      <c r="C17" s="394" t="s">
        <v>134</v>
      </c>
      <c r="D17" s="353" t="s">
        <v>135</v>
      </c>
      <c r="E17" s="394" t="s">
        <v>152</v>
      </c>
      <c r="F17" s="353" t="s">
        <v>62</v>
      </c>
      <c r="G17" s="353" t="s">
        <v>63</v>
      </c>
      <c r="H17" s="345" t="s">
        <v>153</v>
      </c>
      <c r="I17" s="345" t="s">
        <v>154</v>
      </c>
      <c r="J17" s="353" t="s">
        <v>66</v>
      </c>
      <c r="K17" s="424" t="s">
        <v>155</v>
      </c>
      <c r="L17" s="353" t="s">
        <v>109</v>
      </c>
      <c r="M17" s="288">
        <v>0.4</v>
      </c>
      <c r="N17" s="469" t="s">
        <v>69</v>
      </c>
      <c r="O17" s="289">
        <v>0.6</v>
      </c>
      <c r="P17" s="399" t="s">
        <v>69</v>
      </c>
      <c r="Q17" s="143" t="s">
        <v>156</v>
      </c>
      <c r="R17" s="164" t="s">
        <v>157</v>
      </c>
      <c r="S17" s="120" t="s">
        <v>72</v>
      </c>
      <c r="T17" s="145" t="s">
        <v>158</v>
      </c>
      <c r="U17" s="145" t="s">
        <v>159</v>
      </c>
      <c r="V17" s="120" t="s">
        <v>75</v>
      </c>
      <c r="W17" s="120" t="s">
        <v>128</v>
      </c>
      <c r="X17" s="288">
        <v>0.25</v>
      </c>
      <c r="Y17" s="145" t="s">
        <v>77</v>
      </c>
      <c r="Z17" s="288">
        <v>0.15</v>
      </c>
      <c r="AA17" s="120" t="s">
        <v>78</v>
      </c>
      <c r="AB17" s="160"/>
      <c r="AC17" s="125" t="s">
        <v>79</v>
      </c>
      <c r="AD17" s="250" t="s">
        <v>160</v>
      </c>
      <c r="AE17" s="326" t="s">
        <v>156</v>
      </c>
      <c r="AF17" s="234">
        <f t="shared" si="2"/>
        <v>0.4</v>
      </c>
      <c r="AG17" s="147" t="str">
        <f t="shared" si="3"/>
        <v>BAJA</v>
      </c>
      <c r="AH17" s="147">
        <f>IF(OR(W17="prevenir",W17="detectar"),(M17-(M17*AF17)), M17)</f>
        <v>0.24</v>
      </c>
      <c r="AI17" s="397" t="str">
        <f>IF(AJ17&lt;=20%,"LEVE",IF(AJ17&lt;=40%,"MENOR",IF(AJ17&lt;=60%,"MODERADO",IF(AJ17&lt;=80%,"MAYOR","CATASTROFICO"))))</f>
        <v>MODERADO</v>
      </c>
      <c r="AJ17" s="397">
        <f t="shared" si="1"/>
        <v>0.6</v>
      </c>
      <c r="AK17" s="399" t="s">
        <v>69</v>
      </c>
      <c r="AL17" s="353" t="s">
        <v>82</v>
      </c>
      <c r="AM17" s="364">
        <v>45645</v>
      </c>
      <c r="AN17" s="140" t="s">
        <v>145</v>
      </c>
      <c r="AO17" s="219"/>
      <c r="AP17" s="186" t="s">
        <v>84</v>
      </c>
      <c r="AQ17" s="164" t="s">
        <v>161</v>
      </c>
      <c r="AR17" s="186" t="s">
        <v>84</v>
      </c>
      <c r="AS17" s="219"/>
      <c r="AT17" s="164" t="s">
        <v>162</v>
      </c>
      <c r="AU17" s="219"/>
      <c r="AV17" s="186" t="s">
        <v>84</v>
      </c>
      <c r="AW17" s="164" t="s">
        <v>163</v>
      </c>
      <c r="AX17" s="219"/>
      <c r="AY17" s="186" t="s">
        <v>84</v>
      </c>
      <c r="AZ17" s="164" t="s">
        <v>149</v>
      </c>
      <c r="BA17" s="353"/>
      <c r="BB17" s="340" t="s">
        <v>1298</v>
      </c>
    </row>
    <row r="18" spans="1:54" ht="56.1" customHeight="1" x14ac:dyDescent="0.2">
      <c r="A18" s="402"/>
      <c r="B18" s="417"/>
      <c r="C18" s="395"/>
      <c r="D18" s="355"/>
      <c r="E18" s="395"/>
      <c r="F18" s="355"/>
      <c r="G18" s="355"/>
      <c r="H18" s="347"/>
      <c r="I18" s="347"/>
      <c r="J18" s="355"/>
      <c r="K18" s="425"/>
      <c r="L18" s="355"/>
      <c r="M18" s="288" t="e">
        <v>#N/A</v>
      </c>
      <c r="N18" s="471"/>
      <c r="O18" s="289" t="e">
        <v>#N/A</v>
      </c>
      <c r="P18" s="400"/>
      <c r="Q18" s="143" t="s">
        <v>164</v>
      </c>
      <c r="R18" s="164" t="s">
        <v>165</v>
      </c>
      <c r="S18" s="120" t="s">
        <v>72</v>
      </c>
      <c r="T18" s="145" t="s">
        <v>166</v>
      </c>
      <c r="U18" s="145" t="s">
        <v>167</v>
      </c>
      <c r="V18" s="120" t="s">
        <v>75</v>
      </c>
      <c r="W18" s="120" t="s">
        <v>128</v>
      </c>
      <c r="X18" s="288">
        <v>0.25</v>
      </c>
      <c r="Y18" s="145" t="s">
        <v>77</v>
      </c>
      <c r="Z18" s="288">
        <v>0.15</v>
      </c>
      <c r="AA18" s="120" t="s">
        <v>114</v>
      </c>
      <c r="AB18" s="154" t="s">
        <v>168</v>
      </c>
      <c r="AC18" s="125" t="s">
        <v>79</v>
      </c>
      <c r="AD18" s="250" t="s">
        <v>169</v>
      </c>
      <c r="AE18" s="326" t="s">
        <v>164</v>
      </c>
      <c r="AF18" s="234">
        <f t="shared" si="2"/>
        <v>0.4</v>
      </c>
      <c r="AG18" s="147" t="str">
        <f t="shared" si="3"/>
        <v>MUY BAJA</v>
      </c>
      <c r="AH18" s="147">
        <f>+AH17-(AH17*AF18)</f>
        <v>0.14399999999999999</v>
      </c>
      <c r="AI18" s="398"/>
      <c r="AJ18" s="398"/>
      <c r="AK18" s="400"/>
      <c r="AL18" s="355"/>
      <c r="AM18" s="366"/>
      <c r="AN18" s="140" t="s">
        <v>145</v>
      </c>
      <c r="AO18" s="219"/>
      <c r="AP18" s="186" t="s">
        <v>84</v>
      </c>
      <c r="AQ18" s="164" t="s">
        <v>170</v>
      </c>
      <c r="AR18" s="186" t="s">
        <v>84</v>
      </c>
      <c r="AS18" s="219"/>
      <c r="AT18" s="164" t="s">
        <v>162</v>
      </c>
      <c r="AU18" s="219"/>
      <c r="AV18" s="186" t="s">
        <v>84</v>
      </c>
      <c r="AW18" s="164" t="s">
        <v>163</v>
      </c>
      <c r="AX18" s="219"/>
      <c r="AY18" s="186" t="s">
        <v>84</v>
      </c>
      <c r="AZ18" s="164" t="s">
        <v>149</v>
      </c>
      <c r="BA18" s="355"/>
      <c r="BB18" s="342"/>
    </row>
    <row r="19" spans="1:54" s="115" customFormat="1" ht="117.95" customHeight="1" x14ac:dyDescent="0.2">
      <c r="A19" s="156" t="s">
        <v>57</v>
      </c>
      <c r="B19" s="225" t="s">
        <v>58</v>
      </c>
      <c r="C19" s="157" t="s">
        <v>134</v>
      </c>
      <c r="D19" s="158" t="s">
        <v>135</v>
      </c>
      <c r="E19" s="157" t="s">
        <v>171</v>
      </c>
      <c r="F19" s="140" t="s">
        <v>62</v>
      </c>
      <c r="G19" s="140" t="s">
        <v>63</v>
      </c>
      <c r="H19" s="160" t="s">
        <v>172</v>
      </c>
      <c r="I19" s="160" t="s">
        <v>173</v>
      </c>
      <c r="J19" s="140" t="s">
        <v>66</v>
      </c>
      <c r="K19" s="181" t="s">
        <v>155</v>
      </c>
      <c r="L19" s="140" t="s">
        <v>109</v>
      </c>
      <c r="M19" s="288">
        <v>0.4</v>
      </c>
      <c r="N19" s="142" t="s">
        <v>69</v>
      </c>
      <c r="O19" s="289">
        <v>0.6</v>
      </c>
      <c r="P19" s="143" t="s">
        <v>69</v>
      </c>
      <c r="Q19" s="143" t="s">
        <v>174</v>
      </c>
      <c r="R19" s="164" t="s">
        <v>175</v>
      </c>
      <c r="S19" s="120" t="s">
        <v>72</v>
      </c>
      <c r="T19" s="145" t="s">
        <v>176</v>
      </c>
      <c r="U19" s="145" t="s">
        <v>159</v>
      </c>
      <c r="V19" s="120" t="s">
        <v>75</v>
      </c>
      <c r="W19" s="120" t="s">
        <v>128</v>
      </c>
      <c r="X19" s="288">
        <v>0.25</v>
      </c>
      <c r="Y19" s="145" t="s">
        <v>77</v>
      </c>
      <c r="Z19" s="288">
        <v>0.15</v>
      </c>
      <c r="AA19" s="120" t="s">
        <v>78</v>
      </c>
      <c r="AB19" s="160"/>
      <c r="AC19" s="125" t="s">
        <v>79</v>
      </c>
      <c r="AD19" s="250" t="s">
        <v>177</v>
      </c>
      <c r="AE19" s="326" t="s">
        <v>174</v>
      </c>
      <c r="AF19" s="234">
        <f t="shared" si="2"/>
        <v>0.4</v>
      </c>
      <c r="AG19" s="147" t="str">
        <f t="shared" si="3"/>
        <v>BAJA</v>
      </c>
      <c r="AH19" s="147">
        <f t="shared" ref="AH19:AH28" si="7">IF(OR(W19="prevenir",W19="detectar"),(M19-(M19*AF19)), M19)</f>
        <v>0.24</v>
      </c>
      <c r="AI19" s="147" t="str">
        <f>IF(AJ19&lt;=20%,"LEVE",IF(AJ19&lt;=40%,"MENOR",IF(AJ19&lt;=60%,"MODERADO",IF(AJ19&lt;=80%,"MAYOR","CATASTROFICO"))))</f>
        <v>MODERADO</v>
      </c>
      <c r="AJ19" s="147">
        <f t="shared" ref="AJ19:AJ38" si="8">IF(W19="corregir",(O19-(O19*AF19)), O19)</f>
        <v>0.6</v>
      </c>
      <c r="AK19" s="143" t="s">
        <v>69</v>
      </c>
      <c r="AL19" s="140" t="s">
        <v>82</v>
      </c>
      <c r="AM19" s="183">
        <v>45645</v>
      </c>
      <c r="AN19" s="181" t="s">
        <v>145</v>
      </c>
      <c r="AO19" s="244"/>
      <c r="AP19" s="152" t="s">
        <v>84</v>
      </c>
      <c r="AQ19" s="161" t="s">
        <v>178</v>
      </c>
      <c r="AR19" s="152" t="s">
        <v>84</v>
      </c>
      <c r="AS19" s="244"/>
      <c r="AT19" s="161" t="s">
        <v>162</v>
      </c>
      <c r="AU19" s="244"/>
      <c r="AV19" s="152" t="s">
        <v>84</v>
      </c>
      <c r="AW19" s="161" t="s">
        <v>163</v>
      </c>
      <c r="AX19" s="244"/>
      <c r="AY19" s="152" t="s">
        <v>84</v>
      </c>
      <c r="AZ19" s="164" t="s">
        <v>149</v>
      </c>
      <c r="BA19" s="273"/>
      <c r="BB19" s="98" t="s">
        <v>1298</v>
      </c>
    </row>
    <row r="20" spans="1:54" s="115" customFormat="1" ht="111.95" customHeight="1" x14ac:dyDescent="0.2">
      <c r="A20" s="453" t="s">
        <v>57</v>
      </c>
      <c r="B20" s="453" t="s">
        <v>58</v>
      </c>
      <c r="C20" s="453" t="s">
        <v>179</v>
      </c>
      <c r="D20" s="453" t="s">
        <v>180</v>
      </c>
      <c r="E20" s="448" t="s">
        <v>181</v>
      </c>
      <c r="F20" s="353" t="s">
        <v>62</v>
      </c>
      <c r="G20" s="353" t="s">
        <v>63</v>
      </c>
      <c r="H20" s="537" t="s">
        <v>182</v>
      </c>
      <c r="I20" s="154" t="s">
        <v>183</v>
      </c>
      <c r="J20" s="140" t="s">
        <v>66</v>
      </c>
      <c r="K20" s="424" t="s">
        <v>184</v>
      </c>
      <c r="L20" s="140" t="s">
        <v>68</v>
      </c>
      <c r="M20" s="288">
        <v>0.6</v>
      </c>
      <c r="N20" s="142" t="s">
        <v>69</v>
      </c>
      <c r="O20" s="289">
        <v>0.6</v>
      </c>
      <c r="P20" s="399" t="s">
        <v>69</v>
      </c>
      <c r="Q20" s="143" t="s">
        <v>185</v>
      </c>
      <c r="R20" s="215" t="s">
        <v>186</v>
      </c>
      <c r="S20" s="120" t="s">
        <v>72</v>
      </c>
      <c r="T20" s="173" t="s">
        <v>187</v>
      </c>
      <c r="U20" s="173" t="s">
        <v>159</v>
      </c>
      <c r="V20" s="174" t="s">
        <v>188</v>
      </c>
      <c r="W20" s="174" t="s">
        <v>189</v>
      </c>
      <c r="X20" s="288">
        <v>0.15</v>
      </c>
      <c r="Y20" s="173" t="s">
        <v>190</v>
      </c>
      <c r="Z20" s="288">
        <v>0.15</v>
      </c>
      <c r="AA20" s="174" t="s">
        <v>114</v>
      </c>
      <c r="AB20" s="154" t="s">
        <v>191</v>
      </c>
      <c r="AC20" s="174" t="s">
        <v>79</v>
      </c>
      <c r="AD20" s="282" t="s">
        <v>192</v>
      </c>
      <c r="AE20" s="327" t="s">
        <v>193</v>
      </c>
      <c r="AF20" s="234">
        <f t="shared" si="2"/>
        <v>0.3</v>
      </c>
      <c r="AG20" s="147" t="str">
        <f t="shared" si="3"/>
        <v>MEDIA</v>
      </c>
      <c r="AH20" s="147">
        <f t="shared" si="7"/>
        <v>0.42</v>
      </c>
      <c r="AI20" s="397" t="str">
        <f>IF(AJ20&lt;=20%,"LEVE",IF(AJ20&lt;=40%,"MENOR",IF(AJ20&lt;=60%,"MODERADO",IF(AJ20&lt;=80%,"MAYOR","CATASTROFICO"))))</f>
        <v>MODERADO</v>
      </c>
      <c r="AJ20" s="147">
        <f t="shared" si="8"/>
        <v>0.6</v>
      </c>
      <c r="AK20" s="399" t="s">
        <v>69</v>
      </c>
      <c r="AL20" s="353" t="s">
        <v>82</v>
      </c>
      <c r="AM20" s="372">
        <v>45644</v>
      </c>
      <c r="AN20" s="416" t="s">
        <v>83</v>
      </c>
      <c r="AO20" s="414"/>
      <c r="AP20" s="414" t="s">
        <v>84</v>
      </c>
      <c r="AQ20" s="370" t="s">
        <v>194</v>
      </c>
      <c r="AR20" s="414" t="s">
        <v>84</v>
      </c>
      <c r="AS20" s="414"/>
      <c r="AT20" s="370" t="s">
        <v>195</v>
      </c>
      <c r="AU20" s="414"/>
      <c r="AV20" s="414" t="s">
        <v>84</v>
      </c>
      <c r="AW20" s="370" t="s">
        <v>196</v>
      </c>
      <c r="AX20" s="414"/>
      <c r="AY20" s="414" t="s">
        <v>84</v>
      </c>
      <c r="AZ20" s="370" t="s">
        <v>197</v>
      </c>
      <c r="BA20" s="414"/>
      <c r="BB20" s="340" t="s">
        <v>1298</v>
      </c>
    </row>
    <row r="21" spans="1:54" s="115" customFormat="1" ht="139.5" customHeight="1" x14ac:dyDescent="0.2">
      <c r="A21" s="453"/>
      <c r="B21" s="453"/>
      <c r="C21" s="453"/>
      <c r="D21" s="453"/>
      <c r="E21" s="448"/>
      <c r="F21" s="355"/>
      <c r="G21" s="355"/>
      <c r="H21" s="537"/>
      <c r="I21" s="154" t="s">
        <v>198</v>
      </c>
      <c r="J21" s="140" t="s">
        <v>66</v>
      </c>
      <c r="K21" s="425"/>
      <c r="L21" s="140" t="s">
        <v>68</v>
      </c>
      <c r="M21" s="288">
        <v>0.6</v>
      </c>
      <c r="N21" s="142" t="s">
        <v>69</v>
      </c>
      <c r="O21" s="289">
        <v>0.6</v>
      </c>
      <c r="P21" s="400"/>
      <c r="Q21" s="143" t="s">
        <v>199</v>
      </c>
      <c r="R21" s="215" t="s">
        <v>200</v>
      </c>
      <c r="S21" s="120" t="s">
        <v>72</v>
      </c>
      <c r="T21" s="173" t="s">
        <v>187</v>
      </c>
      <c r="U21" s="173" t="s">
        <v>201</v>
      </c>
      <c r="V21" s="174" t="s">
        <v>188</v>
      </c>
      <c r="W21" s="174" t="s">
        <v>189</v>
      </c>
      <c r="X21" s="288">
        <v>0.15</v>
      </c>
      <c r="Y21" s="173" t="s">
        <v>190</v>
      </c>
      <c r="Z21" s="288">
        <v>0.15</v>
      </c>
      <c r="AA21" s="174" t="s">
        <v>114</v>
      </c>
      <c r="AB21" s="154" t="s">
        <v>202</v>
      </c>
      <c r="AC21" s="174" t="s">
        <v>79</v>
      </c>
      <c r="AD21" s="282" t="s">
        <v>203</v>
      </c>
      <c r="AE21" s="327" t="s">
        <v>204</v>
      </c>
      <c r="AF21" s="234">
        <f t="shared" si="2"/>
        <v>0.3</v>
      </c>
      <c r="AG21" s="147" t="str">
        <f t="shared" si="3"/>
        <v>BAJA</v>
      </c>
      <c r="AH21" s="147">
        <f>+AH20-(AH20*AF21)</f>
        <v>0.29399999999999998</v>
      </c>
      <c r="AI21" s="398"/>
      <c r="AJ21" s="147">
        <f t="shared" si="8"/>
        <v>0.6</v>
      </c>
      <c r="AK21" s="400"/>
      <c r="AL21" s="355"/>
      <c r="AM21" s="374"/>
      <c r="AN21" s="417"/>
      <c r="AO21" s="415"/>
      <c r="AP21" s="415"/>
      <c r="AQ21" s="371"/>
      <c r="AR21" s="415"/>
      <c r="AS21" s="415"/>
      <c r="AT21" s="371"/>
      <c r="AU21" s="415"/>
      <c r="AV21" s="415"/>
      <c r="AW21" s="371"/>
      <c r="AX21" s="415"/>
      <c r="AY21" s="415"/>
      <c r="AZ21" s="371"/>
      <c r="BA21" s="415"/>
      <c r="BB21" s="342"/>
    </row>
    <row r="22" spans="1:54" s="115" customFormat="1" ht="131.44999999999999" customHeight="1" x14ac:dyDescent="0.2">
      <c r="A22" s="456" t="s">
        <v>57</v>
      </c>
      <c r="B22" s="448" t="s">
        <v>58</v>
      </c>
      <c r="C22" s="448" t="s">
        <v>179</v>
      </c>
      <c r="D22" s="448" t="s">
        <v>205</v>
      </c>
      <c r="E22" s="448" t="s">
        <v>206</v>
      </c>
      <c r="F22" s="353" t="s">
        <v>62</v>
      </c>
      <c r="G22" s="353" t="s">
        <v>63</v>
      </c>
      <c r="H22" s="536" t="s">
        <v>207</v>
      </c>
      <c r="I22" s="161" t="s">
        <v>208</v>
      </c>
      <c r="J22" s="140" t="s">
        <v>66</v>
      </c>
      <c r="K22" s="424" t="s">
        <v>209</v>
      </c>
      <c r="L22" s="140" t="s">
        <v>68</v>
      </c>
      <c r="M22" s="288">
        <v>0.6</v>
      </c>
      <c r="N22" s="142" t="s">
        <v>210</v>
      </c>
      <c r="O22" s="289">
        <v>0.4</v>
      </c>
      <c r="P22" s="399" t="s">
        <v>69</v>
      </c>
      <c r="Q22" s="143" t="s">
        <v>211</v>
      </c>
      <c r="R22" s="215" t="s">
        <v>212</v>
      </c>
      <c r="S22" s="165" t="s">
        <v>72</v>
      </c>
      <c r="T22" s="125" t="s">
        <v>213</v>
      </c>
      <c r="U22" s="125" t="s">
        <v>97</v>
      </c>
      <c r="V22" s="165" t="s">
        <v>188</v>
      </c>
      <c r="W22" s="165" t="s">
        <v>214</v>
      </c>
      <c r="X22" s="288">
        <v>0.25</v>
      </c>
      <c r="Y22" s="125" t="s">
        <v>190</v>
      </c>
      <c r="Z22" s="288">
        <v>0.15</v>
      </c>
      <c r="AA22" s="165" t="s">
        <v>114</v>
      </c>
      <c r="AB22" s="154" t="s">
        <v>215</v>
      </c>
      <c r="AC22" s="165" t="s">
        <v>79</v>
      </c>
      <c r="AD22" s="282" t="s">
        <v>216</v>
      </c>
      <c r="AE22" s="327" t="s">
        <v>217</v>
      </c>
      <c r="AF22" s="234">
        <f t="shared" si="2"/>
        <v>0.4</v>
      </c>
      <c r="AG22" s="147" t="str">
        <f t="shared" si="3"/>
        <v>BAJA</v>
      </c>
      <c r="AH22" s="147">
        <f t="shared" si="7"/>
        <v>0.36</v>
      </c>
      <c r="AI22" s="397" t="str">
        <f t="shared" ref="AI22:AI29" si="9">IF(AJ22&lt;=20%,"LEVE",IF(AJ22&lt;=40%,"MENOR",IF(AJ22&lt;=60%,"MODERADO",IF(AJ22&lt;=80%,"MAYOR","CATASTROFICO"))))</f>
        <v>MENOR</v>
      </c>
      <c r="AJ22" s="147">
        <f t="shared" si="8"/>
        <v>0.4</v>
      </c>
      <c r="AK22" s="399" t="s">
        <v>69</v>
      </c>
      <c r="AL22" s="353" t="s">
        <v>82</v>
      </c>
      <c r="AM22" s="372">
        <v>45644</v>
      </c>
      <c r="AN22" s="416" t="s">
        <v>83</v>
      </c>
      <c r="AO22" s="414"/>
      <c r="AP22" s="414" t="s">
        <v>84</v>
      </c>
      <c r="AQ22" s="370" t="s">
        <v>218</v>
      </c>
      <c r="AR22" s="414" t="s">
        <v>84</v>
      </c>
      <c r="AS22" s="414"/>
      <c r="AT22" s="370" t="s">
        <v>219</v>
      </c>
      <c r="AU22" s="414"/>
      <c r="AV22" s="414" t="s">
        <v>84</v>
      </c>
      <c r="AW22" s="370" t="s">
        <v>220</v>
      </c>
      <c r="AX22" s="414"/>
      <c r="AY22" s="414" t="s">
        <v>84</v>
      </c>
      <c r="AZ22" s="370" t="s">
        <v>221</v>
      </c>
      <c r="BA22" s="414"/>
      <c r="BB22" s="340" t="s">
        <v>1298</v>
      </c>
    </row>
    <row r="23" spans="1:54" s="115" customFormat="1" ht="116.45" customHeight="1" x14ac:dyDescent="0.2">
      <c r="A23" s="456"/>
      <c r="B23" s="448"/>
      <c r="C23" s="448"/>
      <c r="D23" s="448"/>
      <c r="E23" s="448"/>
      <c r="F23" s="355"/>
      <c r="G23" s="355"/>
      <c r="H23" s="536"/>
      <c r="I23" s="161" t="s">
        <v>222</v>
      </c>
      <c r="J23" s="140" t="s">
        <v>66</v>
      </c>
      <c r="K23" s="425"/>
      <c r="L23" s="140" t="s">
        <v>68</v>
      </c>
      <c r="M23" s="288">
        <v>0.6</v>
      </c>
      <c r="N23" s="142" t="s">
        <v>210</v>
      </c>
      <c r="O23" s="289">
        <v>0.4</v>
      </c>
      <c r="P23" s="400"/>
      <c r="Q23" s="143" t="s">
        <v>223</v>
      </c>
      <c r="R23" s="215" t="s">
        <v>224</v>
      </c>
      <c r="S23" s="165" t="s">
        <v>72</v>
      </c>
      <c r="T23" s="125" t="s">
        <v>225</v>
      </c>
      <c r="U23" s="125" t="s">
        <v>97</v>
      </c>
      <c r="V23" s="165" t="s">
        <v>188</v>
      </c>
      <c r="W23" s="165" t="s">
        <v>214</v>
      </c>
      <c r="X23" s="288">
        <v>0.25</v>
      </c>
      <c r="Y23" s="125" t="s">
        <v>190</v>
      </c>
      <c r="Z23" s="288">
        <v>0.15</v>
      </c>
      <c r="AA23" s="165" t="s">
        <v>114</v>
      </c>
      <c r="AB23" s="154" t="s">
        <v>226</v>
      </c>
      <c r="AC23" s="165" t="s">
        <v>79</v>
      </c>
      <c r="AD23" s="282" t="s">
        <v>227</v>
      </c>
      <c r="AE23" s="327" t="s">
        <v>217</v>
      </c>
      <c r="AF23" s="234">
        <f t="shared" si="2"/>
        <v>0.4</v>
      </c>
      <c r="AG23" s="147" t="str">
        <f t="shared" si="3"/>
        <v>BAJA</v>
      </c>
      <c r="AH23" s="147">
        <f>+AH22-(AH22*AF23)</f>
        <v>0.216</v>
      </c>
      <c r="AI23" s="398"/>
      <c r="AJ23" s="147">
        <f t="shared" si="8"/>
        <v>0.4</v>
      </c>
      <c r="AK23" s="400"/>
      <c r="AL23" s="355"/>
      <c r="AM23" s="374"/>
      <c r="AN23" s="417"/>
      <c r="AO23" s="415"/>
      <c r="AP23" s="415"/>
      <c r="AQ23" s="371"/>
      <c r="AR23" s="415"/>
      <c r="AS23" s="415"/>
      <c r="AT23" s="371"/>
      <c r="AU23" s="415"/>
      <c r="AV23" s="415"/>
      <c r="AW23" s="371"/>
      <c r="AX23" s="415"/>
      <c r="AY23" s="415"/>
      <c r="AZ23" s="371"/>
      <c r="BA23" s="415"/>
      <c r="BB23" s="342"/>
    </row>
    <row r="24" spans="1:54" s="115" customFormat="1" ht="99.95" customHeight="1" x14ac:dyDescent="0.2">
      <c r="A24" s="453" t="s">
        <v>57</v>
      </c>
      <c r="B24" s="453" t="s">
        <v>58</v>
      </c>
      <c r="C24" s="453" t="s">
        <v>179</v>
      </c>
      <c r="D24" s="453" t="s">
        <v>228</v>
      </c>
      <c r="E24" s="394" t="s">
        <v>229</v>
      </c>
      <c r="F24" s="353" t="s">
        <v>62</v>
      </c>
      <c r="G24" s="353" t="s">
        <v>63</v>
      </c>
      <c r="H24" s="457" t="s">
        <v>230</v>
      </c>
      <c r="I24" s="161" t="s">
        <v>231</v>
      </c>
      <c r="J24" s="140" t="s">
        <v>66</v>
      </c>
      <c r="K24" s="424" t="s">
        <v>232</v>
      </c>
      <c r="L24" s="140" t="s">
        <v>68</v>
      </c>
      <c r="M24" s="288">
        <v>0.6</v>
      </c>
      <c r="N24" s="142" t="s">
        <v>233</v>
      </c>
      <c r="O24" s="289">
        <v>0.8</v>
      </c>
      <c r="P24" s="399" t="s">
        <v>234</v>
      </c>
      <c r="Q24" s="143" t="s">
        <v>235</v>
      </c>
      <c r="R24" s="164" t="s">
        <v>236</v>
      </c>
      <c r="S24" s="174" t="s">
        <v>72</v>
      </c>
      <c r="T24" s="173" t="s">
        <v>237</v>
      </c>
      <c r="U24" s="125" t="s">
        <v>74</v>
      </c>
      <c r="V24" s="125" t="s">
        <v>238</v>
      </c>
      <c r="W24" s="165" t="s">
        <v>214</v>
      </c>
      <c r="X24" s="288">
        <v>0.25</v>
      </c>
      <c r="Y24" s="125" t="s">
        <v>190</v>
      </c>
      <c r="Z24" s="288">
        <v>0.15</v>
      </c>
      <c r="AA24" s="204" t="s">
        <v>239</v>
      </c>
      <c r="AB24" s="161" t="s">
        <v>240</v>
      </c>
      <c r="AC24" s="165" t="s">
        <v>79</v>
      </c>
      <c r="AD24" s="283" t="s">
        <v>241</v>
      </c>
      <c r="AE24" s="328" t="s">
        <v>242</v>
      </c>
      <c r="AF24" s="234">
        <f t="shared" si="2"/>
        <v>0.4</v>
      </c>
      <c r="AG24" s="147" t="str">
        <f t="shared" si="3"/>
        <v>BAJA</v>
      </c>
      <c r="AH24" s="147">
        <f t="shared" si="7"/>
        <v>0.36</v>
      </c>
      <c r="AI24" s="397" t="str">
        <f t="shared" si="9"/>
        <v>MAYOR</v>
      </c>
      <c r="AJ24" s="147">
        <f>IF(W24="corregir",(O24-(O24*AF24)), O24)</f>
        <v>0.8</v>
      </c>
      <c r="AK24" s="399" t="s">
        <v>69</v>
      </c>
      <c r="AL24" s="353" t="s">
        <v>82</v>
      </c>
      <c r="AM24" s="183"/>
      <c r="AN24" s="181"/>
      <c r="AO24" s="244"/>
      <c r="AP24" s="152"/>
      <c r="AQ24" s="161"/>
      <c r="AR24" s="152"/>
      <c r="AS24" s="244"/>
      <c r="AT24" s="161"/>
      <c r="AU24" s="244"/>
      <c r="AV24" s="152"/>
      <c r="AW24" s="161"/>
      <c r="AX24" s="244"/>
      <c r="AY24" s="152"/>
      <c r="AZ24" s="161"/>
      <c r="BA24" s="414"/>
      <c r="BB24" s="359" t="s">
        <v>1306</v>
      </c>
    </row>
    <row r="25" spans="1:54" s="115" customFormat="1" ht="87" customHeight="1" x14ac:dyDescent="0.2">
      <c r="A25" s="453"/>
      <c r="B25" s="453"/>
      <c r="C25" s="453"/>
      <c r="D25" s="453"/>
      <c r="E25" s="396"/>
      <c r="F25" s="354"/>
      <c r="G25" s="354"/>
      <c r="H25" s="457"/>
      <c r="I25" s="164" t="s">
        <v>243</v>
      </c>
      <c r="J25" s="140" t="s">
        <v>66</v>
      </c>
      <c r="K25" s="426"/>
      <c r="L25" s="140" t="s">
        <v>68</v>
      </c>
      <c r="M25" s="288">
        <v>0.6</v>
      </c>
      <c r="N25" s="142" t="s">
        <v>233</v>
      </c>
      <c r="O25" s="289">
        <v>0.8</v>
      </c>
      <c r="P25" s="418"/>
      <c r="Q25" s="143" t="s">
        <v>244</v>
      </c>
      <c r="R25" s="164" t="s">
        <v>245</v>
      </c>
      <c r="S25" s="174" t="s">
        <v>72</v>
      </c>
      <c r="T25" s="173" t="s">
        <v>246</v>
      </c>
      <c r="U25" s="125" t="s">
        <v>201</v>
      </c>
      <c r="V25" s="125" t="s">
        <v>238</v>
      </c>
      <c r="W25" s="165" t="s">
        <v>189</v>
      </c>
      <c r="X25" s="288">
        <v>0.15</v>
      </c>
      <c r="Y25" s="125" t="s">
        <v>190</v>
      </c>
      <c r="Z25" s="288">
        <v>0.15</v>
      </c>
      <c r="AA25" s="204" t="s">
        <v>114</v>
      </c>
      <c r="AB25" s="164" t="s">
        <v>247</v>
      </c>
      <c r="AC25" s="174" t="s">
        <v>79</v>
      </c>
      <c r="AD25" s="283" t="s">
        <v>248</v>
      </c>
      <c r="AE25" s="328" t="s">
        <v>249</v>
      </c>
      <c r="AF25" s="234">
        <f t="shared" si="2"/>
        <v>0.3</v>
      </c>
      <c r="AG25" s="147" t="str">
        <f t="shared" si="3"/>
        <v>BAJA</v>
      </c>
      <c r="AH25" s="147">
        <f>+AH24-(AH24*AF25)</f>
        <v>0.252</v>
      </c>
      <c r="AI25" s="419"/>
      <c r="AJ25" s="147">
        <f>IF(W25="corregir",(O25-(O25*AF25)), O25)</f>
        <v>0.8</v>
      </c>
      <c r="AK25" s="418"/>
      <c r="AL25" s="354"/>
      <c r="AM25" s="183"/>
      <c r="AN25" s="181"/>
      <c r="AO25" s="244"/>
      <c r="AP25" s="152"/>
      <c r="AQ25" s="161"/>
      <c r="AR25" s="152"/>
      <c r="AS25" s="244"/>
      <c r="AT25" s="161"/>
      <c r="AU25" s="244"/>
      <c r="AV25" s="152"/>
      <c r="AW25" s="161"/>
      <c r="AX25" s="244"/>
      <c r="AY25" s="152"/>
      <c r="AZ25" s="161"/>
      <c r="BA25" s="543"/>
      <c r="BB25" s="360"/>
    </row>
    <row r="26" spans="1:54" s="115" customFormat="1" ht="111" customHeight="1" x14ac:dyDescent="0.2">
      <c r="A26" s="453"/>
      <c r="B26" s="453"/>
      <c r="C26" s="453"/>
      <c r="D26" s="453"/>
      <c r="E26" s="396"/>
      <c r="F26" s="354"/>
      <c r="G26" s="354"/>
      <c r="H26" s="457"/>
      <c r="I26" s="160" t="s">
        <v>250</v>
      </c>
      <c r="J26" s="140" t="s">
        <v>66</v>
      </c>
      <c r="K26" s="426"/>
      <c r="L26" s="140" t="s">
        <v>68</v>
      </c>
      <c r="M26" s="288">
        <v>0.6</v>
      </c>
      <c r="N26" s="142" t="s">
        <v>233</v>
      </c>
      <c r="O26" s="289">
        <v>0.8</v>
      </c>
      <c r="P26" s="418"/>
      <c r="Q26" s="143" t="s">
        <v>251</v>
      </c>
      <c r="R26" s="164" t="s">
        <v>252</v>
      </c>
      <c r="S26" s="174" t="s">
        <v>72</v>
      </c>
      <c r="T26" s="173" t="s">
        <v>237</v>
      </c>
      <c r="U26" s="125" t="s">
        <v>201</v>
      </c>
      <c r="V26" s="125" t="s">
        <v>253</v>
      </c>
      <c r="W26" s="165" t="s">
        <v>189</v>
      </c>
      <c r="X26" s="288">
        <v>0.15</v>
      </c>
      <c r="Y26" s="125" t="s">
        <v>190</v>
      </c>
      <c r="Z26" s="288">
        <v>0.15</v>
      </c>
      <c r="AA26" s="204" t="s">
        <v>114</v>
      </c>
      <c r="AB26" s="164" t="s">
        <v>254</v>
      </c>
      <c r="AC26" s="165" t="s">
        <v>79</v>
      </c>
      <c r="AD26" s="284" t="s">
        <v>255</v>
      </c>
      <c r="AE26" s="329" t="s">
        <v>256</v>
      </c>
      <c r="AF26" s="234">
        <f t="shared" si="2"/>
        <v>0.3</v>
      </c>
      <c r="AG26" s="397" t="str">
        <f t="shared" si="3"/>
        <v>MUY BAJA</v>
      </c>
      <c r="AH26" s="147">
        <f>+AH25-(AH25*AF26)</f>
        <v>0.1764</v>
      </c>
      <c r="AI26" s="398"/>
      <c r="AJ26" s="147">
        <f>IF(W26="corregir",(O26-(O26*AF26)), O26)</f>
        <v>0.8</v>
      </c>
      <c r="AK26" s="418"/>
      <c r="AL26" s="354"/>
      <c r="AM26" s="183"/>
      <c r="AN26" s="181"/>
      <c r="AO26" s="244"/>
      <c r="AP26" s="152"/>
      <c r="AQ26" s="161"/>
      <c r="AR26" s="152"/>
      <c r="AS26" s="244"/>
      <c r="AT26" s="161"/>
      <c r="AU26" s="244"/>
      <c r="AV26" s="152"/>
      <c r="AW26" s="161"/>
      <c r="AX26" s="244"/>
      <c r="AY26" s="152"/>
      <c r="AZ26" s="161"/>
      <c r="BA26" s="543"/>
      <c r="BB26" s="360"/>
    </row>
    <row r="27" spans="1:54" s="115" customFormat="1" ht="111.95" customHeight="1" x14ac:dyDescent="0.2">
      <c r="A27" s="453"/>
      <c r="B27" s="453"/>
      <c r="C27" s="453"/>
      <c r="D27" s="453"/>
      <c r="E27" s="395"/>
      <c r="F27" s="355"/>
      <c r="G27" s="355"/>
      <c r="H27" s="457"/>
      <c r="I27" s="160" t="s">
        <v>257</v>
      </c>
      <c r="J27" s="140" t="s">
        <v>66</v>
      </c>
      <c r="K27" s="425"/>
      <c r="L27" s="140" t="s">
        <v>68</v>
      </c>
      <c r="M27" s="288">
        <v>0.6</v>
      </c>
      <c r="N27" s="142" t="s">
        <v>233</v>
      </c>
      <c r="O27" s="289">
        <v>0.8</v>
      </c>
      <c r="P27" s="400"/>
      <c r="Q27" s="143" t="s">
        <v>258</v>
      </c>
      <c r="R27" s="164" t="s">
        <v>259</v>
      </c>
      <c r="S27" s="174" t="s">
        <v>72</v>
      </c>
      <c r="T27" s="173" t="s">
        <v>237</v>
      </c>
      <c r="U27" s="125" t="s">
        <v>201</v>
      </c>
      <c r="V27" s="165" t="s">
        <v>253</v>
      </c>
      <c r="W27" s="165" t="s">
        <v>260</v>
      </c>
      <c r="X27" s="288">
        <v>0.1</v>
      </c>
      <c r="Y27" s="125" t="s">
        <v>190</v>
      </c>
      <c r="Z27" s="288">
        <v>0.15</v>
      </c>
      <c r="AA27" s="204" t="s">
        <v>114</v>
      </c>
      <c r="AB27" s="160" t="s">
        <v>261</v>
      </c>
      <c r="AC27" s="165" t="s">
        <v>79</v>
      </c>
      <c r="AD27" s="284" t="s">
        <v>262</v>
      </c>
      <c r="AE27" s="329" t="s">
        <v>263</v>
      </c>
      <c r="AF27" s="234">
        <f t="shared" si="2"/>
        <v>0.25</v>
      </c>
      <c r="AG27" s="398"/>
      <c r="AH27" s="147">
        <f t="shared" si="7"/>
        <v>0.6</v>
      </c>
      <c r="AI27" s="147" t="str">
        <f t="shared" si="9"/>
        <v>MODERADO</v>
      </c>
      <c r="AJ27" s="147">
        <f>IF(W27="corregir",(O24-(O24*AF27)), O24)</f>
        <v>0.60000000000000009</v>
      </c>
      <c r="AK27" s="400"/>
      <c r="AL27" s="355"/>
      <c r="AM27" s="183"/>
      <c r="AN27" s="181"/>
      <c r="AO27" s="244"/>
      <c r="AP27" s="152"/>
      <c r="AQ27" s="161"/>
      <c r="AR27" s="152"/>
      <c r="AS27" s="244"/>
      <c r="AT27" s="161"/>
      <c r="AU27" s="244"/>
      <c r="AV27" s="152"/>
      <c r="AW27" s="161"/>
      <c r="AX27" s="244"/>
      <c r="AY27" s="152"/>
      <c r="AZ27" s="161"/>
      <c r="BA27" s="415"/>
      <c r="BB27" s="361"/>
    </row>
    <row r="28" spans="1:54" s="115" customFormat="1" ht="162.94999999999999" customHeight="1" x14ac:dyDescent="0.2">
      <c r="A28" s="458" t="s">
        <v>57</v>
      </c>
      <c r="B28" s="458" t="s">
        <v>58</v>
      </c>
      <c r="C28" s="458" t="s">
        <v>179</v>
      </c>
      <c r="D28" s="458" t="s">
        <v>264</v>
      </c>
      <c r="E28" s="394" t="s">
        <v>265</v>
      </c>
      <c r="F28" s="353" t="s">
        <v>62</v>
      </c>
      <c r="G28" s="353" t="s">
        <v>63</v>
      </c>
      <c r="H28" s="457" t="s">
        <v>266</v>
      </c>
      <c r="I28" s="457" t="s">
        <v>267</v>
      </c>
      <c r="J28" s="353" t="s">
        <v>66</v>
      </c>
      <c r="K28" s="424" t="s">
        <v>268</v>
      </c>
      <c r="L28" s="140" t="s">
        <v>68</v>
      </c>
      <c r="M28" s="288">
        <v>0.6</v>
      </c>
      <c r="N28" s="142" t="s">
        <v>210</v>
      </c>
      <c r="O28" s="289">
        <v>0.4</v>
      </c>
      <c r="P28" s="399" t="s">
        <v>69</v>
      </c>
      <c r="Q28" s="143" t="s">
        <v>269</v>
      </c>
      <c r="R28" s="164" t="s">
        <v>270</v>
      </c>
      <c r="S28" s="165" t="s">
        <v>271</v>
      </c>
      <c r="T28" s="173" t="s">
        <v>272</v>
      </c>
      <c r="U28" s="125" t="s">
        <v>201</v>
      </c>
      <c r="V28" s="120" t="s">
        <v>75</v>
      </c>
      <c r="W28" s="165" t="s">
        <v>214</v>
      </c>
      <c r="X28" s="288">
        <v>0.25</v>
      </c>
      <c r="Y28" s="125" t="s">
        <v>77</v>
      </c>
      <c r="Z28" s="288">
        <v>0.15</v>
      </c>
      <c r="AA28" s="165" t="s">
        <v>114</v>
      </c>
      <c r="AB28" s="160" t="s">
        <v>273</v>
      </c>
      <c r="AC28" s="144" t="s">
        <v>79</v>
      </c>
      <c r="AD28" s="250" t="s">
        <v>274</v>
      </c>
      <c r="AE28" s="330" t="s">
        <v>275</v>
      </c>
      <c r="AF28" s="234">
        <f t="shared" si="2"/>
        <v>0.4</v>
      </c>
      <c r="AG28" s="167" t="str">
        <f t="shared" si="3"/>
        <v>BAJA</v>
      </c>
      <c r="AH28" s="147">
        <f t="shared" si="7"/>
        <v>0.36</v>
      </c>
      <c r="AI28" s="147" t="str">
        <f t="shared" si="9"/>
        <v>MENOR</v>
      </c>
      <c r="AJ28" s="147">
        <f t="shared" si="8"/>
        <v>0.4</v>
      </c>
      <c r="AK28" s="399" t="s">
        <v>69</v>
      </c>
      <c r="AL28" s="353" t="s">
        <v>82</v>
      </c>
      <c r="AM28" s="183"/>
      <c r="AN28" s="181"/>
      <c r="AO28" s="244"/>
      <c r="AP28" s="152"/>
      <c r="AQ28" s="161"/>
      <c r="AR28" s="152"/>
      <c r="AS28" s="244"/>
      <c r="AT28" s="161"/>
      <c r="AU28" s="244"/>
      <c r="AV28" s="152"/>
      <c r="AW28" s="161"/>
      <c r="AX28" s="244"/>
      <c r="AY28" s="152"/>
      <c r="AZ28" s="161"/>
      <c r="BA28" s="414"/>
      <c r="BB28" s="340" t="s">
        <v>1305</v>
      </c>
    </row>
    <row r="29" spans="1:54" s="115" customFormat="1" ht="108" customHeight="1" x14ac:dyDescent="0.2">
      <c r="A29" s="458"/>
      <c r="B29" s="458"/>
      <c r="C29" s="458"/>
      <c r="D29" s="458"/>
      <c r="E29" s="395"/>
      <c r="F29" s="355"/>
      <c r="G29" s="355"/>
      <c r="H29" s="457"/>
      <c r="I29" s="457"/>
      <c r="J29" s="355"/>
      <c r="K29" s="425"/>
      <c r="L29" s="140" t="s">
        <v>68</v>
      </c>
      <c r="M29" s="288">
        <v>0.6</v>
      </c>
      <c r="N29" s="142" t="s">
        <v>210</v>
      </c>
      <c r="O29" s="289">
        <v>0.4</v>
      </c>
      <c r="P29" s="400"/>
      <c r="Q29" s="143" t="s">
        <v>276</v>
      </c>
      <c r="R29" s="164" t="s">
        <v>277</v>
      </c>
      <c r="S29" s="165" t="s">
        <v>271</v>
      </c>
      <c r="T29" s="125" t="s">
        <v>272</v>
      </c>
      <c r="U29" s="125" t="s">
        <v>201</v>
      </c>
      <c r="V29" s="120" t="s">
        <v>75</v>
      </c>
      <c r="W29" s="165" t="s">
        <v>214</v>
      </c>
      <c r="X29" s="288">
        <v>0.25</v>
      </c>
      <c r="Y29" s="125" t="s">
        <v>77</v>
      </c>
      <c r="Z29" s="288">
        <v>0.15</v>
      </c>
      <c r="AA29" s="165" t="s">
        <v>114</v>
      </c>
      <c r="AB29" s="160" t="s">
        <v>278</v>
      </c>
      <c r="AC29" s="144" t="s">
        <v>79</v>
      </c>
      <c r="AD29" s="250" t="s">
        <v>274</v>
      </c>
      <c r="AE29" s="331" t="s">
        <v>279</v>
      </c>
      <c r="AF29" s="234">
        <f t="shared" si="2"/>
        <v>0.4</v>
      </c>
      <c r="AG29" s="167" t="str">
        <f t="shared" si="3"/>
        <v>BAJA</v>
      </c>
      <c r="AH29" s="147">
        <f>+AH28-(AH28*AF29)</f>
        <v>0.216</v>
      </c>
      <c r="AI29" s="147" t="str">
        <f t="shared" si="9"/>
        <v>MENOR</v>
      </c>
      <c r="AJ29" s="147">
        <f t="shared" si="8"/>
        <v>0.4</v>
      </c>
      <c r="AK29" s="400"/>
      <c r="AL29" s="355"/>
      <c r="AM29" s="183"/>
      <c r="AN29" s="181"/>
      <c r="AO29" s="244"/>
      <c r="AP29" s="152"/>
      <c r="AQ29" s="161"/>
      <c r="AR29" s="152"/>
      <c r="AS29" s="244"/>
      <c r="AT29" s="161"/>
      <c r="AU29" s="244"/>
      <c r="AV29" s="152"/>
      <c r="AW29" s="161"/>
      <c r="AX29" s="244"/>
      <c r="AY29" s="152"/>
      <c r="AZ29" s="161"/>
      <c r="BA29" s="415"/>
      <c r="BB29" s="342"/>
    </row>
    <row r="30" spans="1:54" s="113" customFormat="1" ht="141" customHeight="1" x14ac:dyDescent="0.2">
      <c r="A30" s="401" t="s">
        <v>57</v>
      </c>
      <c r="B30" s="394" t="s">
        <v>280</v>
      </c>
      <c r="C30" s="394" t="s">
        <v>281</v>
      </c>
      <c r="D30" s="353" t="s">
        <v>282</v>
      </c>
      <c r="E30" s="394" t="s">
        <v>283</v>
      </c>
      <c r="F30" s="353" t="s">
        <v>62</v>
      </c>
      <c r="G30" s="353" t="s">
        <v>284</v>
      </c>
      <c r="H30" s="345" t="s">
        <v>285</v>
      </c>
      <c r="I30" s="160" t="s">
        <v>286</v>
      </c>
      <c r="J30" s="140" t="s">
        <v>66</v>
      </c>
      <c r="K30" s="424" t="s">
        <v>287</v>
      </c>
      <c r="L30" s="353" t="s">
        <v>109</v>
      </c>
      <c r="M30" s="405">
        <v>0.4</v>
      </c>
      <c r="N30" s="469" t="s">
        <v>210</v>
      </c>
      <c r="O30" s="430">
        <v>0.4</v>
      </c>
      <c r="P30" s="399" t="s">
        <v>69</v>
      </c>
      <c r="Q30" s="143" t="s">
        <v>288</v>
      </c>
      <c r="R30" s="161" t="s">
        <v>289</v>
      </c>
      <c r="S30" s="120" t="s">
        <v>72</v>
      </c>
      <c r="T30" s="145" t="s">
        <v>290</v>
      </c>
      <c r="U30" s="145" t="s">
        <v>167</v>
      </c>
      <c r="V30" s="120" t="s">
        <v>75</v>
      </c>
      <c r="W30" s="120" t="s">
        <v>76</v>
      </c>
      <c r="X30" s="288">
        <v>0.15</v>
      </c>
      <c r="Y30" s="145" t="s">
        <v>77</v>
      </c>
      <c r="Z30" s="288">
        <v>0.15</v>
      </c>
      <c r="AA30" s="120" t="s">
        <v>114</v>
      </c>
      <c r="AB30" s="160" t="s">
        <v>291</v>
      </c>
      <c r="AC30" s="125" t="s">
        <v>79</v>
      </c>
      <c r="AD30" s="250" t="s">
        <v>169</v>
      </c>
      <c r="AE30" s="331" t="s">
        <v>292</v>
      </c>
      <c r="AF30" s="234">
        <f>+X30+Z30</f>
        <v>0.3</v>
      </c>
      <c r="AG30" s="147" t="str">
        <f>IF(AH30&lt;=20%,"MUY BAJA",IF(AH30&lt;=40%,"BAJA",IF(AH30&lt;=60%,"MEDIA",IF(AH30&lt;=80%,"ALTA","MUY ALTA"))))</f>
        <v>BAJA</v>
      </c>
      <c r="AH30" s="147">
        <f>IF(OR(W30="prevenir",W30="detectar"),(M30-(M30*AF30)), M30)</f>
        <v>0.28000000000000003</v>
      </c>
      <c r="AI30" s="147" t="str">
        <f>IF(AJ30&lt;=20%,"LEVE",IF(AJ30&lt;=40%,"MENOR",IF(AJ30&lt;=60%,"MODERADO",IF(AJ30&lt;=80%,"MAYOR","CATASTROFICO"))))</f>
        <v>MENOR</v>
      </c>
      <c r="AJ30" s="147">
        <f>IF(W30="corregir",(O30-(O30*AF30)), O30)</f>
        <v>0.4</v>
      </c>
      <c r="AK30" s="399" t="s">
        <v>110</v>
      </c>
      <c r="AL30" s="353" t="s">
        <v>82</v>
      </c>
      <c r="AM30" s="372">
        <v>45646</v>
      </c>
      <c r="AN30" s="173" t="s">
        <v>293</v>
      </c>
      <c r="AO30" s="169"/>
      <c r="AP30" s="174" t="s">
        <v>84</v>
      </c>
      <c r="AQ30" s="154" t="s">
        <v>294</v>
      </c>
      <c r="AR30" s="174" t="s">
        <v>84</v>
      </c>
      <c r="AS30" s="155"/>
      <c r="AT30" s="154" t="s">
        <v>295</v>
      </c>
      <c r="AU30" s="155"/>
      <c r="AV30" s="174" t="s">
        <v>84</v>
      </c>
      <c r="AW30" s="154" t="s">
        <v>296</v>
      </c>
      <c r="AX30" s="155"/>
      <c r="AY30" s="174" t="s">
        <v>84</v>
      </c>
      <c r="AZ30" s="154" t="s">
        <v>297</v>
      </c>
      <c r="BA30" s="154"/>
      <c r="BB30" s="411" t="s">
        <v>1309</v>
      </c>
    </row>
    <row r="31" spans="1:54" s="113" customFormat="1" ht="110.45" customHeight="1" x14ac:dyDescent="0.2">
      <c r="A31" s="435"/>
      <c r="B31" s="396"/>
      <c r="C31" s="396"/>
      <c r="D31" s="354"/>
      <c r="E31" s="396"/>
      <c r="F31" s="354"/>
      <c r="G31" s="354"/>
      <c r="H31" s="346"/>
      <c r="I31" s="394" t="s">
        <v>298</v>
      </c>
      <c r="J31" s="353" t="s">
        <v>66</v>
      </c>
      <c r="K31" s="426"/>
      <c r="L31" s="354"/>
      <c r="M31" s="468"/>
      <c r="N31" s="470"/>
      <c r="O31" s="431"/>
      <c r="P31" s="418"/>
      <c r="Q31" s="399" t="s">
        <v>299</v>
      </c>
      <c r="R31" s="370" t="s">
        <v>300</v>
      </c>
      <c r="S31" s="401" t="s">
        <v>72</v>
      </c>
      <c r="T31" s="403" t="s">
        <v>290</v>
      </c>
      <c r="U31" s="403" t="s">
        <v>167</v>
      </c>
      <c r="V31" s="401" t="s">
        <v>75</v>
      </c>
      <c r="W31" s="401" t="s">
        <v>76</v>
      </c>
      <c r="X31" s="405">
        <v>0.15</v>
      </c>
      <c r="Y31" s="403" t="s">
        <v>77</v>
      </c>
      <c r="Z31" s="405">
        <v>0.15</v>
      </c>
      <c r="AA31" s="401" t="s">
        <v>114</v>
      </c>
      <c r="AB31" s="394" t="s">
        <v>291</v>
      </c>
      <c r="AC31" s="394" t="s">
        <v>79</v>
      </c>
      <c r="AD31" s="407" t="s">
        <v>169</v>
      </c>
      <c r="AE31" s="331" t="s">
        <v>292</v>
      </c>
      <c r="AF31" s="409">
        <f t="shared" ref="AF31:AF46" si="10">+X31+Z31</f>
        <v>0.3</v>
      </c>
      <c r="AG31" s="397" t="str">
        <f>IF(AH31&lt;=20%,"MUY BAJA",IF(AH31&lt;=40%,"BAJA",IF(AH31&lt;=60%,"MEDIA",IF(AH31&lt;=80%,"ALTA","MUY ALTA"))))</f>
        <v>MUY BAJA</v>
      </c>
      <c r="AH31" s="397">
        <f t="shared" ref="AH31:AH38" si="11">+AH30-(AH30*AF31)</f>
        <v>0.19600000000000001</v>
      </c>
      <c r="AI31" s="397" t="str">
        <f t="shared" ref="AI31:AI38" si="12">IF(AJ31&lt;=20%,"LEVE",IF(AJ31&lt;=40%,"MENOR",IF(AJ31&lt;=60%,"MODERADO",IF(AJ31&lt;=80%,"MAYOR","CATASTROFICO"))))</f>
        <v>LEVE</v>
      </c>
      <c r="AJ31" s="397">
        <f t="shared" si="8"/>
        <v>0</v>
      </c>
      <c r="AK31" s="418"/>
      <c r="AL31" s="354"/>
      <c r="AM31" s="373"/>
      <c r="AN31" s="173" t="s">
        <v>293</v>
      </c>
      <c r="AO31" s="155"/>
      <c r="AP31" s="174" t="s">
        <v>84</v>
      </c>
      <c r="AQ31" s="154" t="s">
        <v>294</v>
      </c>
      <c r="AR31" s="174" t="s">
        <v>84</v>
      </c>
      <c r="AS31" s="155"/>
      <c r="AT31" s="154" t="s">
        <v>295</v>
      </c>
      <c r="AU31" s="155"/>
      <c r="AV31" s="174" t="s">
        <v>84</v>
      </c>
      <c r="AW31" s="154" t="s">
        <v>296</v>
      </c>
      <c r="AX31" s="155"/>
      <c r="AY31" s="174" t="s">
        <v>84</v>
      </c>
      <c r="AZ31" s="154" t="s">
        <v>297</v>
      </c>
      <c r="BA31" s="154"/>
      <c r="BB31" s="412"/>
    </row>
    <row r="32" spans="1:54" s="113" customFormat="1" ht="80.45" customHeight="1" x14ac:dyDescent="0.2">
      <c r="A32" s="435"/>
      <c r="B32" s="396"/>
      <c r="C32" s="396"/>
      <c r="D32" s="354"/>
      <c r="E32" s="396"/>
      <c r="F32" s="354"/>
      <c r="G32" s="354"/>
      <c r="H32" s="346"/>
      <c r="I32" s="395"/>
      <c r="J32" s="355"/>
      <c r="K32" s="426"/>
      <c r="L32" s="354"/>
      <c r="M32" s="468"/>
      <c r="N32" s="470"/>
      <c r="O32" s="431"/>
      <c r="P32" s="418"/>
      <c r="Q32" s="400"/>
      <c r="R32" s="371"/>
      <c r="S32" s="402"/>
      <c r="T32" s="404"/>
      <c r="U32" s="404"/>
      <c r="V32" s="402"/>
      <c r="W32" s="402"/>
      <c r="X32" s="406"/>
      <c r="Y32" s="404"/>
      <c r="Z32" s="406"/>
      <c r="AA32" s="402"/>
      <c r="AB32" s="395"/>
      <c r="AC32" s="395"/>
      <c r="AD32" s="408"/>
      <c r="AE32" s="324" t="s">
        <v>301</v>
      </c>
      <c r="AF32" s="410"/>
      <c r="AG32" s="398"/>
      <c r="AH32" s="398"/>
      <c r="AI32" s="398"/>
      <c r="AJ32" s="398"/>
      <c r="AK32" s="418"/>
      <c r="AL32" s="354"/>
      <c r="AM32" s="373"/>
      <c r="AN32" s="173" t="s">
        <v>302</v>
      </c>
      <c r="AO32" s="155"/>
      <c r="AP32" s="174" t="s">
        <v>84</v>
      </c>
      <c r="AQ32" s="154" t="s">
        <v>294</v>
      </c>
      <c r="AR32" s="174" t="s">
        <v>84</v>
      </c>
      <c r="AS32" s="155"/>
      <c r="AT32" s="154" t="s">
        <v>295</v>
      </c>
      <c r="AU32" s="155"/>
      <c r="AV32" s="174" t="s">
        <v>84</v>
      </c>
      <c r="AW32" s="154" t="s">
        <v>303</v>
      </c>
      <c r="AX32" s="155"/>
      <c r="AY32" s="174" t="s">
        <v>84</v>
      </c>
      <c r="AZ32" s="154" t="s">
        <v>304</v>
      </c>
      <c r="BA32" s="154"/>
      <c r="BB32" s="412"/>
    </row>
    <row r="33" spans="1:54" s="113" customFormat="1" ht="170.45" customHeight="1" x14ac:dyDescent="0.2">
      <c r="A33" s="435"/>
      <c r="B33" s="396"/>
      <c r="C33" s="396"/>
      <c r="D33" s="354"/>
      <c r="E33" s="396"/>
      <c r="F33" s="354"/>
      <c r="G33" s="354"/>
      <c r="H33" s="346"/>
      <c r="I33" s="394" t="s">
        <v>305</v>
      </c>
      <c r="J33" s="353" t="s">
        <v>66</v>
      </c>
      <c r="K33" s="426"/>
      <c r="L33" s="354"/>
      <c r="M33" s="468"/>
      <c r="N33" s="470"/>
      <c r="O33" s="431"/>
      <c r="P33" s="418"/>
      <c r="Q33" s="143" t="s">
        <v>306</v>
      </c>
      <c r="R33" s="164" t="s">
        <v>307</v>
      </c>
      <c r="S33" s="120" t="s">
        <v>72</v>
      </c>
      <c r="T33" s="145" t="s">
        <v>308</v>
      </c>
      <c r="U33" s="145" t="s">
        <v>309</v>
      </c>
      <c r="V33" s="120" t="s">
        <v>75</v>
      </c>
      <c r="W33" s="120" t="s">
        <v>128</v>
      </c>
      <c r="X33" s="288">
        <v>0.25</v>
      </c>
      <c r="Y33" s="145" t="s">
        <v>77</v>
      </c>
      <c r="Z33" s="288">
        <v>0.15</v>
      </c>
      <c r="AA33" s="120" t="s">
        <v>114</v>
      </c>
      <c r="AB33" s="160" t="s">
        <v>291</v>
      </c>
      <c r="AC33" s="125" t="s">
        <v>79</v>
      </c>
      <c r="AD33" s="250" t="s">
        <v>310</v>
      </c>
      <c r="AE33" s="331" t="s">
        <v>292</v>
      </c>
      <c r="AF33" s="234">
        <f t="shared" si="10"/>
        <v>0.4</v>
      </c>
      <c r="AG33" s="147" t="str">
        <f t="shared" ref="AG33:AG45" si="13">IF(AH33&lt;=20%,"MUY BAJA",IF(AH33&lt;=40%,"BAJA",IF(AH33&lt;=60%,"MEDIA",IF(AH33&lt;=80%,"ALTA","MUY ALTA"))))</f>
        <v>MUY BAJA</v>
      </c>
      <c r="AH33" s="147">
        <f>+AH31-(AH31*AF33)</f>
        <v>0.1176</v>
      </c>
      <c r="AI33" s="147" t="str">
        <f t="shared" si="12"/>
        <v>LEVE</v>
      </c>
      <c r="AJ33" s="147">
        <f t="shared" si="8"/>
        <v>0</v>
      </c>
      <c r="AK33" s="418"/>
      <c r="AL33" s="354"/>
      <c r="AM33" s="373"/>
      <c r="AN33" s="173" t="s">
        <v>293</v>
      </c>
      <c r="AO33" s="155"/>
      <c r="AP33" s="174" t="s">
        <v>84</v>
      </c>
      <c r="AQ33" s="154" t="s">
        <v>294</v>
      </c>
      <c r="AR33" s="174" t="s">
        <v>84</v>
      </c>
      <c r="AS33" s="155"/>
      <c r="AT33" s="154" t="s">
        <v>295</v>
      </c>
      <c r="AU33" s="155"/>
      <c r="AV33" s="174" t="s">
        <v>84</v>
      </c>
      <c r="AW33" s="154" t="s">
        <v>296</v>
      </c>
      <c r="AX33" s="155"/>
      <c r="AY33" s="174" t="s">
        <v>84</v>
      </c>
      <c r="AZ33" s="154" t="s">
        <v>297</v>
      </c>
      <c r="BA33" s="154" t="s">
        <v>311</v>
      </c>
      <c r="BB33" s="412"/>
    </row>
    <row r="34" spans="1:54" s="113" customFormat="1" ht="89.1" customHeight="1" x14ac:dyDescent="0.2">
      <c r="A34" s="435"/>
      <c r="B34" s="396"/>
      <c r="C34" s="396"/>
      <c r="D34" s="354"/>
      <c r="E34" s="396"/>
      <c r="F34" s="354"/>
      <c r="G34" s="354"/>
      <c r="H34" s="346"/>
      <c r="I34" s="396"/>
      <c r="J34" s="354"/>
      <c r="K34" s="426"/>
      <c r="L34" s="354"/>
      <c r="M34" s="468"/>
      <c r="N34" s="470"/>
      <c r="O34" s="431"/>
      <c r="P34" s="418"/>
      <c r="Q34" s="399" t="s">
        <v>312</v>
      </c>
      <c r="R34" s="370" t="s">
        <v>313</v>
      </c>
      <c r="S34" s="401" t="s">
        <v>72</v>
      </c>
      <c r="T34" s="403" t="s">
        <v>314</v>
      </c>
      <c r="U34" s="403" t="s">
        <v>315</v>
      </c>
      <c r="V34" s="401" t="s">
        <v>75</v>
      </c>
      <c r="W34" s="401" t="s">
        <v>128</v>
      </c>
      <c r="X34" s="405">
        <v>0.25</v>
      </c>
      <c r="Y34" s="403" t="s">
        <v>77</v>
      </c>
      <c r="Z34" s="405">
        <v>0.15</v>
      </c>
      <c r="AA34" s="401" t="s">
        <v>114</v>
      </c>
      <c r="AB34" s="394" t="s">
        <v>291</v>
      </c>
      <c r="AC34" s="394" t="s">
        <v>79</v>
      </c>
      <c r="AD34" s="407" t="s">
        <v>316</v>
      </c>
      <c r="AE34" s="331" t="s">
        <v>292</v>
      </c>
      <c r="AF34" s="409">
        <f t="shared" si="10"/>
        <v>0.4</v>
      </c>
      <c r="AG34" s="397" t="str">
        <f t="shared" si="13"/>
        <v>MUY BAJA</v>
      </c>
      <c r="AH34" s="397">
        <f t="shared" si="11"/>
        <v>7.0559999999999998E-2</v>
      </c>
      <c r="AI34" s="397" t="str">
        <f t="shared" si="12"/>
        <v>LEVE</v>
      </c>
      <c r="AJ34" s="397">
        <f t="shared" si="8"/>
        <v>0</v>
      </c>
      <c r="AK34" s="418"/>
      <c r="AL34" s="354"/>
      <c r="AM34" s="373"/>
      <c r="AN34" s="173" t="s">
        <v>293</v>
      </c>
      <c r="AO34" s="155"/>
      <c r="AP34" s="174" t="s">
        <v>84</v>
      </c>
      <c r="AQ34" s="154" t="s">
        <v>294</v>
      </c>
      <c r="AR34" s="174" t="s">
        <v>84</v>
      </c>
      <c r="AS34" s="155"/>
      <c r="AT34" s="154" t="s">
        <v>295</v>
      </c>
      <c r="AU34" s="155"/>
      <c r="AV34" s="174" t="s">
        <v>84</v>
      </c>
      <c r="AW34" s="154" t="s">
        <v>296</v>
      </c>
      <c r="AX34" s="155"/>
      <c r="AY34" s="174" t="s">
        <v>84</v>
      </c>
      <c r="AZ34" s="154" t="s">
        <v>297</v>
      </c>
      <c r="BA34" s="154" t="s">
        <v>317</v>
      </c>
      <c r="BB34" s="412"/>
    </row>
    <row r="35" spans="1:54" s="113" customFormat="1" ht="66.95" customHeight="1" x14ac:dyDescent="0.2">
      <c r="A35" s="435"/>
      <c r="B35" s="396"/>
      <c r="C35" s="396"/>
      <c r="D35" s="354"/>
      <c r="E35" s="396"/>
      <c r="F35" s="354"/>
      <c r="G35" s="354"/>
      <c r="H35" s="346"/>
      <c r="I35" s="395"/>
      <c r="J35" s="355"/>
      <c r="K35" s="426"/>
      <c r="L35" s="354"/>
      <c r="M35" s="468"/>
      <c r="N35" s="470"/>
      <c r="O35" s="431"/>
      <c r="P35" s="418"/>
      <c r="Q35" s="400"/>
      <c r="R35" s="371"/>
      <c r="S35" s="402"/>
      <c r="T35" s="404"/>
      <c r="U35" s="404"/>
      <c r="V35" s="402"/>
      <c r="W35" s="402"/>
      <c r="X35" s="406"/>
      <c r="Y35" s="404"/>
      <c r="Z35" s="406"/>
      <c r="AA35" s="402"/>
      <c r="AB35" s="395"/>
      <c r="AC35" s="395"/>
      <c r="AD35" s="408"/>
      <c r="AE35" s="324" t="s">
        <v>301</v>
      </c>
      <c r="AF35" s="410"/>
      <c r="AG35" s="398"/>
      <c r="AH35" s="398"/>
      <c r="AI35" s="398"/>
      <c r="AJ35" s="398"/>
      <c r="AK35" s="418"/>
      <c r="AL35" s="354"/>
      <c r="AM35" s="373"/>
      <c r="AN35" s="173" t="s">
        <v>302</v>
      </c>
      <c r="AO35" s="155"/>
      <c r="AP35" s="174" t="s">
        <v>84</v>
      </c>
      <c r="AQ35" s="154" t="s">
        <v>294</v>
      </c>
      <c r="AR35" s="174" t="s">
        <v>84</v>
      </c>
      <c r="AS35" s="155"/>
      <c r="AT35" s="154" t="s">
        <v>295</v>
      </c>
      <c r="AU35" s="155"/>
      <c r="AV35" s="174" t="s">
        <v>84</v>
      </c>
      <c r="AW35" s="154" t="s">
        <v>303</v>
      </c>
      <c r="AX35" s="155"/>
      <c r="AY35" s="174" t="s">
        <v>84</v>
      </c>
      <c r="AZ35" s="154" t="s">
        <v>304</v>
      </c>
      <c r="BA35" s="154"/>
      <c r="BB35" s="412"/>
    </row>
    <row r="36" spans="1:54" s="113" customFormat="1" ht="165.6" customHeight="1" x14ac:dyDescent="0.2">
      <c r="A36" s="435"/>
      <c r="B36" s="396"/>
      <c r="C36" s="396"/>
      <c r="D36" s="354"/>
      <c r="E36" s="396"/>
      <c r="F36" s="354"/>
      <c r="G36" s="354"/>
      <c r="H36" s="346"/>
      <c r="I36" s="160" t="s">
        <v>318</v>
      </c>
      <c r="J36" s="140" t="s">
        <v>66</v>
      </c>
      <c r="K36" s="426"/>
      <c r="L36" s="354"/>
      <c r="M36" s="468"/>
      <c r="N36" s="470"/>
      <c r="O36" s="431"/>
      <c r="P36" s="418"/>
      <c r="Q36" s="143" t="s">
        <v>319</v>
      </c>
      <c r="R36" s="161" t="s">
        <v>320</v>
      </c>
      <c r="S36" s="140" t="s">
        <v>72</v>
      </c>
      <c r="T36" s="145" t="s">
        <v>321</v>
      </c>
      <c r="U36" s="145" t="s">
        <v>322</v>
      </c>
      <c r="V36" s="120" t="s">
        <v>75</v>
      </c>
      <c r="W36" s="120" t="s">
        <v>128</v>
      </c>
      <c r="X36" s="288">
        <v>0.25</v>
      </c>
      <c r="Y36" s="145" t="s">
        <v>77</v>
      </c>
      <c r="Z36" s="288">
        <v>0.15</v>
      </c>
      <c r="AA36" s="120" t="s">
        <v>114</v>
      </c>
      <c r="AB36" s="160" t="s">
        <v>291</v>
      </c>
      <c r="AC36" s="125" t="s">
        <v>79</v>
      </c>
      <c r="AD36" s="250" t="s">
        <v>169</v>
      </c>
      <c r="AE36" s="331" t="s">
        <v>292</v>
      </c>
      <c r="AF36" s="234">
        <f t="shared" si="10"/>
        <v>0.4</v>
      </c>
      <c r="AG36" s="147" t="str">
        <f t="shared" si="13"/>
        <v>MUY BAJA</v>
      </c>
      <c r="AH36" s="147">
        <f>+AH34-(AH34*AF36)</f>
        <v>4.2335999999999999E-2</v>
      </c>
      <c r="AI36" s="147" t="str">
        <f t="shared" si="12"/>
        <v>LEVE</v>
      </c>
      <c r="AJ36" s="147">
        <f t="shared" si="8"/>
        <v>0</v>
      </c>
      <c r="AK36" s="418"/>
      <c r="AL36" s="354"/>
      <c r="AM36" s="373"/>
      <c r="AN36" s="173" t="s">
        <v>293</v>
      </c>
      <c r="AO36" s="155"/>
      <c r="AP36" s="174" t="s">
        <v>84</v>
      </c>
      <c r="AQ36" s="154" t="s">
        <v>294</v>
      </c>
      <c r="AR36" s="174" t="s">
        <v>84</v>
      </c>
      <c r="AS36" s="155"/>
      <c r="AT36" s="154" t="s">
        <v>295</v>
      </c>
      <c r="AU36" s="155"/>
      <c r="AV36" s="174" t="s">
        <v>84</v>
      </c>
      <c r="AW36" s="154" t="s">
        <v>296</v>
      </c>
      <c r="AX36" s="155"/>
      <c r="AY36" s="174" t="s">
        <v>84</v>
      </c>
      <c r="AZ36" s="154" t="s">
        <v>297</v>
      </c>
      <c r="BA36" s="154"/>
      <c r="BB36" s="412"/>
    </row>
    <row r="37" spans="1:54" s="113" customFormat="1" ht="147.6" customHeight="1" x14ac:dyDescent="0.2">
      <c r="A37" s="435"/>
      <c r="B37" s="396"/>
      <c r="C37" s="396"/>
      <c r="D37" s="354"/>
      <c r="E37" s="396"/>
      <c r="F37" s="354"/>
      <c r="G37" s="354"/>
      <c r="H37" s="346"/>
      <c r="I37" s="159" t="s">
        <v>323</v>
      </c>
      <c r="J37" s="140" t="s">
        <v>66</v>
      </c>
      <c r="K37" s="426"/>
      <c r="L37" s="354"/>
      <c r="M37" s="468"/>
      <c r="N37" s="470"/>
      <c r="O37" s="431"/>
      <c r="P37" s="418"/>
      <c r="Q37" s="143" t="s">
        <v>324</v>
      </c>
      <c r="R37" s="161" t="s">
        <v>325</v>
      </c>
      <c r="S37" s="120" t="s">
        <v>72</v>
      </c>
      <c r="T37" s="145" t="s">
        <v>326</v>
      </c>
      <c r="U37" s="145" t="s">
        <v>327</v>
      </c>
      <c r="V37" s="120" t="s">
        <v>75</v>
      </c>
      <c r="W37" s="120" t="s">
        <v>128</v>
      </c>
      <c r="X37" s="288">
        <v>0.25</v>
      </c>
      <c r="Y37" s="145" t="s">
        <v>77</v>
      </c>
      <c r="Z37" s="288">
        <v>0.15</v>
      </c>
      <c r="AA37" s="120" t="s">
        <v>114</v>
      </c>
      <c r="AB37" s="160" t="s">
        <v>291</v>
      </c>
      <c r="AC37" s="125" t="s">
        <v>79</v>
      </c>
      <c r="AD37" s="250" t="s">
        <v>328</v>
      </c>
      <c r="AE37" s="331" t="s">
        <v>292</v>
      </c>
      <c r="AF37" s="234">
        <f t="shared" si="10"/>
        <v>0.4</v>
      </c>
      <c r="AG37" s="147" t="str">
        <f t="shared" si="13"/>
        <v>MUY BAJA</v>
      </c>
      <c r="AH37" s="147">
        <f t="shared" si="11"/>
        <v>2.54016E-2</v>
      </c>
      <c r="AI37" s="147" t="str">
        <f t="shared" si="12"/>
        <v>LEVE</v>
      </c>
      <c r="AJ37" s="147">
        <f t="shared" si="8"/>
        <v>0</v>
      </c>
      <c r="AK37" s="418"/>
      <c r="AL37" s="354"/>
      <c r="AM37" s="373"/>
      <c r="AN37" s="173" t="s">
        <v>293</v>
      </c>
      <c r="AO37" s="155"/>
      <c r="AP37" s="174" t="s">
        <v>84</v>
      </c>
      <c r="AQ37" s="154" t="s">
        <v>294</v>
      </c>
      <c r="AR37" s="174" t="s">
        <v>84</v>
      </c>
      <c r="AS37" s="155"/>
      <c r="AT37" s="154" t="s">
        <v>295</v>
      </c>
      <c r="AU37" s="155"/>
      <c r="AV37" s="174" t="s">
        <v>84</v>
      </c>
      <c r="AW37" s="154" t="s">
        <v>296</v>
      </c>
      <c r="AX37" s="155"/>
      <c r="AY37" s="174" t="s">
        <v>84</v>
      </c>
      <c r="AZ37" s="154" t="s">
        <v>297</v>
      </c>
      <c r="BA37" s="154"/>
      <c r="BB37" s="412"/>
    </row>
    <row r="38" spans="1:54" s="113" customFormat="1" ht="110.45" customHeight="1" x14ac:dyDescent="0.2">
      <c r="A38" s="402"/>
      <c r="B38" s="395"/>
      <c r="C38" s="395"/>
      <c r="D38" s="355"/>
      <c r="E38" s="395"/>
      <c r="F38" s="355"/>
      <c r="G38" s="355"/>
      <c r="H38" s="347"/>
      <c r="I38" s="160" t="s">
        <v>329</v>
      </c>
      <c r="J38" s="140" t="s">
        <v>330</v>
      </c>
      <c r="K38" s="425"/>
      <c r="L38" s="355"/>
      <c r="M38" s="420"/>
      <c r="N38" s="471"/>
      <c r="O38" s="432"/>
      <c r="P38" s="400"/>
      <c r="Q38" s="143" t="s">
        <v>331</v>
      </c>
      <c r="R38" s="161" t="s">
        <v>332</v>
      </c>
      <c r="S38" s="120" t="s">
        <v>72</v>
      </c>
      <c r="T38" s="145" t="s">
        <v>333</v>
      </c>
      <c r="U38" s="145" t="s">
        <v>159</v>
      </c>
      <c r="V38" s="120" t="s">
        <v>75</v>
      </c>
      <c r="W38" s="120" t="s">
        <v>128</v>
      </c>
      <c r="X38" s="288">
        <v>0.25</v>
      </c>
      <c r="Y38" s="145" t="s">
        <v>77</v>
      </c>
      <c r="Z38" s="288">
        <v>0.15</v>
      </c>
      <c r="AA38" s="120" t="s">
        <v>114</v>
      </c>
      <c r="AB38" s="160" t="s">
        <v>291</v>
      </c>
      <c r="AC38" s="125" t="s">
        <v>79</v>
      </c>
      <c r="AD38" s="250" t="s">
        <v>334</v>
      </c>
      <c r="AE38" s="331" t="s">
        <v>292</v>
      </c>
      <c r="AF38" s="234">
        <f t="shared" si="10"/>
        <v>0.4</v>
      </c>
      <c r="AG38" s="147" t="str">
        <f t="shared" si="13"/>
        <v>MUY BAJA</v>
      </c>
      <c r="AH38" s="147">
        <f t="shared" si="11"/>
        <v>1.524096E-2</v>
      </c>
      <c r="AI38" s="147" t="str">
        <f t="shared" si="12"/>
        <v>LEVE</v>
      </c>
      <c r="AJ38" s="147">
        <f t="shared" si="8"/>
        <v>0</v>
      </c>
      <c r="AK38" s="400"/>
      <c r="AL38" s="355"/>
      <c r="AM38" s="374"/>
      <c r="AN38" s="125" t="s">
        <v>293</v>
      </c>
      <c r="AO38" s="155"/>
      <c r="AP38" s="174" t="s">
        <v>84</v>
      </c>
      <c r="AQ38" s="154" t="s">
        <v>294</v>
      </c>
      <c r="AR38" s="174" t="s">
        <v>84</v>
      </c>
      <c r="AS38" s="155"/>
      <c r="AT38" s="154" t="s">
        <v>295</v>
      </c>
      <c r="AU38" s="174"/>
      <c r="AV38" s="174" t="s">
        <v>84</v>
      </c>
      <c r="AW38" s="154" t="s">
        <v>296</v>
      </c>
      <c r="AX38" s="155"/>
      <c r="AY38" s="174" t="s">
        <v>84</v>
      </c>
      <c r="AZ38" s="154" t="s">
        <v>297</v>
      </c>
      <c r="BA38" s="154"/>
      <c r="BB38" s="413"/>
    </row>
    <row r="39" spans="1:54" ht="100.5" customHeight="1" x14ac:dyDescent="0.2">
      <c r="A39" s="401" t="s">
        <v>57</v>
      </c>
      <c r="B39" s="394" t="s">
        <v>280</v>
      </c>
      <c r="C39" s="394" t="s">
        <v>281</v>
      </c>
      <c r="D39" s="394" t="s">
        <v>282</v>
      </c>
      <c r="E39" s="394" t="s">
        <v>335</v>
      </c>
      <c r="F39" s="353" t="s">
        <v>62</v>
      </c>
      <c r="G39" s="353" t="s">
        <v>284</v>
      </c>
      <c r="H39" s="345" t="s">
        <v>336</v>
      </c>
      <c r="I39" s="160" t="s">
        <v>337</v>
      </c>
      <c r="J39" s="140" t="s">
        <v>66</v>
      </c>
      <c r="K39" s="424" t="s">
        <v>287</v>
      </c>
      <c r="L39" s="353" t="s">
        <v>109</v>
      </c>
      <c r="M39" s="405">
        <v>0.4</v>
      </c>
      <c r="N39" s="469" t="s">
        <v>69</v>
      </c>
      <c r="O39" s="430">
        <v>0.6</v>
      </c>
      <c r="P39" s="399" t="s">
        <v>69</v>
      </c>
      <c r="Q39" s="143" t="s">
        <v>338</v>
      </c>
      <c r="R39" s="161" t="s">
        <v>339</v>
      </c>
      <c r="S39" s="120" t="s">
        <v>72</v>
      </c>
      <c r="T39" s="145" t="s">
        <v>340</v>
      </c>
      <c r="U39" s="145" t="s">
        <v>74</v>
      </c>
      <c r="V39" s="120" t="s">
        <v>75</v>
      </c>
      <c r="W39" s="120" t="s">
        <v>128</v>
      </c>
      <c r="X39" s="288">
        <v>0.25</v>
      </c>
      <c r="Y39" s="145" t="s">
        <v>77</v>
      </c>
      <c r="Z39" s="288">
        <v>0.15</v>
      </c>
      <c r="AA39" s="120" t="s">
        <v>114</v>
      </c>
      <c r="AB39" s="160" t="s">
        <v>341</v>
      </c>
      <c r="AC39" s="125" t="s">
        <v>79</v>
      </c>
      <c r="AD39" s="250" t="s">
        <v>169</v>
      </c>
      <c r="AE39" s="324" t="s">
        <v>342</v>
      </c>
      <c r="AF39" s="234">
        <f t="shared" si="10"/>
        <v>0.4</v>
      </c>
      <c r="AG39" s="147" t="str">
        <f t="shared" si="13"/>
        <v>BAJA</v>
      </c>
      <c r="AH39" s="147">
        <f>IF(OR(W39="prevenir",W39="detectar"),(M39-(M39*AF39)), M39)</f>
        <v>0.24</v>
      </c>
      <c r="AI39" s="397" t="str">
        <f>IF(AJ39&lt;=20%,"LEVE",IF(AJ39&lt;=40%,"MENOR",IF(AJ39&lt;=60%,"MODERADO",IF(AJ39&lt;=80%,"MAYOR","CATASTROFICO"))))</f>
        <v>MODERADO</v>
      </c>
      <c r="AJ39" s="397">
        <f>IF(W39="corregir",(O39-(O39*AF39)), O39)</f>
        <v>0.6</v>
      </c>
      <c r="AK39" s="399" t="s">
        <v>69</v>
      </c>
      <c r="AL39" s="353" t="s">
        <v>82</v>
      </c>
      <c r="AM39" s="372">
        <v>45646</v>
      </c>
      <c r="AN39" s="125" t="s">
        <v>293</v>
      </c>
      <c r="AO39" s="155"/>
      <c r="AP39" s="174" t="s">
        <v>84</v>
      </c>
      <c r="AQ39" s="154" t="s">
        <v>294</v>
      </c>
      <c r="AR39" s="174" t="s">
        <v>84</v>
      </c>
      <c r="AS39" s="155"/>
      <c r="AT39" s="154" t="s">
        <v>343</v>
      </c>
      <c r="AU39" s="174"/>
      <c r="AV39" s="174" t="s">
        <v>84</v>
      </c>
      <c r="AW39" s="154" t="s">
        <v>296</v>
      </c>
      <c r="AX39" s="155"/>
      <c r="AY39" s="174" t="s">
        <v>84</v>
      </c>
      <c r="AZ39" s="154" t="s">
        <v>297</v>
      </c>
      <c r="BA39" s="444"/>
      <c r="BB39" s="340" t="s">
        <v>1298</v>
      </c>
    </row>
    <row r="40" spans="1:54" ht="100.5" customHeight="1" x14ac:dyDescent="0.2">
      <c r="A40" s="435"/>
      <c r="B40" s="396"/>
      <c r="C40" s="396"/>
      <c r="D40" s="396"/>
      <c r="E40" s="396"/>
      <c r="F40" s="354"/>
      <c r="G40" s="354"/>
      <c r="H40" s="346"/>
      <c r="I40" s="160" t="s">
        <v>344</v>
      </c>
      <c r="J40" s="140" t="s">
        <v>66</v>
      </c>
      <c r="K40" s="426"/>
      <c r="L40" s="354"/>
      <c r="M40" s="468"/>
      <c r="N40" s="470"/>
      <c r="O40" s="431"/>
      <c r="P40" s="418"/>
      <c r="Q40" s="143" t="s">
        <v>345</v>
      </c>
      <c r="R40" s="161" t="s">
        <v>346</v>
      </c>
      <c r="S40" s="120" t="s">
        <v>72</v>
      </c>
      <c r="T40" s="145" t="s">
        <v>290</v>
      </c>
      <c r="U40" s="145" t="s">
        <v>74</v>
      </c>
      <c r="V40" s="120" t="s">
        <v>75</v>
      </c>
      <c r="W40" s="120" t="s">
        <v>76</v>
      </c>
      <c r="X40" s="288">
        <v>0.15</v>
      </c>
      <c r="Y40" s="145" t="s">
        <v>77</v>
      </c>
      <c r="Z40" s="288">
        <v>0.15</v>
      </c>
      <c r="AA40" s="120" t="s">
        <v>114</v>
      </c>
      <c r="AB40" s="160" t="s">
        <v>341</v>
      </c>
      <c r="AC40" s="125" t="s">
        <v>79</v>
      </c>
      <c r="AD40" s="250" t="s">
        <v>169</v>
      </c>
      <c r="AE40" s="331" t="s">
        <v>347</v>
      </c>
      <c r="AF40" s="234">
        <f t="shared" si="10"/>
        <v>0.3</v>
      </c>
      <c r="AG40" s="147" t="str">
        <f t="shared" si="13"/>
        <v>MUY BAJA</v>
      </c>
      <c r="AH40" s="147">
        <f>+AH39-(AH39*AF40)</f>
        <v>0.16799999999999998</v>
      </c>
      <c r="AI40" s="419"/>
      <c r="AJ40" s="419"/>
      <c r="AK40" s="418"/>
      <c r="AL40" s="354"/>
      <c r="AM40" s="373"/>
      <c r="AN40" s="181" t="s">
        <v>293</v>
      </c>
      <c r="AO40" s="150"/>
      <c r="AP40" s="152" t="s">
        <v>84</v>
      </c>
      <c r="AQ40" s="161" t="s">
        <v>294</v>
      </c>
      <c r="AR40" s="152" t="s">
        <v>84</v>
      </c>
      <c r="AS40" s="150"/>
      <c r="AT40" s="161" t="s">
        <v>343</v>
      </c>
      <c r="AU40" s="150"/>
      <c r="AV40" s="174" t="s">
        <v>84</v>
      </c>
      <c r="AW40" s="161" t="s">
        <v>296</v>
      </c>
      <c r="AX40" s="150"/>
      <c r="AY40" s="152" t="s">
        <v>84</v>
      </c>
      <c r="AZ40" s="154" t="s">
        <v>297</v>
      </c>
      <c r="BA40" s="445"/>
      <c r="BB40" s="341"/>
    </row>
    <row r="41" spans="1:54" ht="108.95" customHeight="1" x14ac:dyDescent="0.2">
      <c r="A41" s="402"/>
      <c r="B41" s="395"/>
      <c r="C41" s="395"/>
      <c r="D41" s="395"/>
      <c r="E41" s="395"/>
      <c r="F41" s="355"/>
      <c r="G41" s="355"/>
      <c r="H41" s="346"/>
      <c r="I41" s="160" t="s">
        <v>348</v>
      </c>
      <c r="J41" s="140" t="s">
        <v>330</v>
      </c>
      <c r="K41" s="425"/>
      <c r="L41" s="355"/>
      <c r="M41" s="420"/>
      <c r="N41" s="471"/>
      <c r="O41" s="432"/>
      <c r="P41" s="400"/>
      <c r="Q41" s="143" t="s">
        <v>349</v>
      </c>
      <c r="R41" s="164" t="s">
        <v>332</v>
      </c>
      <c r="S41" s="120" t="s">
        <v>72</v>
      </c>
      <c r="T41" s="145" t="s">
        <v>350</v>
      </c>
      <c r="U41" s="145" t="s">
        <v>159</v>
      </c>
      <c r="V41" s="120" t="s">
        <v>75</v>
      </c>
      <c r="W41" s="120" t="s">
        <v>128</v>
      </c>
      <c r="X41" s="288">
        <v>0.25</v>
      </c>
      <c r="Y41" s="145" t="s">
        <v>77</v>
      </c>
      <c r="Z41" s="288">
        <v>0.15</v>
      </c>
      <c r="AA41" s="120" t="s">
        <v>114</v>
      </c>
      <c r="AB41" s="160" t="s">
        <v>341</v>
      </c>
      <c r="AC41" s="125" t="s">
        <v>79</v>
      </c>
      <c r="AD41" s="250" t="s">
        <v>334</v>
      </c>
      <c r="AE41" s="331" t="s">
        <v>347</v>
      </c>
      <c r="AF41" s="234">
        <f t="shared" si="10"/>
        <v>0.4</v>
      </c>
      <c r="AG41" s="147" t="str">
        <f t="shared" si="13"/>
        <v>MUY BAJA</v>
      </c>
      <c r="AH41" s="147">
        <f>+AH40-(AH40*AF41)</f>
        <v>0.10079999999999999</v>
      </c>
      <c r="AI41" s="398"/>
      <c r="AJ41" s="398"/>
      <c r="AK41" s="400"/>
      <c r="AL41" s="355"/>
      <c r="AM41" s="374"/>
      <c r="AN41" s="181" t="s">
        <v>293</v>
      </c>
      <c r="AO41" s="150"/>
      <c r="AP41" s="152" t="s">
        <v>84</v>
      </c>
      <c r="AQ41" s="161" t="s">
        <v>294</v>
      </c>
      <c r="AR41" s="152" t="s">
        <v>84</v>
      </c>
      <c r="AS41" s="150"/>
      <c r="AT41" s="161" t="s">
        <v>343</v>
      </c>
      <c r="AU41" s="150"/>
      <c r="AV41" s="174" t="s">
        <v>84</v>
      </c>
      <c r="AW41" s="161" t="s">
        <v>296</v>
      </c>
      <c r="AX41" s="150"/>
      <c r="AY41" s="152" t="s">
        <v>84</v>
      </c>
      <c r="AZ41" s="161" t="s">
        <v>297</v>
      </c>
      <c r="BA41" s="446"/>
      <c r="BB41" s="342"/>
    </row>
    <row r="42" spans="1:54" s="170" customFormat="1" ht="83.1" customHeight="1" x14ac:dyDescent="0.25">
      <c r="A42" s="401" t="s">
        <v>57</v>
      </c>
      <c r="B42" s="394" t="s">
        <v>280</v>
      </c>
      <c r="C42" s="394" t="s">
        <v>351</v>
      </c>
      <c r="D42" s="394" t="s">
        <v>352</v>
      </c>
      <c r="E42" s="394" t="s">
        <v>353</v>
      </c>
      <c r="F42" s="353" t="s">
        <v>62</v>
      </c>
      <c r="G42" s="353" t="s">
        <v>284</v>
      </c>
      <c r="H42" s="345" t="s">
        <v>354</v>
      </c>
      <c r="I42" s="160" t="s">
        <v>355</v>
      </c>
      <c r="J42" s="140" t="s">
        <v>66</v>
      </c>
      <c r="K42" s="424" t="s">
        <v>356</v>
      </c>
      <c r="L42" s="353" t="s">
        <v>109</v>
      </c>
      <c r="M42" s="405">
        <v>0.4</v>
      </c>
      <c r="N42" s="469" t="s">
        <v>69</v>
      </c>
      <c r="O42" s="430">
        <v>0.6</v>
      </c>
      <c r="P42" s="399" t="s">
        <v>69</v>
      </c>
      <c r="Q42" s="143" t="s">
        <v>357</v>
      </c>
      <c r="R42" s="164" t="s">
        <v>358</v>
      </c>
      <c r="S42" s="120" t="s">
        <v>72</v>
      </c>
      <c r="T42" s="125" t="s">
        <v>359</v>
      </c>
      <c r="U42" s="125" t="s">
        <v>97</v>
      </c>
      <c r="V42" s="120" t="s">
        <v>75</v>
      </c>
      <c r="W42" s="120" t="s">
        <v>128</v>
      </c>
      <c r="X42" s="288">
        <v>0.25</v>
      </c>
      <c r="Y42" s="145" t="s">
        <v>77</v>
      </c>
      <c r="Z42" s="288">
        <v>0.15</v>
      </c>
      <c r="AA42" s="120" t="s">
        <v>114</v>
      </c>
      <c r="AB42" s="160" t="s">
        <v>360</v>
      </c>
      <c r="AC42" s="125" t="s">
        <v>79</v>
      </c>
      <c r="AD42" s="250" t="s">
        <v>361</v>
      </c>
      <c r="AE42" s="331" t="s">
        <v>362</v>
      </c>
      <c r="AF42" s="234">
        <f t="shared" si="10"/>
        <v>0.4</v>
      </c>
      <c r="AG42" s="147" t="str">
        <f t="shared" si="13"/>
        <v>BAJA</v>
      </c>
      <c r="AH42" s="147">
        <f>IF(OR(W42="prevenir",W42="detectar"),(M42-(M42*AF42)), M42)</f>
        <v>0.24</v>
      </c>
      <c r="AI42" s="397" t="str">
        <f>IF(AJ42&lt;=20%,"LEVE",IF(AJ42&lt;=40%,"MENOR",IF(AJ42&lt;=60%,"MODERADO",IF(AJ42&lt;=80%,"MAYOR","CATASTROFICO"))))</f>
        <v>MODERADO</v>
      </c>
      <c r="AJ42" s="397">
        <f>IF(W42="corregir",(O42-(O42*AF42)), O42)</f>
        <v>0.6</v>
      </c>
      <c r="AK42" s="399" t="s">
        <v>69</v>
      </c>
      <c r="AL42" s="353" t="s">
        <v>82</v>
      </c>
      <c r="AM42" s="364">
        <v>45646</v>
      </c>
      <c r="AN42" s="125" t="s">
        <v>302</v>
      </c>
      <c r="AO42" s="179"/>
      <c r="AP42" s="186" t="s">
        <v>84</v>
      </c>
      <c r="AQ42" s="154" t="s">
        <v>294</v>
      </c>
      <c r="AR42" s="186" t="s">
        <v>84</v>
      </c>
      <c r="AS42" s="179"/>
      <c r="AT42" s="154" t="s">
        <v>295</v>
      </c>
      <c r="AU42" s="179"/>
      <c r="AV42" s="186" t="s">
        <v>84</v>
      </c>
      <c r="AW42" s="154" t="s">
        <v>303</v>
      </c>
      <c r="AX42" s="179"/>
      <c r="AY42" s="186" t="s">
        <v>84</v>
      </c>
      <c r="AZ42" s="154" t="s">
        <v>304</v>
      </c>
      <c r="BA42" s="353"/>
      <c r="BB42" s="340" t="s">
        <v>1298</v>
      </c>
    </row>
    <row r="43" spans="1:54" s="170" customFormat="1" ht="83.1" customHeight="1" x14ac:dyDescent="0.25">
      <c r="A43" s="435"/>
      <c r="B43" s="396"/>
      <c r="C43" s="396"/>
      <c r="D43" s="396"/>
      <c r="E43" s="396"/>
      <c r="F43" s="354"/>
      <c r="G43" s="354"/>
      <c r="H43" s="346"/>
      <c r="I43" s="345" t="s">
        <v>363</v>
      </c>
      <c r="J43" s="353" t="s">
        <v>66</v>
      </c>
      <c r="K43" s="426"/>
      <c r="L43" s="354"/>
      <c r="M43" s="468"/>
      <c r="N43" s="470"/>
      <c r="O43" s="431"/>
      <c r="P43" s="418"/>
      <c r="Q43" s="143" t="s">
        <v>364</v>
      </c>
      <c r="R43" s="164" t="s">
        <v>358</v>
      </c>
      <c r="S43" s="120" t="s">
        <v>72</v>
      </c>
      <c r="T43" s="125" t="s">
        <v>359</v>
      </c>
      <c r="U43" s="125" t="s">
        <v>97</v>
      </c>
      <c r="V43" s="120" t="s">
        <v>75</v>
      </c>
      <c r="W43" s="120" t="s">
        <v>128</v>
      </c>
      <c r="X43" s="288">
        <v>0.25</v>
      </c>
      <c r="Y43" s="145" t="s">
        <v>77</v>
      </c>
      <c r="Z43" s="288">
        <v>0.15</v>
      </c>
      <c r="AA43" s="120" t="s">
        <v>114</v>
      </c>
      <c r="AB43" s="160" t="s">
        <v>360</v>
      </c>
      <c r="AC43" s="125" t="s">
        <v>79</v>
      </c>
      <c r="AD43" s="250" t="s">
        <v>361</v>
      </c>
      <c r="AE43" s="331" t="s">
        <v>362</v>
      </c>
      <c r="AF43" s="234">
        <f t="shared" si="10"/>
        <v>0.4</v>
      </c>
      <c r="AG43" s="147" t="str">
        <f t="shared" si="13"/>
        <v>MUY BAJA</v>
      </c>
      <c r="AH43" s="147">
        <f>+AH42-(AH42*AF43)</f>
        <v>0.14399999999999999</v>
      </c>
      <c r="AI43" s="419"/>
      <c r="AJ43" s="419"/>
      <c r="AK43" s="418"/>
      <c r="AL43" s="354"/>
      <c r="AM43" s="365"/>
      <c r="AN43" s="125" t="s">
        <v>302</v>
      </c>
      <c r="AO43" s="179"/>
      <c r="AP43" s="186" t="s">
        <v>84</v>
      </c>
      <c r="AQ43" s="154" t="s">
        <v>294</v>
      </c>
      <c r="AR43" s="186" t="s">
        <v>84</v>
      </c>
      <c r="AS43" s="179"/>
      <c r="AT43" s="154" t="s">
        <v>295</v>
      </c>
      <c r="AU43" s="179"/>
      <c r="AV43" s="186" t="s">
        <v>84</v>
      </c>
      <c r="AW43" s="154" t="s">
        <v>303</v>
      </c>
      <c r="AX43" s="179"/>
      <c r="AY43" s="186" t="s">
        <v>84</v>
      </c>
      <c r="AZ43" s="154" t="s">
        <v>304</v>
      </c>
      <c r="BA43" s="354"/>
      <c r="BB43" s="341"/>
    </row>
    <row r="44" spans="1:54" ht="83.1" customHeight="1" x14ac:dyDescent="0.2">
      <c r="A44" s="435"/>
      <c r="B44" s="396"/>
      <c r="C44" s="396"/>
      <c r="D44" s="396"/>
      <c r="E44" s="396"/>
      <c r="F44" s="354"/>
      <c r="G44" s="354"/>
      <c r="H44" s="346"/>
      <c r="I44" s="347"/>
      <c r="J44" s="355"/>
      <c r="K44" s="426"/>
      <c r="L44" s="354"/>
      <c r="M44" s="468"/>
      <c r="N44" s="470"/>
      <c r="O44" s="431"/>
      <c r="P44" s="418"/>
      <c r="Q44" s="143" t="s">
        <v>365</v>
      </c>
      <c r="R44" s="164" t="s">
        <v>366</v>
      </c>
      <c r="S44" s="120" t="s">
        <v>72</v>
      </c>
      <c r="T44" s="125" t="s">
        <v>359</v>
      </c>
      <c r="U44" s="125" t="s">
        <v>159</v>
      </c>
      <c r="V44" s="120" t="s">
        <v>75</v>
      </c>
      <c r="W44" s="120" t="s">
        <v>128</v>
      </c>
      <c r="X44" s="288">
        <v>0.25</v>
      </c>
      <c r="Y44" s="145" t="s">
        <v>77</v>
      </c>
      <c r="Z44" s="288">
        <v>0.15</v>
      </c>
      <c r="AA44" s="120" t="s">
        <v>78</v>
      </c>
      <c r="AB44" s="160"/>
      <c r="AC44" s="125" t="s">
        <v>79</v>
      </c>
      <c r="AD44" s="250" t="s">
        <v>367</v>
      </c>
      <c r="AE44" s="331" t="s">
        <v>368</v>
      </c>
      <c r="AF44" s="234">
        <f t="shared" si="10"/>
        <v>0.4</v>
      </c>
      <c r="AG44" s="147" t="str">
        <f t="shared" si="13"/>
        <v>MUY BAJA</v>
      </c>
      <c r="AH44" s="147">
        <f>+AH43-(AH43*AF44)</f>
        <v>8.6399999999999991E-2</v>
      </c>
      <c r="AI44" s="419"/>
      <c r="AJ44" s="419"/>
      <c r="AK44" s="418"/>
      <c r="AL44" s="354"/>
      <c r="AM44" s="365"/>
      <c r="AN44" s="125" t="s">
        <v>302</v>
      </c>
      <c r="AO44" s="179"/>
      <c r="AP44" s="186" t="s">
        <v>84</v>
      </c>
      <c r="AQ44" s="154" t="s">
        <v>294</v>
      </c>
      <c r="AR44" s="186" t="s">
        <v>84</v>
      </c>
      <c r="AS44" s="179"/>
      <c r="AT44" s="154" t="s">
        <v>295</v>
      </c>
      <c r="AU44" s="179"/>
      <c r="AV44" s="186" t="s">
        <v>84</v>
      </c>
      <c r="AW44" s="154" t="s">
        <v>303</v>
      </c>
      <c r="AX44" s="179"/>
      <c r="AY44" s="186" t="s">
        <v>84</v>
      </c>
      <c r="AZ44" s="154" t="s">
        <v>304</v>
      </c>
      <c r="BA44" s="354"/>
      <c r="BB44" s="341"/>
    </row>
    <row r="45" spans="1:54" ht="83.1" customHeight="1" x14ac:dyDescent="0.2">
      <c r="A45" s="402"/>
      <c r="B45" s="395"/>
      <c r="C45" s="395"/>
      <c r="D45" s="395"/>
      <c r="E45" s="395"/>
      <c r="F45" s="355"/>
      <c r="G45" s="355"/>
      <c r="H45" s="347"/>
      <c r="I45" s="160" t="s">
        <v>369</v>
      </c>
      <c r="J45" s="140" t="s">
        <v>330</v>
      </c>
      <c r="K45" s="425"/>
      <c r="L45" s="355"/>
      <c r="M45" s="420"/>
      <c r="N45" s="471"/>
      <c r="O45" s="432"/>
      <c r="P45" s="400"/>
      <c r="Q45" s="143" t="s">
        <v>370</v>
      </c>
      <c r="R45" s="164" t="s">
        <v>371</v>
      </c>
      <c r="S45" s="120" t="s">
        <v>72</v>
      </c>
      <c r="T45" s="125" t="s">
        <v>359</v>
      </c>
      <c r="U45" s="125" t="s">
        <v>97</v>
      </c>
      <c r="V45" s="120" t="s">
        <v>75</v>
      </c>
      <c r="W45" s="120" t="s">
        <v>128</v>
      </c>
      <c r="X45" s="288">
        <v>0.25</v>
      </c>
      <c r="Y45" s="145" t="s">
        <v>77</v>
      </c>
      <c r="Z45" s="288">
        <v>0.15</v>
      </c>
      <c r="AA45" s="120" t="s">
        <v>114</v>
      </c>
      <c r="AB45" s="160" t="s">
        <v>372</v>
      </c>
      <c r="AC45" s="125" t="s">
        <v>79</v>
      </c>
      <c r="AD45" s="250" t="s">
        <v>361</v>
      </c>
      <c r="AE45" s="331" t="s">
        <v>362</v>
      </c>
      <c r="AF45" s="234">
        <f t="shared" si="10"/>
        <v>0.4</v>
      </c>
      <c r="AG45" s="147" t="str">
        <f t="shared" si="13"/>
        <v>MUY BAJA</v>
      </c>
      <c r="AH45" s="147">
        <f>+AH44-(AH44*AF45)</f>
        <v>5.183999999999999E-2</v>
      </c>
      <c r="AI45" s="398"/>
      <c r="AJ45" s="398"/>
      <c r="AK45" s="400"/>
      <c r="AL45" s="355"/>
      <c r="AM45" s="366"/>
      <c r="AN45" s="125" t="s">
        <v>302</v>
      </c>
      <c r="AO45" s="179"/>
      <c r="AP45" s="186" t="s">
        <v>84</v>
      </c>
      <c r="AQ45" s="154" t="s">
        <v>294</v>
      </c>
      <c r="AR45" s="186" t="s">
        <v>84</v>
      </c>
      <c r="AS45" s="179"/>
      <c r="AT45" s="154" t="s">
        <v>295</v>
      </c>
      <c r="AU45" s="179"/>
      <c r="AV45" s="186" t="s">
        <v>84</v>
      </c>
      <c r="AW45" s="154" t="s">
        <v>303</v>
      </c>
      <c r="AX45" s="179"/>
      <c r="AY45" s="186" t="s">
        <v>84</v>
      </c>
      <c r="AZ45" s="154" t="s">
        <v>304</v>
      </c>
      <c r="BA45" s="355"/>
      <c r="BB45" s="342"/>
    </row>
    <row r="46" spans="1:54" ht="121.5" customHeight="1" x14ac:dyDescent="0.2">
      <c r="A46" s="120" t="s">
        <v>57</v>
      </c>
      <c r="B46" s="125" t="s">
        <v>280</v>
      </c>
      <c r="C46" s="125" t="s">
        <v>373</v>
      </c>
      <c r="D46" s="125" t="s">
        <v>374</v>
      </c>
      <c r="E46" s="125" t="s">
        <v>375</v>
      </c>
      <c r="F46" s="140" t="s">
        <v>62</v>
      </c>
      <c r="G46" s="140" t="s">
        <v>63</v>
      </c>
      <c r="H46" s="160" t="s">
        <v>376</v>
      </c>
      <c r="I46" s="160" t="s">
        <v>377</v>
      </c>
      <c r="J46" s="140" t="s">
        <v>139</v>
      </c>
      <c r="K46" s="149" t="s">
        <v>378</v>
      </c>
      <c r="L46" s="140" t="s">
        <v>141</v>
      </c>
      <c r="M46" s="304">
        <v>0.2</v>
      </c>
      <c r="N46" s="162" t="s">
        <v>379</v>
      </c>
      <c r="O46" s="305">
        <v>1</v>
      </c>
      <c r="P46" s="143" t="s">
        <v>380</v>
      </c>
      <c r="Q46" s="143" t="s">
        <v>381</v>
      </c>
      <c r="R46" s="164" t="s">
        <v>382</v>
      </c>
      <c r="S46" s="120" t="s">
        <v>72</v>
      </c>
      <c r="T46" s="125" t="s">
        <v>383</v>
      </c>
      <c r="U46" s="125" t="s">
        <v>159</v>
      </c>
      <c r="V46" s="120" t="s">
        <v>384</v>
      </c>
      <c r="W46" s="120" t="s">
        <v>385</v>
      </c>
      <c r="X46" s="288">
        <v>0.1</v>
      </c>
      <c r="Y46" s="145" t="s">
        <v>77</v>
      </c>
      <c r="Z46" s="288">
        <v>0.15</v>
      </c>
      <c r="AA46" s="120" t="s">
        <v>114</v>
      </c>
      <c r="AB46" s="160" t="s">
        <v>386</v>
      </c>
      <c r="AC46" s="125" t="s">
        <v>79</v>
      </c>
      <c r="AD46" s="250" t="s">
        <v>387</v>
      </c>
      <c r="AE46" s="325" t="s">
        <v>388</v>
      </c>
      <c r="AF46" s="234">
        <f t="shared" si="10"/>
        <v>0.25</v>
      </c>
      <c r="AG46" s="147" t="str">
        <f t="shared" ref="AG46:AG69" si="14">IF(AH46&lt;=20%,"MUY BAJA",IF(AH46&lt;=40%,"BAJA",IF(AH46&lt;=60%,"MEDIA",IF(AH46&lt;=80%,"ALTA","MUY ALTA"))))</f>
        <v>MUY BAJA</v>
      </c>
      <c r="AH46" s="147">
        <f>IF(OR(W46="prevenir",W46="detectar"),(M46-(M46*AF46)), M46)</f>
        <v>0.2</v>
      </c>
      <c r="AI46" s="147" t="str">
        <f t="shared" ref="AI46:AI52" si="15">IF(AJ46&lt;=20%,"LEVE",IF(AJ46&lt;=40%,"MENOR",IF(AJ46&lt;=60%,"MODERADO",IF(AJ46&lt;=80%,"MAYOR","CATASTROFICO"))))</f>
        <v>MAYOR</v>
      </c>
      <c r="AJ46" s="147">
        <f>IF(W46="corregir",(O46-(O46*AF46)), O46)</f>
        <v>0.75</v>
      </c>
      <c r="AK46" s="143" t="s">
        <v>234</v>
      </c>
      <c r="AL46" s="140" t="s">
        <v>82</v>
      </c>
      <c r="AM46" s="183">
        <v>45645</v>
      </c>
      <c r="AN46" s="125" t="s">
        <v>389</v>
      </c>
      <c r="AO46" s="179"/>
      <c r="AP46" s="186" t="s">
        <v>84</v>
      </c>
      <c r="AQ46" s="164" t="s">
        <v>390</v>
      </c>
      <c r="AR46" s="186" t="s">
        <v>84</v>
      </c>
      <c r="AS46" s="179"/>
      <c r="AT46" s="164" t="s">
        <v>391</v>
      </c>
      <c r="AU46" s="179"/>
      <c r="AV46" s="186" t="s">
        <v>84</v>
      </c>
      <c r="AW46" s="164" t="s">
        <v>392</v>
      </c>
      <c r="AX46" s="179"/>
      <c r="AY46" s="186" t="s">
        <v>84</v>
      </c>
      <c r="AZ46" s="164" t="s">
        <v>393</v>
      </c>
      <c r="BA46" s="164" t="s">
        <v>394</v>
      </c>
      <c r="BB46" s="98" t="s">
        <v>1299</v>
      </c>
    </row>
    <row r="47" spans="1:54" ht="171.6" customHeight="1" x14ac:dyDescent="0.2">
      <c r="A47" s="401" t="s">
        <v>57</v>
      </c>
      <c r="B47" s="403" t="s">
        <v>395</v>
      </c>
      <c r="C47" s="403" t="s">
        <v>396</v>
      </c>
      <c r="D47" s="403" t="s">
        <v>397</v>
      </c>
      <c r="E47" s="403" t="s">
        <v>398</v>
      </c>
      <c r="F47" s="353" t="s">
        <v>62</v>
      </c>
      <c r="G47" s="353" t="s">
        <v>63</v>
      </c>
      <c r="H47" s="345" t="s">
        <v>399</v>
      </c>
      <c r="I47" s="517" t="s">
        <v>400</v>
      </c>
      <c r="J47" s="353" t="s">
        <v>66</v>
      </c>
      <c r="K47" s="353" t="s">
        <v>401</v>
      </c>
      <c r="L47" s="353" t="s">
        <v>109</v>
      </c>
      <c r="M47" s="405">
        <v>0.4</v>
      </c>
      <c r="N47" s="469" t="s">
        <v>69</v>
      </c>
      <c r="O47" s="430">
        <v>0.6</v>
      </c>
      <c r="P47" s="399" t="s">
        <v>69</v>
      </c>
      <c r="Q47" s="143" t="s">
        <v>402</v>
      </c>
      <c r="R47" s="164" t="s">
        <v>403</v>
      </c>
      <c r="S47" s="120" t="s">
        <v>72</v>
      </c>
      <c r="T47" s="145" t="s">
        <v>397</v>
      </c>
      <c r="U47" s="140" t="s">
        <v>97</v>
      </c>
      <c r="V47" s="120" t="s">
        <v>75</v>
      </c>
      <c r="W47" s="120" t="s">
        <v>128</v>
      </c>
      <c r="X47" s="288">
        <v>0.25</v>
      </c>
      <c r="Y47" s="145" t="s">
        <v>77</v>
      </c>
      <c r="Z47" s="288">
        <v>0.15</v>
      </c>
      <c r="AA47" s="120" t="s">
        <v>114</v>
      </c>
      <c r="AB47" s="160" t="s">
        <v>404</v>
      </c>
      <c r="AC47" s="125" t="s">
        <v>79</v>
      </c>
      <c r="AD47" s="250" t="s">
        <v>405</v>
      </c>
      <c r="AE47" s="332" t="s">
        <v>406</v>
      </c>
      <c r="AF47" s="234">
        <f t="shared" si="0"/>
        <v>0.4</v>
      </c>
      <c r="AG47" s="147" t="str">
        <f t="shared" si="14"/>
        <v>BAJA</v>
      </c>
      <c r="AH47" s="147">
        <f>IF(OR(W47="prevenir",W47="detectar"),(M47-(M47*AF47)), M47)</f>
        <v>0.24</v>
      </c>
      <c r="AI47" s="147" t="str">
        <f t="shared" si="15"/>
        <v>MODERADO</v>
      </c>
      <c r="AJ47" s="147">
        <f>IF(W47="corregir",(O47-(O47*AF47)), O47)</f>
        <v>0.6</v>
      </c>
      <c r="AK47" s="399" t="s">
        <v>110</v>
      </c>
      <c r="AL47" s="353" t="s">
        <v>82</v>
      </c>
      <c r="AM47" s="364">
        <v>45642</v>
      </c>
      <c r="AN47" s="140" t="s">
        <v>407</v>
      </c>
      <c r="AO47" s="179"/>
      <c r="AP47" s="186" t="s">
        <v>84</v>
      </c>
      <c r="AQ47" s="164" t="s">
        <v>408</v>
      </c>
      <c r="AR47" s="186" t="s">
        <v>84</v>
      </c>
      <c r="AS47" s="179"/>
      <c r="AT47" s="164" t="s">
        <v>409</v>
      </c>
      <c r="AU47" s="179"/>
      <c r="AV47" s="186" t="s">
        <v>84</v>
      </c>
      <c r="AW47" s="164" t="s">
        <v>410</v>
      </c>
      <c r="AX47" s="179"/>
      <c r="AY47" s="186" t="s">
        <v>84</v>
      </c>
      <c r="AZ47" s="164" t="s">
        <v>411</v>
      </c>
      <c r="BA47" s="275" t="s">
        <v>394</v>
      </c>
      <c r="BB47" s="348" t="s">
        <v>1298</v>
      </c>
    </row>
    <row r="48" spans="1:54" ht="133.5" customHeight="1" x14ac:dyDescent="0.2">
      <c r="A48" s="435"/>
      <c r="B48" s="436"/>
      <c r="C48" s="436"/>
      <c r="D48" s="436"/>
      <c r="E48" s="436"/>
      <c r="F48" s="354"/>
      <c r="G48" s="354"/>
      <c r="H48" s="346"/>
      <c r="I48" s="450"/>
      <c r="J48" s="354"/>
      <c r="K48" s="354"/>
      <c r="L48" s="354"/>
      <c r="M48" s="468"/>
      <c r="N48" s="470"/>
      <c r="O48" s="431"/>
      <c r="P48" s="418"/>
      <c r="Q48" s="143" t="s">
        <v>412</v>
      </c>
      <c r="R48" s="164" t="s">
        <v>413</v>
      </c>
      <c r="S48" s="120" t="s">
        <v>72</v>
      </c>
      <c r="T48" s="145" t="s">
        <v>397</v>
      </c>
      <c r="U48" s="140" t="s">
        <v>159</v>
      </c>
      <c r="V48" s="120" t="s">
        <v>75</v>
      </c>
      <c r="W48" s="120" t="s">
        <v>385</v>
      </c>
      <c r="X48" s="288">
        <v>0.1</v>
      </c>
      <c r="Y48" s="145" t="s">
        <v>77</v>
      </c>
      <c r="Z48" s="288">
        <v>0.15</v>
      </c>
      <c r="AA48" s="120" t="s">
        <v>114</v>
      </c>
      <c r="AB48" s="160" t="s">
        <v>404</v>
      </c>
      <c r="AC48" s="125" t="s">
        <v>79</v>
      </c>
      <c r="AD48" s="250" t="s">
        <v>414</v>
      </c>
      <c r="AE48" s="332" t="s">
        <v>406</v>
      </c>
      <c r="AF48" s="234">
        <f t="shared" si="0"/>
        <v>0.25</v>
      </c>
      <c r="AG48" s="147" t="str">
        <f t="shared" si="14"/>
        <v>MUY BAJA</v>
      </c>
      <c r="AH48" s="147">
        <f>IF(OR(W48="prevenir",W48="detectar"),(M48-(M48*AF48)), M48)</f>
        <v>0</v>
      </c>
      <c r="AI48" s="147" t="str">
        <f t="shared" si="15"/>
        <v>MODERADO</v>
      </c>
      <c r="AJ48" s="147">
        <f>+AJ47-(AJ47*AF48)</f>
        <v>0.44999999999999996</v>
      </c>
      <c r="AK48" s="418"/>
      <c r="AL48" s="354"/>
      <c r="AM48" s="365"/>
      <c r="AN48" s="140" t="s">
        <v>407</v>
      </c>
      <c r="AO48" s="179"/>
      <c r="AP48" s="186" t="s">
        <v>84</v>
      </c>
      <c r="AQ48" s="164" t="s">
        <v>408</v>
      </c>
      <c r="AR48" s="186" t="s">
        <v>84</v>
      </c>
      <c r="AS48" s="179"/>
      <c r="AT48" s="164" t="s">
        <v>415</v>
      </c>
      <c r="AU48" s="179"/>
      <c r="AV48" s="186" t="s">
        <v>84</v>
      </c>
      <c r="AW48" s="164" t="s">
        <v>410</v>
      </c>
      <c r="AX48" s="179"/>
      <c r="AY48" s="186" t="s">
        <v>84</v>
      </c>
      <c r="AZ48" s="164" t="s">
        <v>411</v>
      </c>
      <c r="BA48" s="276" t="s">
        <v>394</v>
      </c>
      <c r="BB48" s="348"/>
    </row>
    <row r="49" spans="1:54" ht="133.5" customHeight="1" x14ac:dyDescent="0.2">
      <c r="A49" s="435"/>
      <c r="B49" s="436"/>
      <c r="C49" s="436"/>
      <c r="D49" s="436"/>
      <c r="E49" s="436"/>
      <c r="F49" s="354"/>
      <c r="G49" s="354"/>
      <c r="H49" s="346"/>
      <c r="I49" s="154" t="s">
        <v>416</v>
      </c>
      <c r="J49" s="354"/>
      <c r="K49" s="354"/>
      <c r="L49" s="354"/>
      <c r="M49" s="468"/>
      <c r="N49" s="470"/>
      <c r="O49" s="431"/>
      <c r="P49" s="418"/>
      <c r="Q49" s="143" t="s">
        <v>417</v>
      </c>
      <c r="R49" s="164" t="s">
        <v>418</v>
      </c>
      <c r="S49" s="120" t="s">
        <v>72</v>
      </c>
      <c r="T49" s="145" t="s">
        <v>397</v>
      </c>
      <c r="U49" s="140" t="s">
        <v>159</v>
      </c>
      <c r="V49" s="120" t="s">
        <v>75</v>
      </c>
      <c r="W49" s="120" t="s">
        <v>128</v>
      </c>
      <c r="X49" s="288">
        <v>0.25</v>
      </c>
      <c r="Y49" s="145" t="s">
        <v>77</v>
      </c>
      <c r="Z49" s="288">
        <v>0.15</v>
      </c>
      <c r="AA49" s="120" t="s">
        <v>114</v>
      </c>
      <c r="AB49" s="160" t="s">
        <v>419</v>
      </c>
      <c r="AC49" s="125" t="s">
        <v>79</v>
      </c>
      <c r="AD49" s="250" t="s">
        <v>169</v>
      </c>
      <c r="AE49" s="333" t="s">
        <v>406</v>
      </c>
      <c r="AF49" s="234">
        <f t="shared" si="0"/>
        <v>0.4</v>
      </c>
      <c r="AG49" s="147" t="str">
        <f t="shared" si="14"/>
        <v>MUY BAJA</v>
      </c>
      <c r="AH49" s="147">
        <f>+AH47-(AH47*AF49)</f>
        <v>0.14399999999999999</v>
      </c>
      <c r="AI49" s="147" t="str">
        <f t="shared" si="15"/>
        <v>LEVE</v>
      </c>
      <c r="AJ49" s="147">
        <f>IF(W49="corregir",(O49-(O49*AF49)), O49)</f>
        <v>0</v>
      </c>
      <c r="AK49" s="418"/>
      <c r="AL49" s="354"/>
      <c r="AM49" s="365"/>
      <c r="AN49" s="140" t="s">
        <v>407</v>
      </c>
      <c r="AO49" s="179"/>
      <c r="AP49" s="186" t="s">
        <v>84</v>
      </c>
      <c r="AQ49" s="164" t="s">
        <v>408</v>
      </c>
      <c r="AR49" s="186" t="s">
        <v>84</v>
      </c>
      <c r="AS49" s="179"/>
      <c r="AT49" s="164" t="s">
        <v>420</v>
      </c>
      <c r="AU49" s="179"/>
      <c r="AV49" s="186" t="s">
        <v>84</v>
      </c>
      <c r="AW49" s="164" t="s">
        <v>410</v>
      </c>
      <c r="AX49" s="179"/>
      <c r="AY49" s="186" t="s">
        <v>84</v>
      </c>
      <c r="AZ49" s="164" t="s">
        <v>411</v>
      </c>
      <c r="BA49" s="276" t="s">
        <v>394</v>
      </c>
      <c r="BB49" s="348"/>
    </row>
    <row r="50" spans="1:54" ht="146.1" customHeight="1" x14ac:dyDescent="0.2">
      <c r="A50" s="435"/>
      <c r="B50" s="436"/>
      <c r="C50" s="436"/>
      <c r="D50" s="436"/>
      <c r="E50" s="436"/>
      <c r="F50" s="354"/>
      <c r="G50" s="354"/>
      <c r="H50" s="346"/>
      <c r="I50" s="517" t="s">
        <v>421</v>
      </c>
      <c r="J50" s="354"/>
      <c r="K50" s="354"/>
      <c r="L50" s="354"/>
      <c r="M50" s="468"/>
      <c r="N50" s="470"/>
      <c r="O50" s="431"/>
      <c r="P50" s="418"/>
      <c r="Q50" s="143" t="s">
        <v>422</v>
      </c>
      <c r="R50" s="164" t="s">
        <v>413</v>
      </c>
      <c r="S50" s="120" t="s">
        <v>72</v>
      </c>
      <c r="T50" s="145" t="s">
        <v>397</v>
      </c>
      <c r="U50" s="140" t="s">
        <v>159</v>
      </c>
      <c r="V50" s="120" t="s">
        <v>75</v>
      </c>
      <c r="W50" s="120" t="s">
        <v>385</v>
      </c>
      <c r="X50" s="288">
        <v>0.1</v>
      </c>
      <c r="Y50" s="145" t="s">
        <v>77</v>
      </c>
      <c r="Z50" s="288">
        <v>0.15</v>
      </c>
      <c r="AA50" s="120" t="s">
        <v>114</v>
      </c>
      <c r="AB50" s="160" t="s">
        <v>404</v>
      </c>
      <c r="AC50" s="145" t="s">
        <v>79</v>
      </c>
      <c r="AD50" s="250" t="s">
        <v>169</v>
      </c>
      <c r="AE50" s="333" t="s">
        <v>406</v>
      </c>
      <c r="AF50" s="234">
        <f t="shared" si="0"/>
        <v>0.25</v>
      </c>
      <c r="AG50" s="147" t="str">
        <f t="shared" si="14"/>
        <v>MUY BAJA</v>
      </c>
      <c r="AH50" s="147">
        <f>IF(OR(W50="prevenir",W50="detectar"),(M50-(M50*AF50)), M50)</f>
        <v>0</v>
      </c>
      <c r="AI50" s="147" t="str">
        <f t="shared" si="15"/>
        <v>MENOR</v>
      </c>
      <c r="AJ50" s="147">
        <f>+AJ48-(AJ48*AF50)</f>
        <v>0.33749999999999997</v>
      </c>
      <c r="AK50" s="418"/>
      <c r="AL50" s="354"/>
      <c r="AM50" s="365"/>
      <c r="AN50" s="140" t="s">
        <v>407</v>
      </c>
      <c r="AO50" s="179"/>
      <c r="AP50" s="186" t="s">
        <v>84</v>
      </c>
      <c r="AQ50" s="164" t="s">
        <v>408</v>
      </c>
      <c r="AR50" s="186" t="s">
        <v>84</v>
      </c>
      <c r="AS50" s="179"/>
      <c r="AT50" s="164" t="s">
        <v>415</v>
      </c>
      <c r="AU50" s="179"/>
      <c r="AV50" s="186" t="s">
        <v>84</v>
      </c>
      <c r="AW50" s="164" t="s">
        <v>410</v>
      </c>
      <c r="AX50" s="179"/>
      <c r="AY50" s="186" t="s">
        <v>84</v>
      </c>
      <c r="AZ50" s="164" t="s">
        <v>411</v>
      </c>
      <c r="BA50" s="276" t="s">
        <v>394</v>
      </c>
      <c r="BB50" s="348"/>
    </row>
    <row r="51" spans="1:54" ht="261.60000000000002" customHeight="1" x14ac:dyDescent="0.2">
      <c r="A51" s="402"/>
      <c r="B51" s="404"/>
      <c r="C51" s="404"/>
      <c r="D51" s="404"/>
      <c r="E51" s="404"/>
      <c r="F51" s="355"/>
      <c r="G51" s="355"/>
      <c r="H51" s="347"/>
      <c r="I51" s="450"/>
      <c r="J51" s="355"/>
      <c r="K51" s="355"/>
      <c r="L51" s="355"/>
      <c r="M51" s="420"/>
      <c r="N51" s="471"/>
      <c r="O51" s="432"/>
      <c r="P51" s="400"/>
      <c r="Q51" s="143" t="s">
        <v>423</v>
      </c>
      <c r="R51" s="164" t="s">
        <v>424</v>
      </c>
      <c r="S51" s="120" t="s">
        <v>72</v>
      </c>
      <c r="T51" s="145" t="s">
        <v>397</v>
      </c>
      <c r="U51" s="140" t="s">
        <v>159</v>
      </c>
      <c r="V51" s="120" t="s">
        <v>75</v>
      </c>
      <c r="W51" s="120" t="s">
        <v>385</v>
      </c>
      <c r="X51" s="288">
        <v>0.1</v>
      </c>
      <c r="Y51" s="145" t="s">
        <v>77</v>
      </c>
      <c r="Z51" s="288">
        <v>0.15</v>
      </c>
      <c r="AA51" s="120" t="s">
        <v>114</v>
      </c>
      <c r="AB51" s="160" t="s">
        <v>404</v>
      </c>
      <c r="AC51" s="145" t="s">
        <v>79</v>
      </c>
      <c r="AD51" s="253" t="s">
        <v>425</v>
      </c>
      <c r="AE51" s="332" t="s">
        <v>406</v>
      </c>
      <c r="AF51" s="234">
        <f t="shared" si="0"/>
        <v>0.25</v>
      </c>
      <c r="AG51" s="147" t="str">
        <f t="shared" si="14"/>
        <v>MUY BAJA</v>
      </c>
      <c r="AH51" s="147">
        <f>IF(OR(W51="prevenir",W51="detectar"),(M51-(M51*AF51)), M51)</f>
        <v>0</v>
      </c>
      <c r="AI51" s="147" t="str">
        <f t="shared" si="15"/>
        <v>MENOR</v>
      </c>
      <c r="AJ51" s="147">
        <f>+AJ50-(AJ50*AF51)</f>
        <v>0.25312499999999999</v>
      </c>
      <c r="AK51" s="400"/>
      <c r="AL51" s="355"/>
      <c r="AM51" s="366"/>
      <c r="AN51" s="140" t="s">
        <v>407</v>
      </c>
      <c r="AO51" s="186"/>
      <c r="AP51" s="186" t="s">
        <v>84</v>
      </c>
      <c r="AQ51" s="164" t="s">
        <v>408</v>
      </c>
      <c r="AR51" s="186" t="s">
        <v>84</v>
      </c>
      <c r="AS51" s="186"/>
      <c r="AT51" s="164" t="s">
        <v>426</v>
      </c>
      <c r="AU51" s="186"/>
      <c r="AV51" s="186" t="s">
        <v>84</v>
      </c>
      <c r="AW51" s="164" t="s">
        <v>410</v>
      </c>
      <c r="AX51" s="186"/>
      <c r="AY51" s="186" t="s">
        <v>84</v>
      </c>
      <c r="AZ51" s="164" t="s">
        <v>411</v>
      </c>
      <c r="BA51" s="276" t="s">
        <v>394</v>
      </c>
      <c r="BB51" s="348"/>
    </row>
    <row r="52" spans="1:54" ht="120" customHeight="1" x14ac:dyDescent="0.2">
      <c r="A52" s="401" t="s">
        <v>57</v>
      </c>
      <c r="B52" s="416" t="s">
        <v>395</v>
      </c>
      <c r="C52" s="416" t="s">
        <v>396</v>
      </c>
      <c r="D52" s="424" t="s">
        <v>397</v>
      </c>
      <c r="E52" s="424" t="s">
        <v>427</v>
      </c>
      <c r="F52" s="353" t="s">
        <v>62</v>
      </c>
      <c r="G52" s="353" t="s">
        <v>63</v>
      </c>
      <c r="H52" s="356" t="s">
        <v>428</v>
      </c>
      <c r="I52" s="345" t="s">
        <v>429</v>
      </c>
      <c r="J52" s="353" t="s">
        <v>66</v>
      </c>
      <c r="K52" s="353" t="s">
        <v>401</v>
      </c>
      <c r="L52" s="353" t="s">
        <v>109</v>
      </c>
      <c r="M52" s="405">
        <v>0.4</v>
      </c>
      <c r="N52" s="469" t="s">
        <v>69</v>
      </c>
      <c r="O52" s="430">
        <v>0.6</v>
      </c>
      <c r="P52" s="399" t="s">
        <v>69</v>
      </c>
      <c r="Q52" s="143" t="s">
        <v>430</v>
      </c>
      <c r="R52" s="164" t="s">
        <v>431</v>
      </c>
      <c r="S52" s="120" t="s">
        <v>72</v>
      </c>
      <c r="T52" s="145" t="s">
        <v>397</v>
      </c>
      <c r="U52" s="145" t="s">
        <v>159</v>
      </c>
      <c r="V52" s="120" t="s">
        <v>75</v>
      </c>
      <c r="W52" s="120" t="s">
        <v>128</v>
      </c>
      <c r="X52" s="288">
        <v>0.25</v>
      </c>
      <c r="Y52" s="145" t="s">
        <v>77</v>
      </c>
      <c r="Z52" s="288">
        <v>0.15</v>
      </c>
      <c r="AA52" s="120" t="s">
        <v>114</v>
      </c>
      <c r="AB52" s="160" t="s">
        <v>432</v>
      </c>
      <c r="AC52" s="125" t="s">
        <v>79</v>
      </c>
      <c r="AD52" s="250" t="s">
        <v>414</v>
      </c>
      <c r="AE52" s="333" t="s">
        <v>406</v>
      </c>
      <c r="AF52" s="234">
        <f t="shared" si="0"/>
        <v>0.4</v>
      </c>
      <c r="AG52" s="147" t="str">
        <f t="shared" si="14"/>
        <v>BAJA</v>
      </c>
      <c r="AH52" s="147">
        <f>IF(OR(W52="prevenir",W52="detectar"),(M52-(M52*AF52)), M52)</f>
        <v>0.24</v>
      </c>
      <c r="AI52" s="397" t="str">
        <f t="shared" si="15"/>
        <v>MODERADO</v>
      </c>
      <c r="AJ52" s="397">
        <f>IF(W52="corregir",(O52-(O52*AF52)), O52)</f>
        <v>0.6</v>
      </c>
      <c r="AK52" s="399" t="s">
        <v>69</v>
      </c>
      <c r="AL52" s="353" t="s">
        <v>82</v>
      </c>
      <c r="AM52" s="364">
        <v>45642</v>
      </c>
      <c r="AN52" s="140" t="s">
        <v>407</v>
      </c>
      <c r="AO52" s="186"/>
      <c r="AP52" s="186" t="s">
        <v>84</v>
      </c>
      <c r="AQ52" s="164" t="s">
        <v>408</v>
      </c>
      <c r="AR52" s="186" t="s">
        <v>84</v>
      </c>
      <c r="AS52" s="186"/>
      <c r="AT52" s="164" t="s">
        <v>433</v>
      </c>
      <c r="AU52" s="186"/>
      <c r="AV52" s="186" t="s">
        <v>84</v>
      </c>
      <c r="AW52" s="164" t="s">
        <v>410</v>
      </c>
      <c r="AX52" s="186"/>
      <c r="AY52" s="186" t="s">
        <v>84</v>
      </c>
      <c r="AZ52" s="164" t="s">
        <v>411</v>
      </c>
      <c r="BA52" s="276" t="s">
        <v>394</v>
      </c>
      <c r="BB52" s="340" t="s">
        <v>1298</v>
      </c>
    </row>
    <row r="53" spans="1:54" s="170" customFormat="1" ht="112.5" customHeight="1" x14ac:dyDescent="0.2">
      <c r="A53" s="402"/>
      <c r="B53" s="417"/>
      <c r="C53" s="417"/>
      <c r="D53" s="425"/>
      <c r="E53" s="425"/>
      <c r="F53" s="355"/>
      <c r="G53" s="355"/>
      <c r="H53" s="357"/>
      <c r="I53" s="347"/>
      <c r="J53" s="355"/>
      <c r="K53" s="355"/>
      <c r="L53" s="355"/>
      <c r="M53" s="420"/>
      <c r="N53" s="471"/>
      <c r="O53" s="432"/>
      <c r="P53" s="400"/>
      <c r="Q53" s="143" t="s">
        <v>434</v>
      </c>
      <c r="R53" s="164" t="s">
        <v>435</v>
      </c>
      <c r="S53" s="120" t="s">
        <v>72</v>
      </c>
      <c r="T53" s="145" t="s">
        <v>397</v>
      </c>
      <c r="U53" s="145" t="s">
        <v>159</v>
      </c>
      <c r="V53" s="120" t="s">
        <v>75</v>
      </c>
      <c r="W53" s="120" t="s">
        <v>128</v>
      </c>
      <c r="X53" s="288">
        <v>0.25</v>
      </c>
      <c r="Y53" s="145" t="s">
        <v>77</v>
      </c>
      <c r="Z53" s="288">
        <v>0.15</v>
      </c>
      <c r="AA53" s="120" t="s">
        <v>114</v>
      </c>
      <c r="AB53" s="160" t="s">
        <v>404</v>
      </c>
      <c r="AC53" s="125" t="s">
        <v>79</v>
      </c>
      <c r="AD53" s="250" t="s">
        <v>414</v>
      </c>
      <c r="AE53" s="334" t="s">
        <v>406</v>
      </c>
      <c r="AF53" s="234">
        <f t="shared" si="0"/>
        <v>0.4</v>
      </c>
      <c r="AG53" s="147" t="str">
        <f t="shared" si="14"/>
        <v>MUY BAJA</v>
      </c>
      <c r="AH53" s="147">
        <f>+AH52-(AH52*AF52)</f>
        <v>0.14399999999999999</v>
      </c>
      <c r="AI53" s="398"/>
      <c r="AJ53" s="398"/>
      <c r="AK53" s="400"/>
      <c r="AL53" s="355"/>
      <c r="AM53" s="366"/>
      <c r="AN53" s="140" t="s">
        <v>407</v>
      </c>
      <c r="AO53" s="179"/>
      <c r="AP53" s="186" t="s">
        <v>84</v>
      </c>
      <c r="AQ53" s="164" t="s">
        <v>408</v>
      </c>
      <c r="AR53" s="186" t="s">
        <v>84</v>
      </c>
      <c r="AS53" s="179"/>
      <c r="AT53" s="164" t="s">
        <v>433</v>
      </c>
      <c r="AU53" s="179"/>
      <c r="AV53" s="186" t="s">
        <v>84</v>
      </c>
      <c r="AW53" s="164" t="s">
        <v>410</v>
      </c>
      <c r="AX53" s="179"/>
      <c r="AY53" s="186" t="s">
        <v>84</v>
      </c>
      <c r="AZ53" s="164" t="s">
        <v>411</v>
      </c>
      <c r="BA53" s="276" t="s">
        <v>394</v>
      </c>
      <c r="BB53" s="342"/>
    </row>
    <row r="54" spans="1:54" ht="75" customHeight="1" x14ac:dyDescent="0.2">
      <c r="A54" s="401" t="s">
        <v>57</v>
      </c>
      <c r="B54" s="416" t="s">
        <v>436</v>
      </c>
      <c r="C54" s="424" t="s">
        <v>437</v>
      </c>
      <c r="D54" s="424" t="s">
        <v>438</v>
      </c>
      <c r="E54" s="424" t="s">
        <v>439</v>
      </c>
      <c r="F54" s="353" t="s">
        <v>62</v>
      </c>
      <c r="G54" s="353" t="s">
        <v>63</v>
      </c>
      <c r="H54" s="370" t="s">
        <v>440</v>
      </c>
      <c r="I54" s="160" t="s">
        <v>441</v>
      </c>
      <c r="J54" s="140" t="s">
        <v>139</v>
      </c>
      <c r="K54" s="353" t="s">
        <v>442</v>
      </c>
      <c r="L54" s="353" t="s">
        <v>68</v>
      </c>
      <c r="M54" s="405">
        <v>0.6</v>
      </c>
      <c r="N54" s="469" t="s">
        <v>69</v>
      </c>
      <c r="O54" s="430">
        <v>0.6</v>
      </c>
      <c r="P54" s="399" t="s">
        <v>69</v>
      </c>
      <c r="Q54" s="143" t="s">
        <v>443</v>
      </c>
      <c r="R54" s="160" t="s">
        <v>444</v>
      </c>
      <c r="S54" s="120" t="s">
        <v>72</v>
      </c>
      <c r="T54" s="145" t="s">
        <v>445</v>
      </c>
      <c r="U54" s="145" t="s">
        <v>159</v>
      </c>
      <c r="V54" s="120" t="s">
        <v>75</v>
      </c>
      <c r="W54" s="120" t="s">
        <v>385</v>
      </c>
      <c r="X54" s="288">
        <v>0.1</v>
      </c>
      <c r="Y54" s="145" t="s">
        <v>77</v>
      </c>
      <c r="Z54" s="288">
        <v>0.15</v>
      </c>
      <c r="AA54" s="120" t="s">
        <v>114</v>
      </c>
      <c r="AB54" s="160" t="s">
        <v>446</v>
      </c>
      <c r="AC54" s="125" t="s">
        <v>79</v>
      </c>
      <c r="AD54" s="250" t="s">
        <v>447</v>
      </c>
      <c r="AE54" s="651" t="s">
        <v>1310</v>
      </c>
      <c r="AF54" s="234">
        <f t="shared" si="0"/>
        <v>0.25</v>
      </c>
      <c r="AG54" s="147" t="str">
        <f t="shared" si="14"/>
        <v>MEDIA</v>
      </c>
      <c r="AH54" s="147">
        <f t="shared" ref="AH54:AH76" si="16">IF(OR(W54="prevenir",W54="detectar"),(M54-(M54*AF54)), M54)</f>
        <v>0.6</v>
      </c>
      <c r="AI54" s="147" t="str">
        <f t="shared" ref="AI54:AI60" si="17">IF(AJ54&lt;=20%,"LEVE",IF(AJ54&lt;=40%,"MENOR",IF(AJ54&lt;=60%,"MODERADO",IF(AJ54&lt;=80%,"MAYOR","CATASTROFICO"))))</f>
        <v>MODERADO</v>
      </c>
      <c r="AJ54" s="147">
        <f t="shared" ref="AJ54:AJ86" si="18">IF(W54="corregir",(O54-(O54*AF54)), O54)</f>
        <v>0.44999999999999996</v>
      </c>
      <c r="AK54" s="399" t="s">
        <v>69</v>
      </c>
      <c r="AL54" s="353" t="s">
        <v>82</v>
      </c>
      <c r="AM54" s="364"/>
      <c r="AN54" s="353" t="s">
        <v>1315</v>
      </c>
      <c r="AO54" s="350"/>
      <c r="AP54" s="653" t="s">
        <v>84</v>
      </c>
      <c r="AQ54" s="654" t="s">
        <v>1311</v>
      </c>
      <c r="AR54" s="653" t="s">
        <v>84</v>
      </c>
      <c r="AS54" s="414"/>
      <c r="AT54" s="659" t="s">
        <v>1312</v>
      </c>
      <c r="AU54" s="350"/>
      <c r="AV54" s="653" t="s">
        <v>84</v>
      </c>
      <c r="AW54" s="654" t="s">
        <v>1313</v>
      </c>
      <c r="AX54" s="350"/>
      <c r="AY54" s="653" t="s">
        <v>84</v>
      </c>
      <c r="AZ54" s="424" t="s">
        <v>1314</v>
      </c>
      <c r="BA54" s="356"/>
      <c r="BB54" s="356" t="s">
        <v>1298</v>
      </c>
    </row>
    <row r="55" spans="1:54" ht="86.1" customHeight="1" x14ac:dyDescent="0.2">
      <c r="A55" s="435"/>
      <c r="B55" s="455"/>
      <c r="C55" s="426"/>
      <c r="D55" s="426"/>
      <c r="E55" s="426"/>
      <c r="F55" s="354"/>
      <c r="G55" s="354"/>
      <c r="H55" s="437"/>
      <c r="I55" s="346" t="s">
        <v>448</v>
      </c>
      <c r="J55" s="140" t="s">
        <v>66</v>
      </c>
      <c r="K55" s="354"/>
      <c r="L55" s="354"/>
      <c r="M55" s="468"/>
      <c r="N55" s="470"/>
      <c r="O55" s="431"/>
      <c r="P55" s="418"/>
      <c r="Q55" s="143" t="s">
        <v>449</v>
      </c>
      <c r="R55" s="160" t="s">
        <v>450</v>
      </c>
      <c r="S55" s="120" t="s">
        <v>72</v>
      </c>
      <c r="T55" s="145" t="s">
        <v>451</v>
      </c>
      <c r="U55" s="145" t="s">
        <v>159</v>
      </c>
      <c r="V55" s="120" t="s">
        <v>75</v>
      </c>
      <c r="W55" s="120" t="s">
        <v>76</v>
      </c>
      <c r="X55" s="288">
        <v>0.15</v>
      </c>
      <c r="Y55" s="145" t="s">
        <v>77</v>
      </c>
      <c r="Z55" s="288">
        <v>0.15</v>
      </c>
      <c r="AA55" s="120" t="s">
        <v>114</v>
      </c>
      <c r="AB55" s="160" t="s">
        <v>446</v>
      </c>
      <c r="AC55" s="125" t="s">
        <v>79</v>
      </c>
      <c r="AD55" s="250" t="s">
        <v>452</v>
      </c>
      <c r="AE55" s="651" t="s">
        <v>1310</v>
      </c>
      <c r="AF55" s="234">
        <f>+X55+Z55</f>
        <v>0.3</v>
      </c>
      <c r="AG55" s="147" t="str">
        <f t="shared" si="14"/>
        <v>MEDIA</v>
      </c>
      <c r="AH55" s="147">
        <f>IF(OR(W55="prevenir",W55="detectar"),(M54-(M54*AF55)), M54)</f>
        <v>0.42</v>
      </c>
      <c r="AI55" s="147" t="str">
        <f t="shared" si="17"/>
        <v>MODERADO</v>
      </c>
      <c r="AJ55" s="147">
        <f>IF(W55="corregir",(O54-(O54*AF55)), O54)</f>
        <v>0.6</v>
      </c>
      <c r="AK55" s="418"/>
      <c r="AL55" s="354"/>
      <c r="AM55" s="365"/>
      <c r="AN55" s="354"/>
      <c r="AO55" s="351"/>
      <c r="AP55" s="655"/>
      <c r="AQ55" s="656"/>
      <c r="AR55" s="655"/>
      <c r="AS55" s="543"/>
      <c r="AT55" s="660"/>
      <c r="AU55" s="351"/>
      <c r="AV55" s="655"/>
      <c r="AW55" s="656"/>
      <c r="AX55" s="351"/>
      <c r="AY55" s="655"/>
      <c r="AZ55" s="426"/>
      <c r="BA55" s="357"/>
      <c r="BB55" s="357"/>
    </row>
    <row r="56" spans="1:54" ht="71.099999999999994" customHeight="1" x14ac:dyDescent="0.2">
      <c r="A56" s="402"/>
      <c r="B56" s="417"/>
      <c r="C56" s="425"/>
      <c r="D56" s="425"/>
      <c r="E56" s="425"/>
      <c r="F56" s="355"/>
      <c r="G56" s="355"/>
      <c r="H56" s="371"/>
      <c r="I56" s="347"/>
      <c r="J56" s="140" t="s">
        <v>66</v>
      </c>
      <c r="K56" s="355"/>
      <c r="L56" s="355"/>
      <c r="M56" s="420"/>
      <c r="N56" s="471"/>
      <c r="O56" s="432"/>
      <c r="P56" s="400"/>
      <c r="Q56" s="143" t="s">
        <v>453</v>
      </c>
      <c r="R56" s="160" t="s">
        <v>454</v>
      </c>
      <c r="S56" s="120" t="s">
        <v>72</v>
      </c>
      <c r="T56" s="145" t="s">
        <v>451</v>
      </c>
      <c r="U56" s="145" t="s">
        <v>159</v>
      </c>
      <c r="V56" s="120" t="s">
        <v>75</v>
      </c>
      <c r="W56" s="120" t="s">
        <v>128</v>
      </c>
      <c r="X56" s="288">
        <v>0.25</v>
      </c>
      <c r="Y56" s="145" t="s">
        <v>77</v>
      </c>
      <c r="Z56" s="288">
        <v>0.15</v>
      </c>
      <c r="AA56" s="120" t="s">
        <v>114</v>
      </c>
      <c r="AB56" s="160" t="s">
        <v>446</v>
      </c>
      <c r="AC56" s="125" t="s">
        <v>79</v>
      </c>
      <c r="AD56" s="250" t="s">
        <v>455</v>
      </c>
      <c r="AE56" s="652" t="s">
        <v>1310</v>
      </c>
      <c r="AF56" s="234">
        <f t="shared" si="0"/>
        <v>0.4</v>
      </c>
      <c r="AG56" s="147" t="str">
        <f t="shared" si="14"/>
        <v>BAJA</v>
      </c>
      <c r="AH56" s="147">
        <f>+AH55-(AH55*AF56)</f>
        <v>0.252</v>
      </c>
      <c r="AI56" s="147" t="str">
        <f t="shared" si="17"/>
        <v>MODERADO</v>
      </c>
      <c r="AJ56" s="147">
        <f>IF(W56="corregir",(O54-(O54*AF56)), O54)</f>
        <v>0.6</v>
      </c>
      <c r="AK56" s="400"/>
      <c r="AL56" s="355"/>
      <c r="AM56" s="366"/>
      <c r="AN56" s="355"/>
      <c r="AO56" s="352"/>
      <c r="AP56" s="657"/>
      <c r="AQ56" s="658"/>
      <c r="AR56" s="657"/>
      <c r="AS56" s="415"/>
      <c r="AT56" s="661"/>
      <c r="AU56" s="352"/>
      <c r="AV56" s="657"/>
      <c r="AW56" s="658"/>
      <c r="AX56" s="352"/>
      <c r="AY56" s="657"/>
      <c r="AZ56" s="425"/>
      <c r="BA56" s="358"/>
      <c r="BB56" s="358"/>
    </row>
    <row r="57" spans="1:54" s="115" customFormat="1" ht="345" customHeight="1" x14ac:dyDescent="0.2">
      <c r="A57" s="401" t="s">
        <v>57</v>
      </c>
      <c r="B57" s="416" t="s">
        <v>456</v>
      </c>
      <c r="C57" s="394" t="s">
        <v>457</v>
      </c>
      <c r="D57" s="353" t="s">
        <v>458</v>
      </c>
      <c r="E57" s="394" t="s">
        <v>459</v>
      </c>
      <c r="F57" s="353" t="s">
        <v>62</v>
      </c>
      <c r="G57" s="524" t="s">
        <v>63</v>
      </c>
      <c r="H57" s="526" t="s">
        <v>460</v>
      </c>
      <c r="I57" s="122" t="s">
        <v>461</v>
      </c>
      <c r="J57" s="140" t="s">
        <v>139</v>
      </c>
      <c r="K57" s="424" t="s">
        <v>462</v>
      </c>
      <c r="L57" s="158" t="s">
        <v>109</v>
      </c>
      <c r="M57" s="288">
        <v>0.4</v>
      </c>
      <c r="N57" s="162" t="s">
        <v>379</v>
      </c>
      <c r="O57" s="289">
        <v>1</v>
      </c>
      <c r="P57" s="163" t="s">
        <v>380</v>
      </c>
      <c r="Q57" s="188" t="s">
        <v>463</v>
      </c>
      <c r="R57" s="122" t="s">
        <v>464</v>
      </c>
      <c r="S57" s="189" t="s">
        <v>72</v>
      </c>
      <c r="T57" s="190" t="s">
        <v>465</v>
      </c>
      <c r="U57" s="190" t="s">
        <v>159</v>
      </c>
      <c r="V57" s="189" t="s">
        <v>75</v>
      </c>
      <c r="W57" s="120" t="s">
        <v>128</v>
      </c>
      <c r="X57" s="288">
        <v>0.25</v>
      </c>
      <c r="Y57" s="145" t="s">
        <v>77</v>
      </c>
      <c r="Z57" s="288">
        <v>0.15</v>
      </c>
      <c r="AA57" s="189" t="s">
        <v>114</v>
      </c>
      <c r="AB57" s="122" t="s">
        <v>466</v>
      </c>
      <c r="AC57" s="189" t="s">
        <v>79</v>
      </c>
      <c r="AD57" s="285" t="s">
        <v>467</v>
      </c>
      <c r="AE57" s="336" t="s">
        <v>468</v>
      </c>
      <c r="AF57" s="234">
        <f t="shared" si="0"/>
        <v>0.4</v>
      </c>
      <c r="AG57" s="147" t="str">
        <f t="shared" si="14"/>
        <v>BAJA</v>
      </c>
      <c r="AH57" s="147">
        <f t="shared" si="16"/>
        <v>0.24</v>
      </c>
      <c r="AI57" s="147" t="str">
        <f t="shared" si="17"/>
        <v>CATASTROFICO</v>
      </c>
      <c r="AJ57" s="147">
        <f t="shared" si="18"/>
        <v>1</v>
      </c>
      <c r="AK57" s="399" t="s">
        <v>234</v>
      </c>
      <c r="AL57" s="353" t="s">
        <v>82</v>
      </c>
      <c r="AM57" s="235" t="s">
        <v>469</v>
      </c>
      <c r="AN57" s="235" t="s">
        <v>470</v>
      </c>
      <c r="AO57" s="150"/>
      <c r="AP57" s="235" t="s">
        <v>84</v>
      </c>
      <c r="AQ57" s="272" t="s">
        <v>471</v>
      </c>
      <c r="AR57" s="235" t="s">
        <v>84</v>
      </c>
      <c r="AS57" s="150"/>
      <c r="AT57" s="272" t="s">
        <v>472</v>
      </c>
      <c r="AU57" s="235" t="s">
        <v>473</v>
      </c>
      <c r="AV57" s="235" t="s">
        <v>474</v>
      </c>
      <c r="AW57" s="272" t="s">
        <v>475</v>
      </c>
      <c r="AX57" s="150"/>
      <c r="AY57" s="235" t="s">
        <v>84</v>
      </c>
      <c r="AZ57" s="235" t="s">
        <v>476</v>
      </c>
      <c r="BA57" s="272" t="s">
        <v>477</v>
      </c>
      <c r="BB57" s="340" t="s">
        <v>1298</v>
      </c>
    </row>
    <row r="58" spans="1:54" s="115" customFormat="1" ht="320.25" customHeight="1" x14ac:dyDescent="0.2">
      <c r="A58" s="435"/>
      <c r="B58" s="455"/>
      <c r="C58" s="396"/>
      <c r="D58" s="354"/>
      <c r="E58" s="396"/>
      <c r="F58" s="354"/>
      <c r="G58" s="525"/>
      <c r="H58" s="527"/>
      <c r="I58" s="122" t="s">
        <v>478</v>
      </c>
      <c r="J58" s="140" t="s">
        <v>139</v>
      </c>
      <c r="K58" s="426"/>
      <c r="L58" s="158" t="s">
        <v>109</v>
      </c>
      <c r="M58" s="288">
        <v>0.4</v>
      </c>
      <c r="N58" s="162" t="s">
        <v>379</v>
      </c>
      <c r="O58" s="289">
        <v>1</v>
      </c>
      <c r="P58" s="163" t="s">
        <v>380</v>
      </c>
      <c r="Q58" s="188" t="s">
        <v>479</v>
      </c>
      <c r="R58" s="122" t="s">
        <v>480</v>
      </c>
      <c r="S58" s="189" t="s">
        <v>72</v>
      </c>
      <c r="T58" s="190" t="s">
        <v>481</v>
      </c>
      <c r="U58" s="190" t="s">
        <v>159</v>
      </c>
      <c r="V58" s="189" t="s">
        <v>75</v>
      </c>
      <c r="W58" s="120" t="s">
        <v>385</v>
      </c>
      <c r="X58" s="288">
        <v>0.1</v>
      </c>
      <c r="Y58" s="145" t="s">
        <v>77</v>
      </c>
      <c r="Z58" s="288">
        <v>0.15</v>
      </c>
      <c r="AA58" s="189" t="s">
        <v>114</v>
      </c>
      <c r="AB58" s="122" t="s">
        <v>466</v>
      </c>
      <c r="AC58" s="189" t="s">
        <v>79</v>
      </c>
      <c r="AD58" s="241" t="s">
        <v>482</v>
      </c>
      <c r="AE58" s="336" t="s">
        <v>483</v>
      </c>
      <c r="AF58" s="234">
        <f t="shared" si="0"/>
        <v>0.25</v>
      </c>
      <c r="AG58" s="147" t="str">
        <f t="shared" si="14"/>
        <v>BAJA</v>
      </c>
      <c r="AH58" s="147">
        <f t="shared" si="16"/>
        <v>0.4</v>
      </c>
      <c r="AI58" s="167" t="str">
        <f t="shared" si="17"/>
        <v>MAYOR</v>
      </c>
      <c r="AJ58" s="147">
        <f t="shared" si="18"/>
        <v>0.75</v>
      </c>
      <c r="AK58" s="418"/>
      <c r="AL58" s="354"/>
      <c r="AM58" s="235" t="s">
        <v>469</v>
      </c>
      <c r="AN58" s="235" t="s">
        <v>470</v>
      </c>
      <c r="AO58" s="150"/>
      <c r="AP58" s="235" t="s">
        <v>84</v>
      </c>
      <c r="AQ58" s="272" t="s">
        <v>484</v>
      </c>
      <c r="AR58" s="235" t="s">
        <v>84</v>
      </c>
      <c r="AS58" s="150"/>
      <c r="AT58" s="272" t="s">
        <v>485</v>
      </c>
      <c r="AU58" s="235" t="s">
        <v>473</v>
      </c>
      <c r="AV58" s="235" t="s">
        <v>474</v>
      </c>
      <c r="AW58" s="272" t="s">
        <v>486</v>
      </c>
      <c r="AX58" s="150"/>
      <c r="AY58" s="235" t="s">
        <v>84</v>
      </c>
      <c r="AZ58" s="235" t="s">
        <v>487</v>
      </c>
      <c r="BA58" s="272" t="s">
        <v>488</v>
      </c>
      <c r="BB58" s="341"/>
    </row>
    <row r="59" spans="1:54" s="115" customFormat="1" ht="319.5" customHeight="1" x14ac:dyDescent="0.2">
      <c r="A59" s="435"/>
      <c r="B59" s="455"/>
      <c r="C59" s="396"/>
      <c r="D59" s="354"/>
      <c r="E59" s="396"/>
      <c r="F59" s="354"/>
      <c r="G59" s="525"/>
      <c r="H59" s="528"/>
      <c r="I59" s="224" t="s">
        <v>489</v>
      </c>
      <c r="J59" s="140" t="s">
        <v>66</v>
      </c>
      <c r="K59" s="425"/>
      <c r="L59" s="158" t="s">
        <v>109</v>
      </c>
      <c r="M59" s="288">
        <v>0.4</v>
      </c>
      <c r="N59" s="162" t="s">
        <v>379</v>
      </c>
      <c r="O59" s="289">
        <v>1</v>
      </c>
      <c r="P59" s="163" t="s">
        <v>380</v>
      </c>
      <c r="Q59" s="226" t="s">
        <v>490</v>
      </c>
      <c r="R59" s="122" t="s">
        <v>491</v>
      </c>
      <c r="S59" s="192" t="s">
        <v>72</v>
      </c>
      <c r="T59" s="193" t="s">
        <v>481</v>
      </c>
      <c r="U59" s="251" t="s">
        <v>159</v>
      </c>
      <c r="V59" s="192" t="s">
        <v>75</v>
      </c>
      <c r="W59" s="120" t="s">
        <v>76</v>
      </c>
      <c r="X59" s="288">
        <v>0.15</v>
      </c>
      <c r="Y59" s="145" t="s">
        <v>77</v>
      </c>
      <c r="Z59" s="288">
        <v>0.15</v>
      </c>
      <c r="AA59" s="120" t="s">
        <v>78</v>
      </c>
      <c r="AB59" s="160"/>
      <c r="AC59" s="192" t="s">
        <v>79</v>
      </c>
      <c r="AD59" s="286" t="s">
        <v>492</v>
      </c>
      <c r="AE59" s="337" t="s">
        <v>493</v>
      </c>
      <c r="AF59" s="234">
        <f>+X59+Z59</f>
        <v>0.3</v>
      </c>
      <c r="AG59" s="147" t="str">
        <f t="shared" si="14"/>
        <v>BAJA</v>
      </c>
      <c r="AH59" s="147">
        <f>+AH58-(AH58*AF59)</f>
        <v>0.28000000000000003</v>
      </c>
      <c r="AI59" s="167" t="str">
        <f t="shared" si="17"/>
        <v>CATASTROFICO</v>
      </c>
      <c r="AJ59" s="147">
        <f t="shared" si="18"/>
        <v>1</v>
      </c>
      <c r="AK59" s="400"/>
      <c r="AL59" s="355"/>
      <c r="AM59" s="235" t="s">
        <v>469</v>
      </c>
      <c r="AN59" s="235" t="s">
        <v>470</v>
      </c>
      <c r="AO59" s="150"/>
      <c r="AP59" s="235" t="s">
        <v>84</v>
      </c>
      <c r="AQ59" s="272" t="s">
        <v>494</v>
      </c>
      <c r="AR59" s="235" t="s">
        <v>84</v>
      </c>
      <c r="AS59" s="150"/>
      <c r="AT59" s="272" t="s">
        <v>495</v>
      </c>
      <c r="AU59" s="235" t="s">
        <v>473</v>
      </c>
      <c r="AV59" s="181" t="s">
        <v>496</v>
      </c>
      <c r="AW59" s="272" t="s">
        <v>486</v>
      </c>
      <c r="AX59" s="150"/>
      <c r="AY59" s="235" t="s">
        <v>84</v>
      </c>
      <c r="AZ59" s="235" t="s">
        <v>487</v>
      </c>
      <c r="BA59" s="272" t="s">
        <v>497</v>
      </c>
      <c r="BB59" s="342"/>
    </row>
    <row r="60" spans="1:54" s="115" customFormat="1" ht="127.5" customHeight="1" x14ac:dyDescent="0.2">
      <c r="A60" s="452" t="s">
        <v>57</v>
      </c>
      <c r="B60" s="454" t="s">
        <v>456</v>
      </c>
      <c r="C60" s="448" t="s">
        <v>498</v>
      </c>
      <c r="D60" s="453" t="s">
        <v>499</v>
      </c>
      <c r="E60" s="448" t="s">
        <v>500</v>
      </c>
      <c r="F60" s="453" t="s">
        <v>62</v>
      </c>
      <c r="G60" s="453" t="s">
        <v>63</v>
      </c>
      <c r="H60" s="448" t="s">
        <v>501</v>
      </c>
      <c r="I60" s="345" t="s">
        <v>502</v>
      </c>
      <c r="J60" s="140" t="s">
        <v>66</v>
      </c>
      <c r="K60" s="424" t="s">
        <v>503</v>
      </c>
      <c r="L60" s="353" t="s">
        <v>68</v>
      </c>
      <c r="M60" s="288">
        <v>0.6</v>
      </c>
      <c r="N60" s="469" t="s">
        <v>69</v>
      </c>
      <c r="O60" s="289">
        <v>0.6</v>
      </c>
      <c r="P60" s="399" t="s">
        <v>69</v>
      </c>
      <c r="Q60" s="143" t="s">
        <v>504</v>
      </c>
      <c r="R60" s="122" t="s">
        <v>505</v>
      </c>
      <c r="S60" s="165" t="s">
        <v>72</v>
      </c>
      <c r="T60" s="125" t="s">
        <v>506</v>
      </c>
      <c r="U60" s="125" t="s">
        <v>159</v>
      </c>
      <c r="V60" s="165" t="s">
        <v>75</v>
      </c>
      <c r="W60" s="120" t="s">
        <v>128</v>
      </c>
      <c r="X60" s="288">
        <v>0.25</v>
      </c>
      <c r="Y60" s="145" t="s">
        <v>77</v>
      </c>
      <c r="Z60" s="288">
        <v>0.15</v>
      </c>
      <c r="AA60" s="120" t="s">
        <v>78</v>
      </c>
      <c r="AB60" s="160"/>
      <c r="AC60" s="165" t="s">
        <v>79</v>
      </c>
      <c r="AD60" s="250" t="s">
        <v>169</v>
      </c>
      <c r="AE60" s="336" t="s">
        <v>507</v>
      </c>
      <c r="AF60" s="234">
        <f>+X60+Z60</f>
        <v>0.4</v>
      </c>
      <c r="AG60" s="147" t="str">
        <f t="shared" si="14"/>
        <v>BAJA</v>
      </c>
      <c r="AH60" s="147">
        <f t="shared" si="16"/>
        <v>0.36</v>
      </c>
      <c r="AI60" s="397" t="str">
        <f t="shared" si="17"/>
        <v>MODERADO</v>
      </c>
      <c r="AJ60" s="147">
        <f t="shared" si="18"/>
        <v>0.6</v>
      </c>
      <c r="AK60" s="399" t="s">
        <v>69</v>
      </c>
      <c r="AL60" s="353" t="s">
        <v>82</v>
      </c>
      <c r="AM60" s="364">
        <v>45645</v>
      </c>
      <c r="AN60" s="181" t="s">
        <v>508</v>
      </c>
      <c r="AO60" s="150"/>
      <c r="AP60" s="152" t="s">
        <v>509</v>
      </c>
      <c r="AQ60" s="161" t="s">
        <v>510</v>
      </c>
      <c r="AR60" s="152" t="s">
        <v>84</v>
      </c>
      <c r="AS60" s="150"/>
      <c r="AT60" s="161" t="s">
        <v>511</v>
      </c>
      <c r="AU60" s="150"/>
      <c r="AV60" s="152" t="s">
        <v>509</v>
      </c>
      <c r="AW60" s="161" t="s">
        <v>512</v>
      </c>
      <c r="AX60" s="150"/>
      <c r="AY60" s="152" t="s">
        <v>84</v>
      </c>
      <c r="AZ60" s="235" t="s">
        <v>1303</v>
      </c>
      <c r="BA60" s="272" t="s">
        <v>513</v>
      </c>
      <c r="BB60" s="340" t="s">
        <v>1298</v>
      </c>
    </row>
    <row r="61" spans="1:54" s="115" customFormat="1" ht="96.6" customHeight="1" x14ac:dyDescent="0.2">
      <c r="A61" s="452"/>
      <c r="B61" s="454"/>
      <c r="C61" s="448"/>
      <c r="D61" s="453"/>
      <c r="E61" s="448"/>
      <c r="F61" s="453"/>
      <c r="G61" s="453"/>
      <c r="H61" s="448"/>
      <c r="I61" s="347"/>
      <c r="J61" s="140" t="s">
        <v>66</v>
      </c>
      <c r="K61" s="426"/>
      <c r="L61" s="354"/>
      <c r="M61" s="288" t="e">
        <v>#N/A</v>
      </c>
      <c r="N61" s="470"/>
      <c r="O61" s="289" t="e">
        <v>#N/A</v>
      </c>
      <c r="P61" s="418"/>
      <c r="Q61" s="143" t="s">
        <v>514</v>
      </c>
      <c r="R61" s="122" t="s">
        <v>515</v>
      </c>
      <c r="S61" s="165" t="s">
        <v>72</v>
      </c>
      <c r="T61" s="125" t="s">
        <v>506</v>
      </c>
      <c r="U61" s="125" t="s">
        <v>159</v>
      </c>
      <c r="V61" s="165" t="s">
        <v>75</v>
      </c>
      <c r="W61" s="120" t="s">
        <v>128</v>
      </c>
      <c r="X61" s="288">
        <v>0.25</v>
      </c>
      <c r="Y61" s="145" t="s">
        <v>77</v>
      </c>
      <c r="Z61" s="288">
        <v>0.15</v>
      </c>
      <c r="AA61" s="120" t="s">
        <v>78</v>
      </c>
      <c r="AB61" s="160"/>
      <c r="AC61" s="165" t="s">
        <v>79</v>
      </c>
      <c r="AD61" s="250" t="s">
        <v>516</v>
      </c>
      <c r="AE61" s="337" t="s">
        <v>507</v>
      </c>
      <c r="AF61" s="234">
        <f>+X61+Z61</f>
        <v>0.4</v>
      </c>
      <c r="AG61" s="147" t="str">
        <f t="shared" si="14"/>
        <v>BAJA</v>
      </c>
      <c r="AH61" s="147">
        <f>AH60-(AH60*AF61)</f>
        <v>0.216</v>
      </c>
      <c r="AI61" s="419"/>
      <c r="AJ61" s="147" t="e">
        <f t="shared" si="18"/>
        <v>#N/A</v>
      </c>
      <c r="AK61" s="418"/>
      <c r="AL61" s="354"/>
      <c r="AM61" s="365"/>
      <c r="AN61" s="181" t="s">
        <v>508</v>
      </c>
      <c r="AO61" s="150"/>
      <c r="AP61" s="152" t="s">
        <v>509</v>
      </c>
      <c r="AQ61" s="161" t="s">
        <v>517</v>
      </c>
      <c r="AR61" s="152" t="s">
        <v>509</v>
      </c>
      <c r="AS61" s="150"/>
      <c r="AT61" s="161" t="s">
        <v>518</v>
      </c>
      <c r="AU61" s="150"/>
      <c r="AV61" s="152" t="s">
        <v>509</v>
      </c>
      <c r="AW61" s="161" t="s">
        <v>512</v>
      </c>
      <c r="AX61" s="150"/>
      <c r="AY61" s="152" t="s">
        <v>509</v>
      </c>
      <c r="AZ61" s="149"/>
      <c r="BA61" s="272" t="s">
        <v>513</v>
      </c>
      <c r="BB61" s="341"/>
    </row>
    <row r="62" spans="1:54" s="115" customFormat="1" ht="96.6" customHeight="1" x14ac:dyDescent="0.2">
      <c r="A62" s="452"/>
      <c r="B62" s="454"/>
      <c r="C62" s="448"/>
      <c r="D62" s="453"/>
      <c r="E62" s="448"/>
      <c r="F62" s="453"/>
      <c r="G62" s="453"/>
      <c r="H62" s="448"/>
      <c r="I62" s="160" t="s">
        <v>519</v>
      </c>
      <c r="J62" s="140" t="s">
        <v>139</v>
      </c>
      <c r="K62" s="426"/>
      <c r="L62" s="355"/>
      <c r="M62" s="288" t="e">
        <v>#N/A</v>
      </c>
      <c r="N62" s="471"/>
      <c r="O62" s="289" t="e">
        <v>#N/A</v>
      </c>
      <c r="P62" s="400"/>
      <c r="Q62" s="143" t="s">
        <v>520</v>
      </c>
      <c r="R62" s="164" t="s">
        <v>521</v>
      </c>
      <c r="S62" s="165" t="s">
        <v>72</v>
      </c>
      <c r="T62" s="125" t="s">
        <v>506</v>
      </c>
      <c r="U62" s="125" t="s">
        <v>159</v>
      </c>
      <c r="V62" s="165" t="s">
        <v>75</v>
      </c>
      <c r="W62" s="120" t="s">
        <v>76</v>
      </c>
      <c r="X62" s="288">
        <v>0.15</v>
      </c>
      <c r="Y62" s="145" t="s">
        <v>77</v>
      </c>
      <c r="Z62" s="288">
        <v>0.15</v>
      </c>
      <c r="AA62" s="120" t="s">
        <v>78</v>
      </c>
      <c r="AB62" s="160"/>
      <c r="AC62" s="165" t="s">
        <v>79</v>
      </c>
      <c r="AD62" s="250" t="s">
        <v>522</v>
      </c>
      <c r="AE62" s="337" t="s">
        <v>507</v>
      </c>
      <c r="AF62" s="234">
        <f>+X62+Z62</f>
        <v>0.3</v>
      </c>
      <c r="AG62" s="147" t="str">
        <f t="shared" si="14"/>
        <v>MUY BAJA</v>
      </c>
      <c r="AH62" s="147">
        <f>AH61-(AH61*AF62)</f>
        <v>0.1512</v>
      </c>
      <c r="AI62" s="398"/>
      <c r="AJ62" s="147" t="e">
        <f t="shared" si="18"/>
        <v>#N/A</v>
      </c>
      <c r="AK62" s="418"/>
      <c r="AL62" s="355"/>
      <c r="AM62" s="366"/>
      <c r="AN62" s="181" t="s">
        <v>508</v>
      </c>
      <c r="AO62" s="150"/>
      <c r="AP62" s="152" t="s">
        <v>509</v>
      </c>
      <c r="AQ62" s="161" t="s">
        <v>523</v>
      </c>
      <c r="AR62" s="152" t="s">
        <v>84</v>
      </c>
      <c r="AS62" s="150"/>
      <c r="AT62" s="161" t="s">
        <v>524</v>
      </c>
      <c r="AU62" s="150"/>
      <c r="AV62" s="152" t="s">
        <v>509</v>
      </c>
      <c r="AW62" s="161" t="s">
        <v>512</v>
      </c>
      <c r="AX62" s="150"/>
      <c r="AY62" s="152" t="s">
        <v>509</v>
      </c>
      <c r="AZ62" s="149"/>
      <c r="BA62" s="272" t="s">
        <v>513</v>
      </c>
      <c r="BB62" s="342"/>
    </row>
    <row r="63" spans="1:54" s="115" customFormat="1" ht="108.95" customHeight="1" x14ac:dyDescent="0.2">
      <c r="A63" s="401" t="s">
        <v>57</v>
      </c>
      <c r="B63" s="416" t="s">
        <v>525</v>
      </c>
      <c r="C63" s="353" t="s">
        <v>526</v>
      </c>
      <c r="D63" s="424" t="s">
        <v>527</v>
      </c>
      <c r="E63" s="424" t="s">
        <v>528</v>
      </c>
      <c r="F63" s="353" t="s">
        <v>62</v>
      </c>
      <c r="G63" s="353" t="s">
        <v>63</v>
      </c>
      <c r="H63" s="523" t="s">
        <v>529</v>
      </c>
      <c r="I63" s="164" t="s">
        <v>530</v>
      </c>
      <c r="J63" s="140" t="s">
        <v>330</v>
      </c>
      <c r="K63" s="394" t="s">
        <v>531</v>
      </c>
      <c r="L63" s="353" t="s">
        <v>532</v>
      </c>
      <c r="M63" s="288">
        <v>1</v>
      </c>
      <c r="N63" s="469" t="s">
        <v>69</v>
      </c>
      <c r="O63" s="289">
        <v>0.6</v>
      </c>
      <c r="P63" s="399" t="s">
        <v>234</v>
      </c>
      <c r="Q63" s="191" t="s">
        <v>533</v>
      </c>
      <c r="R63" s="164" t="s">
        <v>534</v>
      </c>
      <c r="S63" s="120" t="s">
        <v>72</v>
      </c>
      <c r="T63" s="145" t="s">
        <v>527</v>
      </c>
      <c r="U63" s="145" t="s">
        <v>159</v>
      </c>
      <c r="V63" s="120" t="s">
        <v>75</v>
      </c>
      <c r="W63" s="120" t="s">
        <v>128</v>
      </c>
      <c r="X63" s="288">
        <v>0.25</v>
      </c>
      <c r="Y63" s="145" t="s">
        <v>77</v>
      </c>
      <c r="Z63" s="288">
        <v>0.15</v>
      </c>
      <c r="AA63" s="165" t="s">
        <v>78</v>
      </c>
      <c r="AB63" s="160"/>
      <c r="AC63" s="125" t="s">
        <v>79</v>
      </c>
      <c r="AD63" s="281" t="s">
        <v>535</v>
      </c>
      <c r="AE63" s="335" t="s">
        <v>536</v>
      </c>
      <c r="AF63" s="234">
        <f t="shared" si="0"/>
        <v>0.4</v>
      </c>
      <c r="AG63" s="147" t="str">
        <f t="shared" si="14"/>
        <v>MEDIA</v>
      </c>
      <c r="AH63" s="147">
        <f t="shared" si="16"/>
        <v>0.6</v>
      </c>
      <c r="AI63" s="397" t="str">
        <f>IF(AJ63&lt;=20%,"LEVE",IF(AJ63&lt;=40%,"MENOR",IF(AJ63&lt;=60%,"MODERADO",IF(AJ63&lt;=80%,"MAYOR","CATASTROFICO"))))</f>
        <v>MODERADO</v>
      </c>
      <c r="AJ63" s="147">
        <f t="shared" si="18"/>
        <v>0.6</v>
      </c>
      <c r="AK63" s="399" t="s">
        <v>69</v>
      </c>
      <c r="AL63" s="353" t="s">
        <v>82</v>
      </c>
      <c r="AM63" s="364">
        <v>45644</v>
      </c>
      <c r="AN63" s="181" t="s">
        <v>537</v>
      </c>
      <c r="AO63" s="150"/>
      <c r="AP63" s="152" t="s">
        <v>84</v>
      </c>
      <c r="AQ63" s="273" t="s">
        <v>538</v>
      </c>
      <c r="AR63" s="152" t="s">
        <v>84</v>
      </c>
      <c r="AS63" s="150"/>
      <c r="AT63" s="273" t="s">
        <v>539</v>
      </c>
      <c r="AU63" s="150"/>
      <c r="AV63" s="152" t="s">
        <v>84</v>
      </c>
      <c r="AW63" s="273" t="s">
        <v>540</v>
      </c>
      <c r="AX63" s="150"/>
      <c r="AY63" s="152" t="s">
        <v>84</v>
      </c>
      <c r="AZ63" s="149" t="s">
        <v>541</v>
      </c>
      <c r="BA63" s="161" t="s">
        <v>542</v>
      </c>
      <c r="BB63" s="340" t="s">
        <v>1298</v>
      </c>
    </row>
    <row r="64" spans="1:54" s="115" customFormat="1" ht="108.95" customHeight="1" x14ac:dyDescent="0.2">
      <c r="A64" s="402"/>
      <c r="B64" s="417"/>
      <c r="C64" s="355"/>
      <c r="D64" s="425"/>
      <c r="E64" s="425"/>
      <c r="F64" s="355"/>
      <c r="G64" s="355"/>
      <c r="H64" s="523"/>
      <c r="I64" s="160" t="s">
        <v>543</v>
      </c>
      <c r="J64" s="140" t="s">
        <v>66</v>
      </c>
      <c r="K64" s="395"/>
      <c r="L64" s="355"/>
      <c r="M64" s="288" t="e">
        <v>#N/A</v>
      </c>
      <c r="N64" s="471"/>
      <c r="O64" s="289" t="e">
        <v>#N/A</v>
      </c>
      <c r="P64" s="400"/>
      <c r="Q64" s="191" t="s">
        <v>544</v>
      </c>
      <c r="R64" s="164" t="s">
        <v>545</v>
      </c>
      <c r="S64" s="120" t="s">
        <v>72</v>
      </c>
      <c r="T64" s="145" t="s">
        <v>527</v>
      </c>
      <c r="U64" s="145" t="s">
        <v>159</v>
      </c>
      <c r="V64" s="120" t="s">
        <v>75</v>
      </c>
      <c r="W64" s="120" t="s">
        <v>128</v>
      </c>
      <c r="X64" s="288">
        <v>0.25</v>
      </c>
      <c r="Y64" s="145" t="s">
        <v>77</v>
      </c>
      <c r="Z64" s="288">
        <v>0.15</v>
      </c>
      <c r="AA64" s="165" t="s">
        <v>78</v>
      </c>
      <c r="AB64" s="160"/>
      <c r="AC64" s="125" t="s">
        <v>79</v>
      </c>
      <c r="AD64" s="281" t="s">
        <v>546</v>
      </c>
      <c r="AE64" s="337" t="s">
        <v>547</v>
      </c>
      <c r="AF64" s="234">
        <f t="shared" si="0"/>
        <v>0.4</v>
      </c>
      <c r="AG64" s="147" t="str">
        <f t="shared" si="14"/>
        <v>BAJA</v>
      </c>
      <c r="AH64" s="147">
        <f>+AH63-(AH63*AF64)</f>
        <v>0.36</v>
      </c>
      <c r="AI64" s="398"/>
      <c r="AJ64" s="147" t="e">
        <f t="shared" si="18"/>
        <v>#N/A</v>
      </c>
      <c r="AK64" s="400"/>
      <c r="AL64" s="355"/>
      <c r="AM64" s="366"/>
      <c r="AN64" s="181" t="s">
        <v>548</v>
      </c>
      <c r="AO64" s="150"/>
      <c r="AP64" s="152" t="s">
        <v>84</v>
      </c>
      <c r="AQ64" s="273" t="s">
        <v>538</v>
      </c>
      <c r="AR64" s="152" t="s">
        <v>84</v>
      </c>
      <c r="AS64" s="150"/>
      <c r="AT64" s="273" t="s">
        <v>549</v>
      </c>
      <c r="AU64" s="150"/>
      <c r="AV64" s="152" t="s">
        <v>84</v>
      </c>
      <c r="AW64" s="273" t="s">
        <v>550</v>
      </c>
      <c r="AX64" s="150"/>
      <c r="AY64" s="152" t="s">
        <v>84</v>
      </c>
      <c r="AZ64" s="149" t="s">
        <v>551</v>
      </c>
      <c r="BA64" s="273"/>
      <c r="BB64" s="342"/>
    </row>
    <row r="65" spans="1:54" ht="162.94999999999999" customHeight="1" x14ac:dyDescent="0.2">
      <c r="A65" s="401" t="s">
        <v>57</v>
      </c>
      <c r="B65" s="394" t="s">
        <v>525</v>
      </c>
      <c r="C65" s="353" t="s">
        <v>526</v>
      </c>
      <c r="D65" s="353" t="s">
        <v>552</v>
      </c>
      <c r="E65" s="424" t="s">
        <v>553</v>
      </c>
      <c r="F65" s="353" t="s">
        <v>62</v>
      </c>
      <c r="G65" s="353" t="s">
        <v>63</v>
      </c>
      <c r="H65" s="457" t="s">
        <v>554</v>
      </c>
      <c r="I65" s="159" t="s">
        <v>555</v>
      </c>
      <c r="J65" s="140" t="s">
        <v>330</v>
      </c>
      <c r="K65" s="353" t="s">
        <v>556</v>
      </c>
      <c r="L65" s="353" t="s">
        <v>532</v>
      </c>
      <c r="M65" s="288">
        <v>1</v>
      </c>
      <c r="N65" s="469" t="s">
        <v>69</v>
      </c>
      <c r="O65" s="289">
        <v>0.6</v>
      </c>
      <c r="P65" s="399" t="s">
        <v>234</v>
      </c>
      <c r="Q65" s="143" t="s">
        <v>557</v>
      </c>
      <c r="R65" s="164" t="s">
        <v>558</v>
      </c>
      <c r="S65" s="192" t="s">
        <v>72</v>
      </c>
      <c r="T65" s="193" t="s">
        <v>559</v>
      </c>
      <c r="U65" s="193" t="s">
        <v>159</v>
      </c>
      <c r="V65" s="192" t="s">
        <v>75</v>
      </c>
      <c r="W65" s="192" t="s">
        <v>385</v>
      </c>
      <c r="X65" s="304">
        <v>0.1</v>
      </c>
      <c r="Y65" s="184" t="s">
        <v>77</v>
      </c>
      <c r="Z65" s="304">
        <v>0.15</v>
      </c>
      <c r="AA65" s="156" t="s">
        <v>114</v>
      </c>
      <c r="AB65" s="224" t="s">
        <v>560</v>
      </c>
      <c r="AC65" s="193" t="s">
        <v>79</v>
      </c>
      <c r="AD65" s="286" t="s">
        <v>561</v>
      </c>
      <c r="AE65" s="335"/>
      <c r="AF65" s="234">
        <f>+X65+Z65</f>
        <v>0.25</v>
      </c>
      <c r="AG65" s="147" t="str">
        <f t="shared" si="14"/>
        <v>MUY ALTA</v>
      </c>
      <c r="AH65" s="147">
        <f t="shared" si="16"/>
        <v>1</v>
      </c>
      <c r="AI65" s="167" t="str">
        <f t="shared" ref="AI65:AI76" si="19">IF(AJ65&lt;=20%,"LEVE",IF(AJ65&lt;=40%,"MENOR",IF(AJ65&lt;=60%,"MODERADO",IF(AJ65&lt;=80%,"MAYOR","CATASTROFICO"))))</f>
        <v>MODERADO</v>
      </c>
      <c r="AJ65" s="147">
        <f t="shared" si="18"/>
        <v>0.44999999999999996</v>
      </c>
      <c r="AK65" s="399" t="s">
        <v>234</v>
      </c>
      <c r="AL65" s="353" t="s">
        <v>82</v>
      </c>
      <c r="AM65" s="375"/>
      <c r="AN65" s="237"/>
      <c r="AO65" s="194"/>
      <c r="AP65" s="237"/>
      <c r="AQ65" s="274"/>
      <c r="AR65" s="237"/>
      <c r="AS65" s="194"/>
      <c r="AT65" s="274"/>
      <c r="AU65" s="194"/>
      <c r="AV65" s="237"/>
      <c r="AW65" s="274"/>
      <c r="AX65" s="194"/>
      <c r="AY65" s="237"/>
      <c r="AZ65" s="194"/>
      <c r="BA65" s="375"/>
      <c r="BB65" s="340" t="s">
        <v>1300</v>
      </c>
    </row>
    <row r="66" spans="1:54" ht="56.1" customHeight="1" x14ac:dyDescent="0.2">
      <c r="A66" s="435"/>
      <c r="B66" s="396"/>
      <c r="C66" s="354"/>
      <c r="D66" s="354"/>
      <c r="E66" s="426"/>
      <c r="F66" s="354"/>
      <c r="G66" s="354"/>
      <c r="H66" s="457"/>
      <c r="I66" s="160" t="s">
        <v>562</v>
      </c>
      <c r="J66" s="140" t="s">
        <v>66</v>
      </c>
      <c r="K66" s="354"/>
      <c r="L66" s="354"/>
      <c r="M66" s="288" t="e">
        <v>#N/A</v>
      </c>
      <c r="N66" s="470"/>
      <c r="O66" s="289" t="e">
        <v>#N/A</v>
      </c>
      <c r="P66" s="418"/>
      <c r="Q66" s="143"/>
      <c r="R66" s="164" t="s">
        <v>151</v>
      </c>
      <c r="S66" s="120"/>
      <c r="T66" s="145"/>
      <c r="U66" s="145"/>
      <c r="V66" s="120"/>
      <c r="W66" s="120"/>
      <c r="X66" s="288" t="e">
        <v>#N/A</v>
      </c>
      <c r="Y66" s="145"/>
      <c r="Z66" s="288" t="e">
        <v>#N/A</v>
      </c>
      <c r="AA66" s="120"/>
      <c r="AB66" s="160"/>
      <c r="AC66" s="125"/>
      <c r="AD66" s="287"/>
      <c r="AE66" s="338"/>
      <c r="AF66" s="234" t="e">
        <f t="shared" si="0"/>
        <v>#N/A</v>
      </c>
      <c r="AG66" s="147" t="e">
        <f t="shared" si="14"/>
        <v>#N/A</v>
      </c>
      <c r="AH66" s="147" t="e">
        <f>+AH65-(AH65*AF66)</f>
        <v>#N/A</v>
      </c>
      <c r="AI66" s="167" t="e">
        <f t="shared" si="19"/>
        <v>#N/A</v>
      </c>
      <c r="AJ66" s="147" t="e">
        <f t="shared" si="18"/>
        <v>#N/A</v>
      </c>
      <c r="AK66" s="418"/>
      <c r="AL66" s="354"/>
      <c r="AM66" s="376"/>
      <c r="AN66" s="237"/>
      <c r="AO66" s="194"/>
      <c r="AP66" s="237"/>
      <c r="AQ66" s="274"/>
      <c r="AR66" s="237"/>
      <c r="AS66" s="194"/>
      <c r="AT66" s="274"/>
      <c r="AU66" s="194"/>
      <c r="AV66" s="237"/>
      <c r="AW66" s="274"/>
      <c r="AX66" s="194"/>
      <c r="AY66" s="237"/>
      <c r="AZ66" s="194"/>
      <c r="BA66" s="376"/>
      <c r="BB66" s="343"/>
    </row>
    <row r="67" spans="1:54" ht="72.95" customHeight="1" x14ac:dyDescent="0.2">
      <c r="A67" s="402"/>
      <c r="B67" s="395"/>
      <c r="C67" s="355"/>
      <c r="D67" s="355"/>
      <c r="E67" s="425"/>
      <c r="F67" s="355"/>
      <c r="G67" s="355"/>
      <c r="H67" s="457"/>
      <c r="I67" s="160" t="s">
        <v>563</v>
      </c>
      <c r="J67" s="140" t="s">
        <v>139</v>
      </c>
      <c r="K67" s="355"/>
      <c r="L67" s="355"/>
      <c r="M67" s="288" t="e">
        <v>#N/A</v>
      </c>
      <c r="N67" s="471"/>
      <c r="O67" s="289" t="e">
        <v>#N/A</v>
      </c>
      <c r="P67" s="400"/>
      <c r="Q67" s="143"/>
      <c r="R67" s="164" t="s">
        <v>151</v>
      </c>
      <c r="S67" s="120"/>
      <c r="T67" s="145"/>
      <c r="U67" s="145"/>
      <c r="V67" s="120"/>
      <c r="W67" s="120"/>
      <c r="X67" s="288" t="e">
        <v>#N/A</v>
      </c>
      <c r="Y67" s="145"/>
      <c r="Z67" s="288" t="e">
        <v>#N/A</v>
      </c>
      <c r="AA67" s="120"/>
      <c r="AB67" s="160"/>
      <c r="AC67" s="125"/>
      <c r="AD67" s="287"/>
      <c r="AE67" s="338"/>
      <c r="AF67" s="234" t="e">
        <f t="shared" si="0"/>
        <v>#N/A</v>
      </c>
      <c r="AG67" s="147" t="e">
        <f t="shared" si="14"/>
        <v>#N/A</v>
      </c>
      <c r="AH67" s="147" t="e">
        <f>+AH66-(AH66*AF67)</f>
        <v>#N/A</v>
      </c>
      <c r="AI67" s="167" t="e">
        <f t="shared" si="19"/>
        <v>#N/A</v>
      </c>
      <c r="AJ67" s="147" t="e">
        <f t="shared" si="18"/>
        <v>#N/A</v>
      </c>
      <c r="AK67" s="400"/>
      <c r="AL67" s="355"/>
      <c r="AM67" s="377"/>
      <c r="AN67" s="237"/>
      <c r="AO67" s="194"/>
      <c r="AP67" s="237"/>
      <c r="AQ67" s="274"/>
      <c r="AR67" s="237"/>
      <c r="AS67" s="194"/>
      <c r="AT67" s="274"/>
      <c r="AU67" s="194"/>
      <c r="AV67" s="237"/>
      <c r="AW67" s="274"/>
      <c r="AX67" s="194"/>
      <c r="AY67" s="237"/>
      <c r="AZ67" s="194"/>
      <c r="BA67" s="377"/>
      <c r="BB67" s="344"/>
    </row>
    <row r="68" spans="1:54" ht="159" customHeight="1" x14ac:dyDescent="0.2">
      <c r="A68" s="120" t="s">
        <v>57</v>
      </c>
      <c r="B68" s="125" t="s">
        <v>525</v>
      </c>
      <c r="C68" s="140" t="s">
        <v>564</v>
      </c>
      <c r="D68" s="140" t="s">
        <v>565</v>
      </c>
      <c r="E68" s="140" t="s">
        <v>566</v>
      </c>
      <c r="F68" s="140" t="s">
        <v>62</v>
      </c>
      <c r="G68" s="140" t="s">
        <v>63</v>
      </c>
      <c r="H68" s="98" t="s">
        <v>567</v>
      </c>
      <c r="I68" s="98" t="s">
        <v>568</v>
      </c>
      <c r="J68" s="140" t="s">
        <v>330</v>
      </c>
      <c r="K68" s="139" t="s">
        <v>569</v>
      </c>
      <c r="L68" s="158" t="s">
        <v>109</v>
      </c>
      <c r="M68" s="288">
        <v>0.4</v>
      </c>
      <c r="N68" s="162" t="s">
        <v>379</v>
      </c>
      <c r="O68" s="289">
        <v>1</v>
      </c>
      <c r="P68" s="163" t="s">
        <v>380</v>
      </c>
      <c r="Q68" s="143" t="s">
        <v>570</v>
      </c>
      <c r="R68" s="164" t="s">
        <v>571</v>
      </c>
      <c r="S68" s="145" t="s">
        <v>72</v>
      </c>
      <c r="T68" s="145" t="s">
        <v>572</v>
      </c>
      <c r="U68" s="145" t="s">
        <v>159</v>
      </c>
      <c r="V68" s="120" t="s">
        <v>75</v>
      </c>
      <c r="W68" s="120" t="s">
        <v>385</v>
      </c>
      <c r="X68" s="288">
        <v>0.1</v>
      </c>
      <c r="Y68" s="145" t="s">
        <v>77</v>
      </c>
      <c r="Z68" s="288">
        <v>0.15</v>
      </c>
      <c r="AA68" s="120" t="s">
        <v>78</v>
      </c>
      <c r="AB68" s="98"/>
      <c r="AC68" s="145" t="s">
        <v>79</v>
      </c>
      <c r="AD68" s="253" t="s">
        <v>573</v>
      </c>
      <c r="AE68" s="339" t="s">
        <v>574</v>
      </c>
      <c r="AF68" s="234">
        <f t="shared" si="0"/>
        <v>0.25</v>
      </c>
      <c r="AG68" s="167" t="str">
        <f t="shared" si="14"/>
        <v>BAJA</v>
      </c>
      <c r="AH68" s="147">
        <f t="shared" si="16"/>
        <v>0.4</v>
      </c>
      <c r="AI68" s="147" t="str">
        <f t="shared" si="19"/>
        <v>MAYOR</v>
      </c>
      <c r="AJ68" s="147">
        <f t="shared" si="18"/>
        <v>0.75</v>
      </c>
      <c r="AK68" s="163" t="s">
        <v>234</v>
      </c>
      <c r="AL68" s="158" t="s">
        <v>82</v>
      </c>
      <c r="AM68" s="237">
        <v>45646</v>
      </c>
      <c r="AN68" s="237" t="s">
        <v>575</v>
      </c>
      <c r="AO68" s="194"/>
      <c r="AP68" s="237" t="s">
        <v>84</v>
      </c>
      <c r="AQ68" s="274" t="s">
        <v>576</v>
      </c>
      <c r="AR68" s="237" t="s">
        <v>84</v>
      </c>
      <c r="AS68" s="194"/>
      <c r="AT68" s="274" t="s">
        <v>577</v>
      </c>
      <c r="AU68" s="194"/>
      <c r="AV68" s="237" t="s">
        <v>84</v>
      </c>
      <c r="AW68" s="274" t="s">
        <v>578</v>
      </c>
      <c r="AX68" s="194"/>
      <c r="AY68" s="237" t="s">
        <v>84</v>
      </c>
      <c r="AZ68" s="194" t="s">
        <v>579</v>
      </c>
      <c r="BA68" s="98" t="s">
        <v>580</v>
      </c>
      <c r="BB68" s="98" t="s">
        <v>1298</v>
      </c>
    </row>
    <row r="69" spans="1:54" ht="152.25" customHeight="1" x14ac:dyDescent="0.2">
      <c r="A69" s="401" t="s">
        <v>57</v>
      </c>
      <c r="B69" s="394" t="s">
        <v>525</v>
      </c>
      <c r="C69" s="424" t="s">
        <v>564</v>
      </c>
      <c r="D69" s="444" t="s">
        <v>565</v>
      </c>
      <c r="E69" s="444" t="s">
        <v>581</v>
      </c>
      <c r="F69" s="353" t="s">
        <v>62</v>
      </c>
      <c r="G69" s="353" t="s">
        <v>63</v>
      </c>
      <c r="H69" s="340" t="s">
        <v>582</v>
      </c>
      <c r="I69" s="98" t="s">
        <v>583</v>
      </c>
      <c r="J69" s="140" t="s">
        <v>139</v>
      </c>
      <c r="K69" s="353" t="s">
        <v>584</v>
      </c>
      <c r="L69" s="353" t="s">
        <v>109</v>
      </c>
      <c r="M69" s="288">
        <v>0.4</v>
      </c>
      <c r="N69" s="469" t="s">
        <v>379</v>
      </c>
      <c r="O69" s="289">
        <v>1</v>
      </c>
      <c r="P69" s="399" t="s">
        <v>380</v>
      </c>
      <c r="Q69" s="143" t="s">
        <v>585</v>
      </c>
      <c r="R69" s="164" t="s">
        <v>586</v>
      </c>
      <c r="S69" s="120" t="s">
        <v>72</v>
      </c>
      <c r="T69" s="145" t="s">
        <v>572</v>
      </c>
      <c r="U69" s="145" t="s">
        <v>159</v>
      </c>
      <c r="V69" s="120" t="s">
        <v>75</v>
      </c>
      <c r="W69" s="120" t="s">
        <v>385</v>
      </c>
      <c r="X69" s="288">
        <v>0.1</v>
      </c>
      <c r="Y69" s="145" t="s">
        <v>77</v>
      </c>
      <c r="Z69" s="288">
        <v>0.15</v>
      </c>
      <c r="AA69" s="120" t="s">
        <v>114</v>
      </c>
      <c r="AB69" s="98" t="s">
        <v>587</v>
      </c>
      <c r="AC69" s="145" t="s">
        <v>79</v>
      </c>
      <c r="AD69" s="253" t="s">
        <v>588</v>
      </c>
      <c r="AE69" s="339" t="s">
        <v>574</v>
      </c>
      <c r="AF69" s="234">
        <f t="shared" si="0"/>
        <v>0.25</v>
      </c>
      <c r="AG69" s="397" t="str">
        <f t="shared" si="14"/>
        <v>BAJA</v>
      </c>
      <c r="AH69" s="147">
        <f t="shared" si="16"/>
        <v>0.4</v>
      </c>
      <c r="AI69" s="147" t="str">
        <f t="shared" si="19"/>
        <v>MAYOR</v>
      </c>
      <c r="AJ69" s="147">
        <f t="shared" si="18"/>
        <v>0.75</v>
      </c>
      <c r="AK69" s="399" t="s">
        <v>69</v>
      </c>
      <c r="AL69" s="353" t="s">
        <v>82</v>
      </c>
      <c r="AM69" s="237">
        <v>45646</v>
      </c>
      <c r="AN69" s="237" t="s">
        <v>575</v>
      </c>
      <c r="AO69" s="150"/>
      <c r="AP69" s="152" t="s">
        <v>84</v>
      </c>
      <c r="AQ69" s="161" t="s">
        <v>589</v>
      </c>
      <c r="AR69" s="152" t="s">
        <v>84</v>
      </c>
      <c r="AS69" s="150"/>
      <c r="AT69" s="161" t="s">
        <v>590</v>
      </c>
      <c r="AU69" s="150"/>
      <c r="AV69" s="152" t="s">
        <v>84</v>
      </c>
      <c r="AW69" s="161" t="s">
        <v>578</v>
      </c>
      <c r="AX69" s="150"/>
      <c r="AY69" s="152" t="s">
        <v>84</v>
      </c>
      <c r="AZ69" s="149" t="s">
        <v>591</v>
      </c>
      <c r="BA69" s="414"/>
      <c r="BB69" s="340" t="s">
        <v>1298</v>
      </c>
    </row>
    <row r="70" spans="1:54" ht="113.1" customHeight="1" x14ac:dyDescent="0.2">
      <c r="A70" s="402"/>
      <c r="B70" s="395"/>
      <c r="C70" s="425"/>
      <c r="D70" s="446"/>
      <c r="E70" s="446"/>
      <c r="F70" s="355"/>
      <c r="G70" s="355"/>
      <c r="H70" s="342"/>
      <c r="I70" s="98" t="s">
        <v>592</v>
      </c>
      <c r="J70" s="140" t="s">
        <v>66</v>
      </c>
      <c r="K70" s="355"/>
      <c r="L70" s="355"/>
      <c r="M70" s="288" t="e">
        <v>#N/A</v>
      </c>
      <c r="N70" s="471"/>
      <c r="O70" s="289" t="e">
        <v>#N/A</v>
      </c>
      <c r="P70" s="400"/>
      <c r="Q70" s="143" t="s">
        <v>593</v>
      </c>
      <c r="R70" s="164" t="s">
        <v>594</v>
      </c>
      <c r="S70" s="145" t="s">
        <v>72</v>
      </c>
      <c r="T70" s="145" t="s">
        <v>572</v>
      </c>
      <c r="U70" s="145" t="s">
        <v>159</v>
      </c>
      <c r="V70" s="120" t="s">
        <v>75</v>
      </c>
      <c r="W70" s="120" t="s">
        <v>385</v>
      </c>
      <c r="X70" s="288">
        <v>0.1</v>
      </c>
      <c r="Y70" s="145" t="s">
        <v>77</v>
      </c>
      <c r="Z70" s="288">
        <v>0.15</v>
      </c>
      <c r="AA70" s="120" t="s">
        <v>114</v>
      </c>
      <c r="AB70" s="98" t="s">
        <v>587</v>
      </c>
      <c r="AC70" s="145" t="s">
        <v>79</v>
      </c>
      <c r="AD70" s="253" t="s">
        <v>573</v>
      </c>
      <c r="AE70" s="339" t="s">
        <v>574</v>
      </c>
      <c r="AF70" s="234">
        <f t="shared" si="0"/>
        <v>0.25</v>
      </c>
      <c r="AG70" s="398"/>
      <c r="AH70" s="147" t="e">
        <f t="shared" si="16"/>
        <v>#N/A</v>
      </c>
      <c r="AI70" s="147" t="str">
        <f t="shared" si="19"/>
        <v>MODERADO</v>
      </c>
      <c r="AJ70" s="147">
        <f>+AJ69-(AJ69*AF70)</f>
        <v>0.5625</v>
      </c>
      <c r="AK70" s="400"/>
      <c r="AL70" s="355"/>
      <c r="AM70" s="235"/>
      <c r="AN70" s="235"/>
      <c r="AO70" s="150"/>
      <c r="AP70" s="152"/>
      <c r="AQ70" s="161"/>
      <c r="AR70" s="152"/>
      <c r="AS70" s="150"/>
      <c r="AT70" s="161"/>
      <c r="AU70" s="150"/>
      <c r="AV70" s="152"/>
      <c r="AW70" s="161"/>
      <c r="AX70" s="150"/>
      <c r="AY70" s="152"/>
      <c r="AZ70" s="149"/>
      <c r="BA70" s="415"/>
      <c r="BB70" s="342"/>
    </row>
    <row r="71" spans="1:54" ht="141.94999999999999" customHeight="1" x14ac:dyDescent="0.2">
      <c r="A71" s="401" t="s">
        <v>57</v>
      </c>
      <c r="B71" s="444" t="s">
        <v>525</v>
      </c>
      <c r="C71" s="444" t="s">
        <v>595</v>
      </c>
      <c r="D71" s="444" t="s">
        <v>565</v>
      </c>
      <c r="E71" s="444" t="s">
        <v>596</v>
      </c>
      <c r="F71" s="353" t="s">
        <v>62</v>
      </c>
      <c r="G71" s="353" t="s">
        <v>63</v>
      </c>
      <c r="H71" s="356" t="s">
        <v>597</v>
      </c>
      <c r="I71" s="356" t="s">
        <v>598</v>
      </c>
      <c r="J71" s="353" t="s">
        <v>330</v>
      </c>
      <c r="K71" s="394" t="s">
        <v>599</v>
      </c>
      <c r="L71" s="353" t="s">
        <v>532</v>
      </c>
      <c r="M71" s="288">
        <v>1</v>
      </c>
      <c r="N71" s="469" t="s">
        <v>379</v>
      </c>
      <c r="O71" s="289">
        <v>1</v>
      </c>
      <c r="P71" s="399" t="s">
        <v>380</v>
      </c>
      <c r="Q71" s="198" t="s">
        <v>600</v>
      </c>
      <c r="R71" s="164" t="s">
        <v>558</v>
      </c>
      <c r="S71" s="192" t="s">
        <v>72</v>
      </c>
      <c r="T71" s="193" t="s">
        <v>559</v>
      </c>
      <c r="U71" s="193" t="s">
        <v>159</v>
      </c>
      <c r="V71" s="192" t="s">
        <v>75</v>
      </c>
      <c r="W71" s="192" t="s">
        <v>385</v>
      </c>
      <c r="X71" s="304">
        <v>0.1</v>
      </c>
      <c r="Y71" s="184" t="s">
        <v>77</v>
      </c>
      <c r="Z71" s="304">
        <v>0.15</v>
      </c>
      <c r="AA71" s="156" t="s">
        <v>114</v>
      </c>
      <c r="AB71" s="224" t="s">
        <v>560</v>
      </c>
      <c r="AC71" s="193" t="s">
        <v>79</v>
      </c>
      <c r="AD71" s="286" t="s">
        <v>561</v>
      </c>
      <c r="AE71" s="336" t="s">
        <v>601</v>
      </c>
      <c r="AF71" s="234">
        <f t="shared" si="0"/>
        <v>0.25</v>
      </c>
      <c r="AG71" s="397" t="str">
        <f>IF(AH71&lt;=20%,"MUY BAJA",IF(AH71&lt;=40%,"BAJA",IF(AH71&lt;=60%,"MEDIA",IF(AH71&lt;=80%,"ALTA","MUY ALTA"))))</f>
        <v>MUY ALTA</v>
      </c>
      <c r="AH71" s="147">
        <f t="shared" si="16"/>
        <v>1</v>
      </c>
      <c r="AI71" s="147" t="str">
        <f t="shared" si="19"/>
        <v>MAYOR</v>
      </c>
      <c r="AJ71" s="147">
        <f t="shared" si="18"/>
        <v>0.75</v>
      </c>
      <c r="AK71" s="399" t="s">
        <v>234</v>
      </c>
      <c r="AL71" s="353" t="s">
        <v>82</v>
      </c>
      <c r="AM71" s="378">
        <v>45632</v>
      </c>
      <c r="AN71" s="235" t="s">
        <v>602</v>
      </c>
      <c r="AO71" s="150"/>
      <c r="AP71" s="152" t="s">
        <v>84</v>
      </c>
      <c r="AQ71" s="161" t="s">
        <v>603</v>
      </c>
      <c r="AR71" s="152" t="s">
        <v>84</v>
      </c>
      <c r="AS71" s="150"/>
      <c r="AT71" s="161" t="s">
        <v>604</v>
      </c>
      <c r="AU71" s="152" t="s">
        <v>84</v>
      </c>
      <c r="AV71" s="152"/>
      <c r="AW71" s="161" t="s">
        <v>605</v>
      </c>
      <c r="AX71" s="150"/>
      <c r="AY71" s="152" t="s">
        <v>84</v>
      </c>
      <c r="AZ71" s="161" t="s">
        <v>606</v>
      </c>
      <c r="BA71" s="414"/>
      <c r="BB71" s="340" t="s">
        <v>1298</v>
      </c>
    </row>
    <row r="72" spans="1:54" s="170" customFormat="1" ht="77.45" customHeight="1" x14ac:dyDescent="0.25">
      <c r="A72" s="435"/>
      <c r="B72" s="445"/>
      <c r="C72" s="445"/>
      <c r="D72" s="445"/>
      <c r="E72" s="445"/>
      <c r="F72" s="354"/>
      <c r="G72" s="354"/>
      <c r="H72" s="357"/>
      <c r="I72" s="357"/>
      <c r="J72" s="354"/>
      <c r="K72" s="396"/>
      <c r="L72" s="354"/>
      <c r="M72" s="288" t="e">
        <v>#N/A</v>
      </c>
      <c r="N72" s="470"/>
      <c r="O72" s="289" t="e">
        <v>#N/A</v>
      </c>
      <c r="P72" s="418"/>
      <c r="Q72" s="198" t="s">
        <v>607</v>
      </c>
      <c r="R72" s="164" t="s">
        <v>608</v>
      </c>
      <c r="S72" s="120" t="s">
        <v>72</v>
      </c>
      <c r="T72" s="125" t="s">
        <v>609</v>
      </c>
      <c r="U72" s="140" t="s">
        <v>159</v>
      </c>
      <c r="V72" s="120" t="s">
        <v>75</v>
      </c>
      <c r="W72" s="120" t="s">
        <v>385</v>
      </c>
      <c r="X72" s="288">
        <v>0.1</v>
      </c>
      <c r="Y72" s="145" t="s">
        <v>77</v>
      </c>
      <c r="Z72" s="288">
        <v>0.15</v>
      </c>
      <c r="AA72" s="120" t="s">
        <v>114</v>
      </c>
      <c r="AB72" s="98" t="s">
        <v>610</v>
      </c>
      <c r="AC72" s="145" t="s">
        <v>79</v>
      </c>
      <c r="AD72" s="233" t="s">
        <v>611</v>
      </c>
      <c r="AE72" s="339" t="s">
        <v>612</v>
      </c>
      <c r="AF72" s="234">
        <f t="shared" si="0"/>
        <v>0.25</v>
      </c>
      <c r="AG72" s="419"/>
      <c r="AH72" s="147" t="e">
        <f t="shared" si="16"/>
        <v>#N/A</v>
      </c>
      <c r="AI72" s="147" t="str">
        <f t="shared" si="19"/>
        <v>MODERADO</v>
      </c>
      <c r="AJ72" s="147">
        <f>+AJ71-(AJ71*AF72)</f>
        <v>0.5625</v>
      </c>
      <c r="AK72" s="418"/>
      <c r="AL72" s="354"/>
      <c r="AM72" s="379"/>
      <c r="AN72" s="181" t="s">
        <v>602</v>
      </c>
      <c r="AO72" s="152"/>
      <c r="AP72" s="152" t="s">
        <v>84</v>
      </c>
      <c r="AQ72" s="161" t="s">
        <v>613</v>
      </c>
      <c r="AR72" s="152" t="s">
        <v>84</v>
      </c>
      <c r="AS72" s="152"/>
      <c r="AT72" s="161" t="s">
        <v>614</v>
      </c>
      <c r="AU72" s="152" t="s">
        <v>84</v>
      </c>
      <c r="AV72" s="152"/>
      <c r="AW72" s="161" t="s">
        <v>615</v>
      </c>
      <c r="AX72" s="152"/>
      <c r="AY72" s="152" t="s">
        <v>84</v>
      </c>
      <c r="AZ72" s="161" t="s">
        <v>616</v>
      </c>
      <c r="BA72" s="543"/>
      <c r="BB72" s="341"/>
    </row>
    <row r="73" spans="1:54" ht="79.5" customHeight="1" x14ac:dyDescent="0.2">
      <c r="A73" s="435"/>
      <c r="B73" s="445"/>
      <c r="C73" s="445"/>
      <c r="D73" s="445"/>
      <c r="E73" s="445"/>
      <c r="F73" s="354"/>
      <c r="G73" s="354"/>
      <c r="H73" s="357"/>
      <c r="I73" s="358"/>
      <c r="J73" s="355"/>
      <c r="K73" s="396"/>
      <c r="L73" s="354"/>
      <c r="M73" s="288" t="e">
        <v>#N/A</v>
      </c>
      <c r="N73" s="470"/>
      <c r="O73" s="289" t="e">
        <v>#N/A</v>
      </c>
      <c r="P73" s="418"/>
      <c r="Q73" s="198" t="s">
        <v>617</v>
      </c>
      <c r="R73" s="164" t="s">
        <v>618</v>
      </c>
      <c r="S73" s="120" t="s">
        <v>72</v>
      </c>
      <c r="T73" s="125" t="s">
        <v>619</v>
      </c>
      <c r="U73" s="140" t="s">
        <v>159</v>
      </c>
      <c r="V73" s="120" t="s">
        <v>75</v>
      </c>
      <c r="W73" s="120" t="s">
        <v>385</v>
      </c>
      <c r="X73" s="288">
        <v>0.1</v>
      </c>
      <c r="Y73" s="145" t="s">
        <v>77</v>
      </c>
      <c r="Z73" s="288">
        <v>0.15</v>
      </c>
      <c r="AA73" s="120" t="s">
        <v>114</v>
      </c>
      <c r="AB73" s="98" t="s">
        <v>610</v>
      </c>
      <c r="AC73" s="145" t="s">
        <v>79</v>
      </c>
      <c r="AD73" s="233" t="s">
        <v>620</v>
      </c>
      <c r="AE73" s="339" t="s">
        <v>621</v>
      </c>
      <c r="AF73" s="234">
        <f t="shared" si="0"/>
        <v>0.25</v>
      </c>
      <c r="AG73" s="419"/>
      <c r="AH73" s="147" t="e">
        <f t="shared" si="16"/>
        <v>#N/A</v>
      </c>
      <c r="AI73" s="147" t="str">
        <f t="shared" si="19"/>
        <v>MODERADO</v>
      </c>
      <c r="AJ73" s="147">
        <f>+AJ72-(AJ72*AF73)</f>
        <v>0.421875</v>
      </c>
      <c r="AK73" s="418"/>
      <c r="AL73" s="354"/>
      <c r="AM73" s="379"/>
      <c r="AN73" s="236" t="s">
        <v>602</v>
      </c>
      <c r="AO73" s="148"/>
      <c r="AP73" s="199" t="s">
        <v>84</v>
      </c>
      <c r="AQ73" s="154" t="s">
        <v>622</v>
      </c>
      <c r="AR73" s="199" t="s">
        <v>84</v>
      </c>
      <c r="AS73" s="148"/>
      <c r="AT73" s="154" t="s">
        <v>623</v>
      </c>
      <c r="AU73" s="199" t="s">
        <v>84</v>
      </c>
      <c r="AV73" s="199"/>
      <c r="AW73" s="154" t="s">
        <v>624</v>
      </c>
      <c r="AX73" s="148"/>
      <c r="AY73" s="199" t="s">
        <v>84</v>
      </c>
      <c r="AZ73" s="161" t="s">
        <v>625</v>
      </c>
      <c r="BA73" s="543"/>
      <c r="BB73" s="341"/>
    </row>
    <row r="74" spans="1:54" ht="108.95" customHeight="1" x14ac:dyDescent="0.2">
      <c r="A74" s="435"/>
      <c r="B74" s="445"/>
      <c r="C74" s="445"/>
      <c r="D74" s="445"/>
      <c r="E74" s="445"/>
      <c r="F74" s="354"/>
      <c r="G74" s="354"/>
      <c r="H74" s="357"/>
      <c r="I74" s="161" t="s">
        <v>626</v>
      </c>
      <c r="J74" s="140" t="s">
        <v>139</v>
      </c>
      <c r="K74" s="396"/>
      <c r="L74" s="354"/>
      <c r="M74" s="288" t="e">
        <v>#N/A</v>
      </c>
      <c r="N74" s="470"/>
      <c r="O74" s="289" t="e">
        <v>#N/A</v>
      </c>
      <c r="P74" s="418"/>
      <c r="Q74" s="198" t="s">
        <v>627</v>
      </c>
      <c r="R74" s="164" t="s">
        <v>628</v>
      </c>
      <c r="S74" s="120" t="s">
        <v>72</v>
      </c>
      <c r="T74" s="125" t="s">
        <v>629</v>
      </c>
      <c r="U74" s="125" t="s">
        <v>630</v>
      </c>
      <c r="V74" s="120" t="s">
        <v>75</v>
      </c>
      <c r="W74" s="120" t="s">
        <v>385</v>
      </c>
      <c r="X74" s="288">
        <v>0.1</v>
      </c>
      <c r="Y74" s="145" t="s">
        <v>77</v>
      </c>
      <c r="Z74" s="288">
        <v>0.15</v>
      </c>
      <c r="AA74" s="120" t="s">
        <v>78</v>
      </c>
      <c r="AB74" s="160"/>
      <c r="AC74" s="125" t="s">
        <v>79</v>
      </c>
      <c r="AD74" s="250" t="s">
        <v>631</v>
      </c>
      <c r="AE74" s="336" t="s">
        <v>632</v>
      </c>
      <c r="AF74" s="234">
        <f t="shared" si="0"/>
        <v>0.25</v>
      </c>
      <c r="AG74" s="419"/>
      <c r="AH74" s="147" t="e">
        <f t="shared" si="16"/>
        <v>#N/A</v>
      </c>
      <c r="AI74" s="147" t="str">
        <f t="shared" si="19"/>
        <v>MENOR</v>
      </c>
      <c r="AJ74" s="147">
        <f>+AJ73-(AJ73*AF74)</f>
        <v>0.31640625</v>
      </c>
      <c r="AK74" s="418"/>
      <c r="AL74" s="354"/>
      <c r="AM74" s="379"/>
      <c r="AN74" s="236" t="s">
        <v>602</v>
      </c>
      <c r="AO74" s="148"/>
      <c r="AP74" s="199" t="s">
        <v>84</v>
      </c>
      <c r="AQ74" s="154" t="s">
        <v>633</v>
      </c>
      <c r="AR74" s="199" t="s">
        <v>84</v>
      </c>
      <c r="AS74" s="148"/>
      <c r="AT74" s="154" t="s">
        <v>634</v>
      </c>
      <c r="AU74" s="199" t="s">
        <v>84</v>
      </c>
      <c r="AV74" s="199"/>
      <c r="AW74" s="154" t="s">
        <v>635</v>
      </c>
      <c r="AX74" s="148"/>
      <c r="AY74" s="199" t="s">
        <v>84</v>
      </c>
      <c r="AZ74" s="161" t="s">
        <v>636</v>
      </c>
      <c r="BA74" s="543"/>
      <c r="BB74" s="341"/>
    </row>
    <row r="75" spans="1:54" ht="101.45" customHeight="1" x14ac:dyDescent="0.2">
      <c r="A75" s="435"/>
      <c r="B75" s="445"/>
      <c r="C75" s="445"/>
      <c r="D75" s="445"/>
      <c r="E75" s="445"/>
      <c r="F75" s="354"/>
      <c r="G75" s="354"/>
      <c r="H75" s="357"/>
      <c r="I75" s="161" t="s">
        <v>637</v>
      </c>
      <c r="J75" s="140" t="s">
        <v>139</v>
      </c>
      <c r="K75" s="396"/>
      <c r="L75" s="354"/>
      <c r="M75" s="288" t="e">
        <v>#N/A</v>
      </c>
      <c r="N75" s="470"/>
      <c r="O75" s="289" t="e">
        <v>#N/A</v>
      </c>
      <c r="P75" s="418"/>
      <c r="Q75" s="143"/>
      <c r="R75" s="164" t="s">
        <v>151</v>
      </c>
      <c r="S75" s="120"/>
      <c r="T75" s="140"/>
      <c r="U75" s="140"/>
      <c r="V75" s="120"/>
      <c r="W75" s="120"/>
      <c r="X75" s="288" t="e">
        <v>#N/A</v>
      </c>
      <c r="Y75" s="145"/>
      <c r="Z75" s="288" t="e">
        <v>#N/A</v>
      </c>
      <c r="AA75" s="120"/>
      <c r="AB75" s="98"/>
      <c r="AC75" s="145"/>
      <c r="AD75" s="253"/>
      <c r="AE75" s="335"/>
      <c r="AF75" s="234" t="e">
        <f t="shared" si="0"/>
        <v>#N/A</v>
      </c>
      <c r="AG75" s="419"/>
      <c r="AH75" s="147" t="e">
        <f t="shared" si="16"/>
        <v>#N/A</v>
      </c>
      <c r="AI75" s="147" t="e">
        <f t="shared" si="19"/>
        <v>#N/A</v>
      </c>
      <c r="AJ75" s="147" t="e">
        <f t="shared" si="18"/>
        <v>#N/A</v>
      </c>
      <c r="AK75" s="418"/>
      <c r="AL75" s="355"/>
      <c r="AM75" s="380"/>
      <c r="AN75" s="181"/>
      <c r="AO75" s="150"/>
      <c r="AP75" s="152"/>
      <c r="AQ75" s="161"/>
      <c r="AR75" s="181"/>
      <c r="AS75" s="149"/>
      <c r="AT75" s="161"/>
      <c r="AU75" s="149"/>
      <c r="AV75" s="181"/>
      <c r="AW75" s="161"/>
      <c r="AX75" s="149"/>
      <c r="AY75" s="181"/>
      <c r="AZ75" s="149"/>
      <c r="BA75" s="415"/>
      <c r="BB75" s="342"/>
    </row>
    <row r="76" spans="1:54" ht="125.45" customHeight="1" x14ac:dyDescent="0.2">
      <c r="A76" s="452" t="s">
        <v>57</v>
      </c>
      <c r="B76" s="451" t="s">
        <v>525</v>
      </c>
      <c r="C76" s="451" t="s">
        <v>638</v>
      </c>
      <c r="D76" s="451" t="s">
        <v>565</v>
      </c>
      <c r="E76" s="451" t="s">
        <v>639</v>
      </c>
      <c r="F76" s="353" t="s">
        <v>62</v>
      </c>
      <c r="G76" s="353" t="s">
        <v>63</v>
      </c>
      <c r="H76" s="370" t="s">
        <v>640</v>
      </c>
      <c r="I76" s="161" t="s">
        <v>641</v>
      </c>
      <c r="J76" s="140" t="s">
        <v>66</v>
      </c>
      <c r="K76" s="394" t="s">
        <v>642</v>
      </c>
      <c r="L76" s="353" t="s">
        <v>643</v>
      </c>
      <c r="M76" s="288">
        <v>0.8</v>
      </c>
      <c r="N76" s="469" t="s">
        <v>69</v>
      </c>
      <c r="O76" s="289">
        <v>0.6</v>
      </c>
      <c r="P76" s="399" t="s">
        <v>234</v>
      </c>
      <c r="Q76" s="163" t="s">
        <v>644</v>
      </c>
      <c r="R76" s="164" t="s">
        <v>645</v>
      </c>
      <c r="S76" s="165" t="s">
        <v>72</v>
      </c>
      <c r="T76" s="125" t="s">
        <v>646</v>
      </c>
      <c r="U76" s="125" t="s">
        <v>74</v>
      </c>
      <c r="V76" s="165" t="s">
        <v>75</v>
      </c>
      <c r="W76" s="165" t="s">
        <v>128</v>
      </c>
      <c r="X76" s="288">
        <v>0.25</v>
      </c>
      <c r="Y76" s="145" t="s">
        <v>77</v>
      </c>
      <c r="Z76" s="288">
        <v>0.15</v>
      </c>
      <c r="AA76" s="120" t="s">
        <v>78</v>
      </c>
      <c r="AB76" s="98"/>
      <c r="AC76" s="120" t="s">
        <v>79</v>
      </c>
      <c r="AD76" s="253" t="s">
        <v>647</v>
      </c>
      <c r="AE76" s="337" t="s">
        <v>648</v>
      </c>
      <c r="AF76" s="269">
        <f t="shared" si="0"/>
        <v>0.4</v>
      </c>
      <c r="AG76" s="167" t="str">
        <f t="shared" ref="AG76:AG85" si="20">IF(AH76&lt;=20%,"MUY BAJA",IF(AH76&lt;=40%,"BAJA",IF(AH76&lt;=60%,"MEDIA",IF(AH76&lt;=80%,"ALTA","MUY ALTA"))))</f>
        <v>MEDIA</v>
      </c>
      <c r="AH76" s="167">
        <f t="shared" si="16"/>
        <v>0.48</v>
      </c>
      <c r="AI76" s="397" t="str">
        <f t="shared" si="19"/>
        <v>MODERADO</v>
      </c>
      <c r="AJ76" s="147">
        <f t="shared" si="18"/>
        <v>0.6</v>
      </c>
      <c r="AK76" s="399" t="s">
        <v>69</v>
      </c>
      <c r="AL76" s="353" t="s">
        <v>82</v>
      </c>
      <c r="AM76" s="381">
        <v>45645</v>
      </c>
      <c r="AN76" s="181" t="s">
        <v>649</v>
      </c>
      <c r="AO76" s="150"/>
      <c r="AP76" s="152" t="s">
        <v>84</v>
      </c>
      <c r="AQ76" s="161" t="s">
        <v>650</v>
      </c>
      <c r="AR76" s="152" t="s">
        <v>84</v>
      </c>
      <c r="AS76" s="149"/>
      <c r="AT76" s="161" t="s">
        <v>651</v>
      </c>
      <c r="AU76" s="152" t="s">
        <v>84</v>
      </c>
      <c r="AV76" s="181"/>
      <c r="AW76" s="161" t="s">
        <v>652</v>
      </c>
      <c r="AX76" s="149"/>
      <c r="AY76" s="152" t="s">
        <v>84</v>
      </c>
      <c r="AZ76" s="149" t="s">
        <v>653</v>
      </c>
      <c r="BA76" s="161" t="s">
        <v>654</v>
      </c>
      <c r="BB76" s="340" t="s">
        <v>1298</v>
      </c>
    </row>
    <row r="77" spans="1:54" ht="141.94999999999999" customHeight="1" x14ac:dyDescent="0.2">
      <c r="A77" s="452"/>
      <c r="B77" s="451"/>
      <c r="C77" s="451"/>
      <c r="D77" s="451"/>
      <c r="E77" s="451"/>
      <c r="F77" s="355"/>
      <c r="G77" s="355"/>
      <c r="H77" s="437"/>
      <c r="I77" s="161" t="s">
        <v>655</v>
      </c>
      <c r="J77" s="140" t="s">
        <v>66</v>
      </c>
      <c r="K77" s="395"/>
      <c r="L77" s="355"/>
      <c r="M77" s="288" t="e">
        <v>#N/A</v>
      </c>
      <c r="N77" s="471"/>
      <c r="O77" s="289" t="e">
        <v>#N/A</v>
      </c>
      <c r="P77" s="400"/>
      <c r="Q77" s="163" t="s">
        <v>656</v>
      </c>
      <c r="R77" s="164" t="s">
        <v>657</v>
      </c>
      <c r="S77" s="165" t="s">
        <v>72</v>
      </c>
      <c r="T77" s="125" t="s">
        <v>658</v>
      </c>
      <c r="U77" s="125" t="s">
        <v>659</v>
      </c>
      <c r="V77" s="165" t="s">
        <v>75</v>
      </c>
      <c r="W77" s="165" t="s">
        <v>128</v>
      </c>
      <c r="X77" s="288">
        <v>0.25</v>
      </c>
      <c r="Y77" s="145" t="s">
        <v>77</v>
      </c>
      <c r="Z77" s="288">
        <v>0.15</v>
      </c>
      <c r="AA77" s="120" t="s">
        <v>114</v>
      </c>
      <c r="AB77" s="160" t="s">
        <v>660</v>
      </c>
      <c r="AC77" s="120" t="s">
        <v>79</v>
      </c>
      <c r="AD77" s="253" t="s">
        <v>661</v>
      </c>
      <c r="AE77" s="337" t="s">
        <v>662</v>
      </c>
      <c r="AF77" s="269">
        <f t="shared" si="0"/>
        <v>0.4</v>
      </c>
      <c r="AG77" s="167" t="str">
        <f t="shared" si="20"/>
        <v>BAJA</v>
      </c>
      <c r="AH77" s="167">
        <f>+AH76-(AH76*AF77)</f>
        <v>0.28799999999999998</v>
      </c>
      <c r="AI77" s="398"/>
      <c r="AJ77" s="147" t="e">
        <f t="shared" si="18"/>
        <v>#N/A</v>
      </c>
      <c r="AK77" s="400"/>
      <c r="AL77" s="355"/>
      <c r="AM77" s="382"/>
      <c r="AN77" s="181" t="s">
        <v>649</v>
      </c>
      <c r="AO77" s="150"/>
      <c r="AP77" s="152" t="s">
        <v>84</v>
      </c>
      <c r="AQ77" s="161" t="s">
        <v>663</v>
      </c>
      <c r="AR77" s="152" t="s">
        <v>84</v>
      </c>
      <c r="AS77" s="149"/>
      <c r="AT77" s="161" t="s">
        <v>664</v>
      </c>
      <c r="AU77" s="152" t="s">
        <v>84</v>
      </c>
      <c r="AV77" s="181"/>
      <c r="AW77" s="161" t="s">
        <v>652</v>
      </c>
      <c r="AX77" s="149"/>
      <c r="AY77" s="152" t="s">
        <v>84</v>
      </c>
      <c r="AZ77" s="149" t="s">
        <v>653</v>
      </c>
      <c r="BA77" s="161" t="s">
        <v>654</v>
      </c>
      <c r="BB77" s="342"/>
    </row>
    <row r="78" spans="1:54" ht="124.5" customHeight="1" x14ac:dyDescent="0.2">
      <c r="A78" s="452" t="s">
        <v>57</v>
      </c>
      <c r="B78" s="451" t="s">
        <v>525</v>
      </c>
      <c r="C78" s="451" t="s">
        <v>638</v>
      </c>
      <c r="D78" s="451" t="s">
        <v>565</v>
      </c>
      <c r="E78" s="451" t="s">
        <v>665</v>
      </c>
      <c r="F78" s="353" t="s">
        <v>62</v>
      </c>
      <c r="G78" s="353" t="s">
        <v>63</v>
      </c>
      <c r="H78" s="370" t="s">
        <v>666</v>
      </c>
      <c r="I78" s="161" t="s">
        <v>667</v>
      </c>
      <c r="J78" s="140" t="s">
        <v>139</v>
      </c>
      <c r="K78" s="448" t="s">
        <v>668</v>
      </c>
      <c r="L78" s="353" t="s">
        <v>643</v>
      </c>
      <c r="M78" s="288">
        <v>0.8</v>
      </c>
      <c r="N78" s="469" t="s">
        <v>69</v>
      </c>
      <c r="O78" s="289">
        <v>0.6</v>
      </c>
      <c r="P78" s="399" t="s">
        <v>234</v>
      </c>
      <c r="Q78" s="163" t="s">
        <v>669</v>
      </c>
      <c r="R78" s="164" t="s">
        <v>670</v>
      </c>
      <c r="S78" s="165" t="s">
        <v>72</v>
      </c>
      <c r="T78" s="125" t="s">
        <v>658</v>
      </c>
      <c r="U78" s="125" t="s">
        <v>159</v>
      </c>
      <c r="V78" s="165" t="s">
        <v>75</v>
      </c>
      <c r="W78" s="165" t="s">
        <v>128</v>
      </c>
      <c r="X78" s="288">
        <v>0.25</v>
      </c>
      <c r="Y78" s="145" t="s">
        <v>77</v>
      </c>
      <c r="Z78" s="288">
        <v>0.15</v>
      </c>
      <c r="AA78" s="120" t="s">
        <v>78</v>
      </c>
      <c r="AB78" s="98"/>
      <c r="AC78" s="120" t="s">
        <v>79</v>
      </c>
      <c r="AD78" s="253" t="s">
        <v>671</v>
      </c>
      <c r="AE78" s="337" t="s">
        <v>662</v>
      </c>
      <c r="AF78" s="269">
        <f t="shared" si="0"/>
        <v>0.4</v>
      </c>
      <c r="AG78" s="167" t="str">
        <f t="shared" si="20"/>
        <v>MEDIA</v>
      </c>
      <c r="AH78" s="167">
        <f>IF(OR(W78="prevenir",W78="detectar"),(M78-(M78*AF78)), M78)</f>
        <v>0.48</v>
      </c>
      <c r="AI78" s="167" t="str">
        <f t="shared" ref="AI78:AI84" si="21">IF(AJ78&lt;=20%,"LEVE",IF(AJ78&lt;=40%,"MENOR",IF(AJ78&lt;=60%,"MODERADO",IF(AJ78&lt;=80%,"MAYOR","CATASTROFICO"))))</f>
        <v>MODERADO</v>
      </c>
      <c r="AJ78" s="147">
        <f t="shared" si="18"/>
        <v>0.6</v>
      </c>
      <c r="AK78" s="399" t="s">
        <v>69</v>
      </c>
      <c r="AL78" s="353" t="s">
        <v>82</v>
      </c>
      <c r="AM78" s="381" t="s">
        <v>672</v>
      </c>
      <c r="AN78" s="181" t="s">
        <v>649</v>
      </c>
      <c r="AO78" s="150"/>
      <c r="AP78" s="152" t="s">
        <v>84</v>
      </c>
      <c r="AQ78" s="161" t="s">
        <v>673</v>
      </c>
      <c r="AR78" s="152" t="s">
        <v>84</v>
      </c>
      <c r="AS78" s="149"/>
      <c r="AT78" s="161" t="s">
        <v>674</v>
      </c>
      <c r="AU78" s="152" t="s">
        <v>84</v>
      </c>
      <c r="AV78" s="181"/>
      <c r="AW78" s="161" t="s">
        <v>675</v>
      </c>
      <c r="AX78" s="149"/>
      <c r="AY78" s="152" t="s">
        <v>84</v>
      </c>
      <c r="AZ78" s="149" t="s">
        <v>653</v>
      </c>
      <c r="BA78" s="161" t="s">
        <v>654</v>
      </c>
      <c r="BB78" s="340" t="s">
        <v>1308</v>
      </c>
    </row>
    <row r="79" spans="1:54" ht="185.25" customHeight="1" x14ac:dyDescent="0.2">
      <c r="A79" s="452"/>
      <c r="B79" s="451"/>
      <c r="C79" s="451"/>
      <c r="D79" s="451"/>
      <c r="E79" s="451"/>
      <c r="F79" s="354"/>
      <c r="G79" s="354"/>
      <c r="H79" s="437"/>
      <c r="I79" s="164" t="s">
        <v>676</v>
      </c>
      <c r="J79" s="140" t="s">
        <v>66</v>
      </c>
      <c r="K79" s="448"/>
      <c r="L79" s="354"/>
      <c r="M79" s="288" t="e">
        <v>#N/A</v>
      </c>
      <c r="N79" s="470"/>
      <c r="O79" s="289" t="e">
        <v>#N/A</v>
      </c>
      <c r="P79" s="418"/>
      <c r="Q79" s="163" t="s">
        <v>677</v>
      </c>
      <c r="R79" s="164" t="s">
        <v>678</v>
      </c>
      <c r="S79" s="165" t="s">
        <v>72</v>
      </c>
      <c r="T79" s="125" t="s">
        <v>679</v>
      </c>
      <c r="U79" s="125" t="s">
        <v>159</v>
      </c>
      <c r="V79" s="165" t="s">
        <v>75</v>
      </c>
      <c r="W79" s="165" t="s">
        <v>385</v>
      </c>
      <c r="X79" s="288">
        <v>0.1</v>
      </c>
      <c r="Y79" s="145" t="s">
        <v>77</v>
      </c>
      <c r="Z79" s="288">
        <v>0.15</v>
      </c>
      <c r="AA79" s="120" t="s">
        <v>114</v>
      </c>
      <c r="AB79" s="160" t="s">
        <v>560</v>
      </c>
      <c r="AC79" s="165" t="s">
        <v>79</v>
      </c>
      <c r="AD79" s="250" t="s">
        <v>561</v>
      </c>
      <c r="AE79" s="337" t="s">
        <v>680</v>
      </c>
      <c r="AF79" s="269">
        <f t="shared" si="0"/>
        <v>0.25</v>
      </c>
      <c r="AG79" s="167" t="e">
        <f t="shared" si="20"/>
        <v>#N/A</v>
      </c>
      <c r="AH79" s="167" t="e">
        <f>IF(OR(W79="prevenir",W79="detectar"),(M79-(M79*AF79)), M79)</f>
        <v>#N/A</v>
      </c>
      <c r="AI79" s="167" t="str">
        <f t="shared" si="21"/>
        <v>MODERADO</v>
      </c>
      <c r="AJ79" s="147">
        <f>IF(W79="corregir",(O78-(O78*AF79)), O78)</f>
        <v>0.44999999999999996</v>
      </c>
      <c r="AK79" s="418"/>
      <c r="AL79" s="354"/>
      <c r="AM79" s="383"/>
      <c r="AN79" s="181" t="s">
        <v>649</v>
      </c>
      <c r="AO79" s="150"/>
      <c r="AP79" s="152" t="s">
        <v>84</v>
      </c>
      <c r="AQ79" s="161" t="s">
        <v>681</v>
      </c>
      <c r="AR79" s="152" t="s">
        <v>84</v>
      </c>
      <c r="AS79" s="149"/>
      <c r="AT79" s="161" t="s">
        <v>682</v>
      </c>
      <c r="AU79" s="152" t="s">
        <v>84</v>
      </c>
      <c r="AV79" s="181"/>
      <c r="AW79" s="161" t="s">
        <v>683</v>
      </c>
      <c r="AX79" s="149"/>
      <c r="AY79" s="152" t="s">
        <v>84</v>
      </c>
      <c r="AZ79" s="149" t="s">
        <v>653</v>
      </c>
      <c r="BA79" s="161" t="s">
        <v>654</v>
      </c>
      <c r="BB79" s="341"/>
    </row>
    <row r="80" spans="1:54" ht="86.1" customHeight="1" x14ac:dyDescent="0.2">
      <c r="A80" s="452"/>
      <c r="B80" s="451"/>
      <c r="C80" s="451"/>
      <c r="D80" s="451"/>
      <c r="E80" s="451"/>
      <c r="F80" s="355"/>
      <c r="G80" s="355"/>
      <c r="H80" s="371"/>
      <c r="I80" s="164" t="s">
        <v>684</v>
      </c>
      <c r="J80" s="140" t="s">
        <v>330</v>
      </c>
      <c r="K80" s="448"/>
      <c r="L80" s="355"/>
      <c r="M80" s="288" t="e">
        <v>#N/A</v>
      </c>
      <c r="N80" s="471"/>
      <c r="O80" s="289" t="e">
        <v>#N/A</v>
      </c>
      <c r="P80" s="400"/>
      <c r="Q80" s="163" t="s">
        <v>685</v>
      </c>
      <c r="R80" s="164" t="s">
        <v>686</v>
      </c>
      <c r="S80" s="165" t="s">
        <v>72</v>
      </c>
      <c r="T80" s="125" t="s">
        <v>687</v>
      </c>
      <c r="U80" s="125" t="s">
        <v>159</v>
      </c>
      <c r="V80" s="165" t="s">
        <v>75</v>
      </c>
      <c r="W80" s="165" t="s">
        <v>76</v>
      </c>
      <c r="X80" s="288">
        <v>0.15</v>
      </c>
      <c r="Y80" s="145" t="s">
        <v>77</v>
      </c>
      <c r="Z80" s="288">
        <v>0.15</v>
      </c>
      <c r="AA80" s="120" t="s">
        <v>78</v>
      </c>
      <c r="AB80" s="98"/>
      <c r="AC80" s="145" t="s">
        <v>79</v>
      </c>
      <c r="AD80" s="253" t="s">
        <v>688</v>
      </c>
      <c r="AE80" s="335"/>
      <c r="AF80" s="234">
        <f t="shared" si="0"/>
        <v>0.3</v>
      </c>
      <c r="AG80" s="147" t="str">
        <f t="shared" si="20"/>
        <v>BAJA</v>
      </c>
      <c r="AH80" s="147">
        <f>+AH78-(AH78*AF80)</f>
        <v>0.33599999999999997</v>
      </c>
      <c r="AI80" s="167" t="e">
        <f t="shared" si="21"/>
        <v>#N/A</v>
      </c>
      <c r="AJ80" s="147" t="e">
        <f t="shared" si="18"/>
        <v>#N/A</v>
      </c>
      <c r="AK80" s="400"/>
      <c r="AL80" s="355"/>
      <c r="AM80" s="382"/>
      <c r="AN80" s="181"/>
      <c r="AO80" s="150"/>
      <c r="AP80" s="152"/>
      <c r="AQ80" s="161"/>
      <c r="AR80" s="181"/>
      <c r="AS80" s="149"/>
      <c r="AT80" s="161"/>
      <c r="AU80" s="149"/>
      <c r="AV80" s="181"/>
      <c r="AW80" s="161"/>
      <c r="AX80" s="149"/>
      <c r="AY80" s="181"/>
      <c r="AZ80" s="149"/>
      <c r="BA80" s="161"/>
      <c r="BB80" s="342"/>
    </row>
    <row r="81" spans="1:54" ht="86.45" customHeight="1" x14ac:dyDescent="0.2">
      <c r="A81" s="401" t="s">
        <v>57</v>
      </c>
      <c r="B81" s="444" t="s">
        <v>525</v>
      </c>
      <c r="C81" s="444" t="s">
        <v>689</v>
      </c>
      <c r="D81" s="444" t="s">
        <v>565</v>
      </c>
      <c r="E81" s="444" t="s">
        <v>690</v>
      </c>
      <c r="F81" s="353" t="s">
        <v>62</v>
      </c>
      <c r="G81" s="353" t="s">
        <v>63</v>
      </c>
      <c r="H81" s="356" t="s">
        <v>691</v>
      </c>
      <c r="I81" s="164" t="s">
        <v>692</v>
      </c>
      <c r="J81" s="140" t="s">
        <v>139</v>
      </c>
      <c r="K81" s="394" t="s">
        <v>693</v>
      </c>
      <c r="L81" s="158" t="s">
        <v>532</v>
      </c>
      <c r="M81" s="288">
        <v>1</v>
      </c>
      <c r="N81" s="162" t="s">
        <v>379</v>
      </c>
      <c r="O81" s="289">
        <v>1</v>
      </c>
      <c r="P81" s="163" t="s">
        <v>380</v>
      </c>
      <c r="Q81" s="143"/>
      <c r="R81" s="270" t="s">
        <v>151</v>
      </c>
      <c r="S81" s="200"/>
      <c r="T81" s="182"/>
      <c r="U81" s="182"/>
      <c r="V81" s="200"/>
      <c r="W81" s="200"/>
      <c r="X81" s="288" t="e">
        <v>#N/A</v>
      </c>
      <c r="Y81" s="184"/>
      <c r="Z81" s="288" t="e">
        <v>#N/A</v>
      </c>
      <c r="AA81" s="156"/>
      <c r="AB81" s="232"/>
      <c r="AC81" s="185"/>
      <c r="AD81" s="252"/>
      <c r="AE81" s="335"/>
      <c r="AF81" s="234" t="e">
        <f t="shared" si="0"/>
        <v>#N/A</v>
      </c>
      <c r="AG81" s="147" t="e">
        <f t="shared" si="20"/>
        <v>#N/A</v>
      </c>
      <c r="AH81" s="147" t="e">
        <f>+AH79-(AH79*AF81)</f>
        <v>#N/A</v>
      </c>
      <c r="AI81" s="167" t="str">
        <f t="shared" si="21"/>
        <v>CATASTROFICO</v>
      </c>
      <c r="AJ81" s="147">
        <f t="shared" si="18"/>
        <v>1</v>
      </c>
      <c r="AK81" s="399" t="s">
        <v>234</v>
      </c>
      <c r="AL81" s="353" t="s">
        <v>82</v>
      </c>
      <c r="AM81" s="199"/>
      <c r="AN81" s="181"/>
      <c r="AO81" s="150"/>
      <c r="AP81" s="152"/>
      <c r="AQ81" s="161"/>
      <c r="AR81" s="181"/>
      <c r="AS81" s="149"/>
      <c r="AT81" s="161"/>
      <c r="AU81" s="149"/>
      <c r="AV81" s="181"/>
      <c r="AW81" s="161"/>
      <c r="AX81" s="149"/>
      <c r="AY81" s="181"/>
      <c r="AZ81" s="149"/>
      <c r="BA81" s="424"/>
      <c r="BB81" s="340" t="s">
        <v>1302</v>
      </c>
    </row>
    <row r="82" spans="1:54" ht="78.599999999999994" customHeight="1" x14ac:dyDescent="0.2">
      <c r="A82" s="402"/>
      <c r="B82" s="446"/>
      <c r="C82" s="446"/>
      <c r="D82" s="446"/>
      <c r="E82" s="446"/>
      <c r="F82" s="355"/>
      <c r="G82" s="355"/>
      <c r="H82" s="358"/>
      <c r="I82" s="161" t="s">
        <v>694</v>
      </c>
      <c r="J82" s="140" t="s">
        <v>66</v>
      </c>
      <c r="K82" s="395"/>
      <c r="L82" s="158" t="s">
        <v>532</v>
      </c>
      <c r="M82" s="288">
        <v>1</v>
      </c>
      <c r="N82" s="162" t="s">
        <v>379</v>
      </c>
      <c r="O82" s="289">
        <v>1</v>
      </c>
      <c r="P82" s="163" t="s">
        <v>380</v>
      </c>
      <c r="Q82" s="163" t="s">
        <v>695</v>
      </c>
      <c r="R82" s="164" t="s">
        <v>696</v>
      </c>
      <c r="S82" s="120" t="s">
        <v>72</v>
      </c>
      <c r="T82" s="145" t="s">
        <v>697</v>
      </c>
      <c r="U82" s="145" t="s">
        <v>74</v>
      </c>
      <c r="V82" s="120" t="s">
        <v>75</v>
      </c>
      <c r="W82" s="120" t="s">
        <v>385</v>
      </c>
      <c r="X82" s="288">
        <v>0.1</v>
      </c>
      <c r="Y82" s="145" t="s">
        <v>77</v>
      </c>
      <c r="Z82" s="288">
        <v>0.15</v>
      </c>
      <c r="AA82" s="120" t="s">
        <v>78</v>
      </c>
      <c r="AB82" s="98"/>
      <c r="AC82" s="120" t="s">
        <v>79</v>
      </c>
      <c r="AD82" s="253" t="s">
        <v>698</v>
      </c>
      <c r="AE82" s="339" t="s">
        <v>699</v>
      </c>
      <c r="AF82" s="234">
        <f t="shared" si="0"/>
        <v>0.25</v>
      </c>
      <c r="AG82" s="147" t="str">
        <f t="shared" si="20"/>
        <v>MUY ALTA</v>
      </c>
      <c r="AH82" s="167">
        <f>IF(OR(W82="prevenir",W82="detectar"),(M82-(M82*AF82)), M82)</f>
        <v>1</v>
      </c>
      <c r="AI82" s="167" t="str">
        <f t="shared" si="21"/>
        <v>MAYOR</v>
      </c>
      <c r="AJ82" s="147">
        <f t="shared" si="18"/>
        <v>0.75</v>
      </c>
      <c r="AK82" s="400"/>
      <c r="AL82" s="355"/>
      <c r="AM82" s="199">
        <v>45635</v>
      </c>
      <c r="AN82" s="181" t="s">
        <v>700</v>
      </c>
      <c r="AO82" s="150"/>
      <c r="AP82" s="152" t="s">
        <v>84</v>
      </c>
      <c r="AQ82" s="161" t="s">
        <v>701</v>
      </c>
      <c r="AR82" s="181" t="s">
        <v>84</v>
      </c>
      <c r="AS82" s="149"/>
      <c r="AT82" s="161" t="s">
        <v>702</v>
      </c>
      <c r="AU82" s="149" t="s">
        <v>84</v>
      </c>
      <c r="AV82" s="181"/>
      <c r="AW82" s="161" t="s">
        <v>703</v>
      </c>
      <c r="AX82" s="149"/>
      <c r="AY82" s="181" t="s">
        <v>84</v>
      </c>
      <c r="AZ82" s="161" t="s">
        <v>704</v>
      </c>
      <c r="BA82" s="425"/>
      <c r="BB82" s="342"/>
    </row>
    <row r="83" spans="1:54" ht="125.45" customHeight="1" x14ac:dyDescent="0.2">
      <c r="A83" s="156" t="s">
        <v>57</v>
      </c>
      <c r="B83" s="196" t="s">
        <v>525</v>
      </c>
      <c r="C83" s="196" t="s">
        <v>689</v>
      </c>
      <c r="D83" s="196" t="s">
        <v>565</v>
      </c>
      <c r="E83" s="196" t="s">
        <v>705</v>
      </c>
      <c r="F83" s="158" t="s">
        <v>62</v>
      </c>
      <c r="G83" s="158" t="s">
        <v>63</v>
      </c>
      <c r="H83" s="161" t="s">
        <v>706</v>
      </c>
      <c r="I83" s="161" t="s">
        <v>707</v>
      </c>
      <c r="J83" s="140" t="s">
        <v>139</v>
      </c>
      <c r="K83" s="157" t="s">
        <v>693</v>
      </c>
      <c r="L83" s="158" t="s">
        <v>532</v>
      </c>
      <c r="M83" s="288">
        <v>1</v>
      </c>
      <c r="N83" s="162" t="s">
        <v>379</v>
      </c>
      <c r="O83" s="289">
        <v>1</v>
      </c>
      <c r="P83" s="163" t="s">
        <v>380</v>
      </c>
      <c r="Q83" s="163" t="s">
        <v>708</v>
      </c>
      <c r="R83" s="164" t="s">
        <v>709</v>
      </c>
      <c r="S83" s="165" t="s">
        <v>72</v>
      </c>
      <c r="T83" s="125" t="s">
        <v>710</v>
      </c>
      <c r="U83" s="125" t="s">
        <v>159</v>
      </c>
      <c r="V83" s="165" t="s">
        <v>75</v>
      </c>
      <c r="W83" s="165" t="s">
        <v>385</v>
      </c>
      <c r="X83" s="288">
        <v>0.1</v>
      </c>
      <c r="Y83" s="145" t="s">
        <v>77</v>
      </c>
      <c r="Z83" s="288">
        <v>0.15</v>
      </c>
      <c r="AA83" s="174" t="s">
        <v>114</v>
      </c>
      <c r="AB83" s="154" t="s">
        <v>711</v>
      </c>
      <c r="AC83" s="145" t="s">
        <v>79</v>
      </c>
      <c r="AD83" s="254" t="s">
        <v>712</v>
      </c>
      <c r="AE83" s="339" t="s">
        <v>699</v>
      </c>
      <c r="AF83" s="234">
        <f t="shared" si="0"/>
        <v>0.25</v>
      </c>
      <c r="AG83" s="147" t="str">
        <f t="shared" si="20"/>
        <v>MUY ALTA</v>
      </c>
      <c r="AH83" s="167">
        <f>IF(OR(W83="prevenir",W83="detectar"),(M83-(M83*AF83)), M83)</f>
        <v>1</v>
      </c>
      <c r="AI83" s="167" t="str">
        <f t="shared" si="21"/>
        <v>MAYOR</v>
      </c>
      <c r="AJ83" s="147">
        <f t="shared" si="18"/>
        <v>0.75</v>
      </c>
      <c r="AK83" s="143" t="s">
        <v>234</v>
      </c>
      <c r="AL83" s="158" t="s">
        <v>82</v>
      </c>
      <c r="AM83" s="199">
        <v>45635</v>
      </c>
      <c r="AN83" s="181" t="s">
        <v>700</v>
      </c>
      <c r="AO83" s="150"/>
      <c r="AP83" s="152" t="s">
        <v>84</v>
      </c>
      <c r="AQ83" s="161" t="s">
        <v>701</v>
      </c>
      <c r="AR83" s="181" t="s">
        <v>84</v>
      </c>
      <c r="AS83" s="149"/>
      <c r="AT83" s="161" t="s">
        <v>713</v>
      </c>
      <c r="AU83" s="149" t="s">
        <v>509</v>
      </c>
      <c r="AV83" s="181"/>
      <c r="AW83" s="161" t="s">
        <v>703</v>
      </c>
      <c r="AX83" s="149"/>
      <c r="AY83" s="181" t="s">
        <v>84</v>
      </c>
      <c r="AZ83" s="161" t="s">
        <v>704</v>
      </c>
      <c r="BA83" s="161"/>
      <c r="BB83" s="98" t="s">
        <v>1302</v>
      </c>
    </row>
    <row r="84" spans="1:54" ht="111.6" customHeight="1" x14ac:dyDescent="0.2">
      <c r="A84" s="401" t="s">
        <v>57</v>
      </c>
      <c r="B84" s="444" t="s">
        <v>525</v>
      </c>
      <c r="C84" s="394" t="s">
        <v>714</v>
      </c>
      <c r="D84" s="444" t="s">
        <v>565</v>
      </c>
      <c r="E84" s="444" t="s">
        <v>715</v>
      </c>
      <c r="F84" s="353" t="s">
        <v>62</v>
      </c>
      <c r="G84" s="353" t="s">
        <v>63</v>
      </c>
      <c r="H84" s="356" t="s">
        <v>716</v>
      </c>
      <c r="I84" s="164" t="s">
        <v>717</v>
      </c>
      <c r="J84" s="140" t="s">
        <v>66</v>
      </c>
      <c r="K84" s="394" t="s">
        <v>718</v>
      </c>
      <c r="L84" s="353" t="s">
        <v>68</v>
      </c>
      <c r="M84" s="288">
        <v>0.6</v>
      </c>
      <c r="N84" s="469" t="s">
        <v>69</v>
      </c>
      <c r="O84" s="289">
        <v>0.6</v>
      </c>
      <c r="P84" s="399" t="s">
        <v>69</v>
      </c>
      <c r="Q84" s="163" t="s">
        <v>719</v>
      </c>
      <c r="R84" s="122" t="s">
        <v>720</v>
      </c>
      <c r="S84" s="165" t="s">
        <v>72</v>
      </c>
      <c r="T84" s="190" t="s">
        <v>721</v>
      </c>
      <c r="U84" s="190" t="s">
        <v>159</v>
      </c>
      <c r="V84" s="189" t="s">
        <v>75</v>
      </c>
      <c r="W84" s="189" t="s">
        <v>128</v>
      </c>
      <c r="X84" s="288">
        <v>0.25</v>
      </c>
      <c r="Y84" s="145" t="s">
        <v>77</v>
      </c>
      <c r="Z84" s="288">
        <v>0.15</v>
      </c>
      <c r="AA84" s="174" t="s">
        <v>78</v>
      </c>
      <c r="AB84" s="195" t="s">
        <v>722</v>
      </c>
      <c r="AC84" s="190" t="s">
        <v>79</v>
      </c>
      <c r="AD84" s="241" t="s">
        <v>723</v>
      </c>
      <c r="AE84" s="339" t="s">
        <v>724</v>
      </c>
      <c r="AF84" s="234">
        <f t="shared" si="0"/>
        <v>0.4</v>
      </c>
      <c r="AG84" s="147" t="str">
        <f t="shared" si="20"/>
        <v>BAJA</v>
      </c>
      <c r="AH84" s="167">
        <f>IF(OR(W84="prevenir",W84="detectar"),(M84-(M84*AF84)), M84)</f>
        <v>0.36</v>
      </c>
      <c r="AI84" s="397" t="str">
        <f t="shared" si="21"/>
        <v>MODERADO</v>
      </c>
      <c r="AJ84" s="147">
        <f t="shared" si="18"/>
        <v>0.6</v>
      </c>
      <c r="AK84" s="399" t="s">
        <v>69</v>
      </c>
      <c r="AL84" s="353" t="s">
        <v>82</v>
      </c>
      <c r="AM84" s="381">
        <v>45645</v>
      </c>
      <c r="AN84" s="181" t="s">
        <v>725</v>
      </c>
      <c r="AO84" s="150"/>
      <c r="AP84" s="152" t="s">
        <v>84</v>
      </c>
      <c r="AQ84" s="161" t="s">
        <v>726</v>
      </c>
      <c r="AR84" s="181" t="s">
        <v>84</v>
      </c>
      <c r="AS84" s="149"/>
      <c r="AT84" s="161" t="s">
        <v>727</v>
      </c>
      <c r="AU84" s="149"/>
      <c r="AV84" s="181" t="s">
        <v>84</v>
      </c>
      <c r="AW84" s="161" t="s">
        <v>728</v>
      </c>
      <c r="AX84" s="149"/>
      <c r="AY84" s="181" t="s">
        <v>84</v>
      </c>
      <c r="AZ84" s="161" t="s">
        <v>729</v>
      </c>
      <c r="BA84" s="161" t="s">
        <v>730</v>
      </c>
      <c r="BB84" s="340" t="s">
        <v>1302</v>
      </c>
    </row>
    <row r="85" spans="1:54" ht="111.6" customHeight="1" x14ac:dyDescent="0.2">
      <c r="A85" s="402"/>
      <c r="B85" s="446"/>
      <c r="C85" s="395"/>
      <c r="D85" s="446"/>
      <c r="E85" s="446"/>
      <c r="F85" s="355"/>
      <c r="G85" s="355"/>
      <c r="H85" s="358"/>
      <c r="I85" s="164" t="s">
        <v>731</v>
      </c>
      <c r="J85" s="140" t="s">
        <v>66</v>
      </c>
      <c r="K85" s="395"/>
      <c r="L85" s="355"/>
      <c r="M85" s="288" t="e">
        <v>#N/A</v>
      </c>
      <c r="N85" s="471"/>
      <c r="O85" s="289" t="e">
        <v>#N/A</v>
      </c>
      <c r="P85" s="400"/>
      <c r="Q85" s="163" t="s">
        <v>732</v>
      </c>
      <c r="R85" s="122" t="s">
        <v>733</v>
      </c>
      <c r="S85" s="165" t="s">
        <v>72</v>
      </c>
      <c r="T85" s="190" t="s">
        <v>721</v>
      </c>
      <c r="U85" s="190" t="s">
        <v>159</v>
      </c>
      <c r="V85" s="189" t="s">
        <v>75</v>
      </c>
      <c r="W85" s="189" t="s">
        <v>128</v>
      </c>
      <c r="X85" s="288">
        <v>0.25</v>
      </c>
      <c r="Y85" s="145" t="s">
        <v>77</v>
      </c>
      <c r="Z85" s="288">
        <v>0.15</v>
      </c>
      <c r="AA85" s="174" t="s">
        <v>78</v>
      </c>
      <c r="AB85" s="195" t="s">
        <v>722</v>
      </c>
      <c r="AC85" s="190" t="s">
        <v>79</v>
      </c>
      <c r="AD85" s="241" t="s">
        <v>734</v>
      </c>
      <c r="AE85" s="339" t="s">
        <v>724</v>
      </c>
      <c r="AF85" s="234">
        <f t="shared" si="0"/>
        <v>0.4</v>
      </c>
      <c r="AG85" s="147" t="str">
        <f t="shared" si="20"/>
        <v>BAJA</v>
      </c>
      <c r="AH85" s="167">
        <f>+AH84-(AH84*AF85)</f>
        <v>0.216</v>
      </c>
      <c r="AI85" s="398"/>
      <c r="AJ85" s="147" t="e">
        <f t="shared" si="18"/>
        <v>#N/A</v>
      </c>
      <c r="AK85" s="400"/>
      <c r="AL85" s="355"/>
      <c r="AM85" s="382"/>
      <c r="AN85" s="181" t="s">
        <v>725</v>
      </c>
      <c r="AO85" s="150"/>
      <c r="AP85" s="152" t="s">
        <v>84</v>
      </c>
      <c r="AQ85" s="161" t="s">
        <v>735</v>
      </c>
      <c r="AR85" s="181" t="s">
        <v>84</v>
      </c>
      <c r="AS85" s="149"/>
      <c r="AT85" s="161" t="s">
        <v>736</v>
      </c>
      <c r="AU85" s="149"/>
      <c r="AV85" s="181" t="s">
        <v>84</v>
      </c>
      <c r="AW85" s="161" t="s">
        <v>737</v>
      </c>
      <c r="AX85" s="149"/>
      <c r="AY85" s="181" t="s">
        <v>84</v>
      </c>
      <c r="AZ85" s="161" t="s">
        <v>729</v>
      </c>
      <c r="BA85" s="161" t="s">
        <v>738</v>
      </c>
      <c r="BB85" s="342"/>
    </row>
    <row r="86" spans="1:54" ht="75" customHeight="1" x14ac:dyDescent="0.2">
      <c r="A86" s="401" t="s">
        <v>57</v>
      </c>
      <c r="B86" s="353" t="s">
        <v>739</v>
      </c>
      <c r="C86" s="353" t="s">
        <v>740</v>
      </c>
      <c r="D86" s="353" t="s">
        <v>741</v>
      </c>
      <c r="E86" s="353" t="s">
        <v>742</v>
      </c>
      <c r="F86" s="353" t="s">
        <v>62</v>
      </c>
      <c r="G86" s="353" t="s">
        <v>63</v>
      </c>
      <c r="H86" s="523" t="s">
        <v>743</v>
      </c>
      <c r="I86" s="160" t="s">
        <v>744</v>
      </c>
      <c r="J86" s="140" t="s">
        <v>66</v>
      </c>
      <c r="K86" s="424" t="s">
        <v>745</v>
      </c>
      <c r="L86" s="353" t="s">
        <v>532</v>
      </c>
      <c r="M86" s="288">
        <v>1</v>
      </c>
      <c r="N86" s="469" t="s">
        <v>69</v>
      </c>
      <c r="O86" s="289">
        <v>0.6</v>
      </c>
      <c r="P86" s="399" t="s">
        <v>234</v>
      </c>
      <c r="Q86" s="399" t="s">
        <v>746</v>
      </c>
      <c r="R86" s="356" t="s">
        <v>747</v>
      </c>
      <c r="S86" s="422" t="s">
        <v>72</v>
      </c>
      <c r="T86" s="421" t="s">
        <v>748</v>
      </c>
      <c r="U86" s="421" t="s">
        <v>659</v>
      </c>
      <c r="V86" s="422" t="s">
        <v>75</v>
      </c>
      <c r="W86" s="422" t="s">
        <v>128</v>
      </c>
      <c r="X86" s="405">
        <v>0.25</v>
      </c>
      <c r="Y86" s="403" t="s">
        <v>77</v>
      </c>
      <c r="Z86" s="405">
        <v>0.15</v>
      </c>
      <c r="AA86" s="401" t="s">
        <v>78</v>
      </c>
      <c r="AB86" s="522"/>
      <c r="AC86" s="521" t="s">
        <v>79</v>
      </c>
      <c r="AD86" s="423" t="s">
        <v>749</v>
      </c>
      <c r="AE86" s="336" t="s">
        <v>750</v>
      </c>
      <c r="AF86" s="409">
        <f t="shared" si="0"/>
        <v>0.4</v>
      </c>
      <c r="AG86" s="397" t="str">
        <f>IF(AH86&lt;=20%,"MUY BAJA",IF(AH86&lt;=40%,"BAJA",IF(AH86&lt;=60%,"MEDIA",IF(AH86&lt;=80%,"ALTA","MUY ALTA"))))</f>
        <v>MEDIA</v>
      </c>
      <c r="AH86" s="397">
        <f>IF(OR(W86="prevenir",W86="detectar"),(M86-(M86*AF86)), M86)</f>
        <v>0.6</v>
      </c>
      <c r="AI86" s="397" t="str">
        <f>IF(AJ86&lt;=20%,"LEVE",IF(AJ86&lt;=40%,"MENOR",IF(AJ86&lt;=60%,"MODERADO",IF(AJ86&lt;=80%,"MAYOR","CATASTROFICO"))))</f>
        <v>MODERADO</v>
      </c>
      <c r="AJ86" s="397">
        <f t="shared" si="18"/>
        <v>0.6</v>
      </c>
      <c r="AK86" s="399" t="s">
        <v>69</v>
      </c>
      <c r="AL86" s="353" t="s">
        <v>82</v>
      </c>
      <c r="AM86" s="381">
        <v>45644</v>
      </c>
      <c r="AN86" s="181" t="s">
        <v>751</v>
      </c>
      <c r="AO86" s="150"/>
      <c r="AP86" s="181" t="s">
        <v>84</v>
      </c>
      <c r="AQ86" s="161" t="s">
        <v>752</v>
      </c>
      <c r="AR86" s="181" t="s">
        <v>84</v>
      </c>
      <c r="AS86" s="149"/>
      <c r="AT86" s="161" t="s">
        <v>753</v>
      </c>
      <c r="AU86" s="181"/>
      <c r="AV86" s="181" t="s">
        <v>84</v>
      </c>
      <c r="AW86" s="161" t="s">
        <v>754</v>
      </c>
      <c r="AX86" s="149"/>
      <c r="AY86" s="181" t="s">
        <v>84</v>
      </c>
      <c r="AZ86" s="161" t="s">
        <v>755</v>
      </c>
      <c r="BA86" s="161"/>
      <c r="BB86" s="340" t="s">
        <v>1302</v>
      </c>
    </row>
    <row r="87" spans="1:54" ht="81.75" customHeight="1" x14ac:dyDescent="0.2">
      <c r="A87" s="435"/>
      <c r="B87" s="354"/>
      <c r="C87" s="354"/>
      <c r="D87" s="354"/>
      <c r="E87" s="354"/>
      <c r="F87" s="354"/>
      <c r="G87" s="354"/>
      <c r="H87" s="523"/>
      <c r="I87" s="159" t="s">
        <v>756</v>
      </c>
      <c r="J87" s="140" t="s">
        <v>66</v>
      </c>
      <c r="K87" s="426"/>
      <c r="L87" s="354"/>
      <c r="M87" s="288" t="e">
        <v>#N/A</v>
      </c>
      <c r="N87" s="470"/>
      <c r="O87" s="289" t="e">
        <v>#N/A</v>
      </c>
      <c r="P87" s="418"/>
      <c r="Q87" s="400"/>
      <c r="R87" s="358"/>
      <c r="S87" s="402"/>
      <c r="T87" s="404"/>
      <c r="U87" s="404"/>
      <c r="V87" s="402"/>
      <c r="W87" s="402"/>
      <c r="X87" s="420"/>
      <c r="Y87" s="404"/>
      <c r="Z87" s="420"/>
      <c r="AA87" s="402"/>
      <c r="AB87" s="342"/>
      <c r="AC87" s="395"/>
      <c r="AD87" s="408"/>
      <c r="AE87" s="336" t="s">
        <v>750</v>
      </c>
      <c r="AF87" s="410"/>
      <c r="AG87" s="398"/>
      <c r="AH87" s="398"/>
      <c r="AI87" s="419"/>
      <c r="AJ87" s="419"/>
      <c r="AK87" s="418"/>
      <c r="AL87" s="354"/>
      <c r="AM87" s="383"/>
      <c r="AN87" s="181" t="s">
        <v>751</v>
      </c>
      <c r="AO87" s="201"/>
      <c r="AP87" s="181" t="s">
        <v>84</v>
      </c>
      <c r="AQ87" s="164" t="s">
        <v>757</v>
      </c>
      <c r="AR87" s="181" t="s">
        <v>84</v>
      </c>
      <c r="AS87" s="179"/>
      <c r="AT87" s="164" t="s">
        <v>753</v>
      </c>
      <c r="AU87" s="181"/>
      <c r="AV87" s="181" t="s">
        <v>84</v>
      </c>
      <c r="AW87" s="164" t="s">
        <v>754</v>
      </c>
      <c r="AX87" s="179"/>
      <c r="AY87" s="181" t="s">
        <v>84</v>
      </c>
      <c r="AZ87" s="161" t="s">
        <v>755</v>
      </c>
      <c r="BA87" s="316"/>
      <c r="BB87" s="341"/>
    </row>
    <row r="88" spans="1:54" ht="150.94999999999999" customHeight="1" x14ac:dyDescent="0.2">
      <c r="A88" s="435"/>
      <c r="B88" s="354"/>
      <c r="C88" s="354"/>
      <c r="D88" s="354"/>
      <c r="E88" s="354"/>
      <c r="F88" s="354"/>
      <c r="G88" s="354"/>
      <c r="H88" s="523"/>
      <c r="I88" s="159" t="s">
        <v>758</v>
      </c>
      <c r="J88" s="140" t="s">
        <v>66</v>
      </c>
      <c r="K88" s="426"/>
      <c r="L88" s="354"/>
      <c r="M88" s="288" t="e">
        <v>#N/A</v>
      </c>
      <c r="N88" s="470"/>
      <c r="O88" s="289" t="e">
        <v>#N/A</v>
      </c>
      <c r="P88" s="418"/>
      <c r="Q88" s="163" t="s">
        <v>759</v>
      </c>
      <c r="R88" s="164" t="s">
        <v>760</v>
      </c>
      <c r="S88" s="120" t="s">
        <v>72</v>
      </c>
      <c r="T88" s="145" t="s">
        <v>761</v>
      </c>
      <c r="U88" s="145" t="s">
        <v>762</v>
      </c>
      <c r="V88" s="120" t="s">
        <v>75</v>
      </c>
      <c r="W88" s="120" t="s">
        <v>128</v>
      </c>
      <c r="X88" s="288">
        <v>0.25</v>
      </c>
      <c r="Y88" s="145" t="s">
        <v>77</v>
      </c>
      <c r="Z88" s="288">
        <v>0.15</v>
      </c>
      <c r="AA88" s="120" t="s">
        <v>78</v>
      </c>
      <c r="AB88" s="98"/>
      <c r="AC88" s="125" t="s">
        <v>79</v>
      </c>
      <c r="AD88" s="250" t="s">
        <v>763</v>
      </c>
      <c r="AE88" s="335" t="s">
        <v>764</v>
      </c>
      <c r="AF88" s="234">
        <f t="shared" si="0"/>
        <v>0.4</v>
      </c>
      <c r="AG88" s="147" t="str">
        <f t="shared" ref="AG88:AG99" si="22">IF(AH88&lt;=20%,"MUY BAJA",IF(AH88&lt;=40%,"BAJA",IF(AH88&lt;=60%,"MEDIA",IF(AH88&lt;=80%,"ALTA","MUY ALTA"))))</f>
        <v>BAJA</v>
      </c>
      <c r="AH88" s="147">
        <f>+AH86-(AH86*AF88)</f>
        <v>0.36</v>
      </c>
      <c r="AI88" s="419"/>
      <c r="AJ88" s="419"/>
      <c r="AK88" s="418"/>
      <c r="AL88" s="354"/>
      <c r="AM88" s="383"/>
      <c r="AN88" s="181" t="s">
        <v>751</v>
      </c>
      <c r="AO88" s="201"/>
      <c r="AP88" s="181" t="s">
        <v>84</v>
      </c>
      <c r="AQ88" s="164" t="s">
        <v>765</v>
      </c>
      <c r="AR88" s="181" t="s">
        <v>84</v>
      </c>
      <c r="AS88" s="179"/>
      <c r="AT88" s="164" t="s">
        <v>766</v>
      </c>
      <c r="AU88" s="179"/>
      <c r="AV88" s="181" t="s">
        <v>84</v>
      </c>
      <c r="AW88" s="164" t="s">
        <v>766</v>
      </c>
      <c r="AX88" s="179"/>
      <c r="AY88" s="181" t="s">
        <v>84</v>
      </c>
      <c r="AZ88" s="161" t="s">
        <v>767</v>
      </c>
      <c r="BA88" s="161" t="s">
        <v>768</v>
      </c>
      <c r="BB88" s="341"/>
    </row>
    <row r="89" spans="1:54" ht="129.6" customHeight="1" x14ac:dyDescent="0.2">
      <c r="A89" s="435"/>
      <c r="B89" s="354"/>
      <c r="C89" s="354"/>
      <c r="D89" s="354"/>
      <c r="E89" s="354"/>
      <c r="F89" s="354"/>
      <c r="G89" s="354"/>
      <c r="H89" s="523"/>
      <c r="I89" s="160" t="s">
        <v>769</v>
      </c>
      <c r="J89" s="140" t="s">
        <v>66</v>
      </c>
      <c r="K89" s="426"/>
      <c r="L89" s="354"/>
      <c r="M89" s="288" t="e">
        <v>#N/A</v>
      </c>
      <c r="N89" s="470"/>
      <c r="O89" s="289" t="e">
        <v>#N/A</v>
      </c>
      <c r="P89" s="418"/>
      <c r="Q89" s="163" t="s">
        <v>770</v>
      </c>
      <c r="R89" s="164" t="s">
        <v>771</v>
      </c>
      <c r="S89" s="120" t="s">
        <v>72</v>
      </c>
      <c r="T89" s="125" t="s">
        <v>772</v>
      </c>
      <c r="U89" s="125" t="s">
        <v>630</v>
      </c>
      <c r="V89" s="120" t="s">
        <v>75</v>
      </c>
      <c r="W89" s="120" t="s">
        <v>128</v>
      </c>
      <c r="X89" s="288">
        <v>0.25</v>
      </c>
      <c r="Y89" s="145" t="s">
        <v>77</v>
      </c>
      <c r="Z89" s="288">
        <v>0.15</v>
      </c>
      <c r="AA89" s="120" t="s">
        <v>78</v>
      </c>
      <c r="AB89" s="98"/>
      <c r="AC89" s="125" t="s">
        <v>79</v>
      </c>
      <c r="AD89" s="250" t="s">
        <v>773</v>
      </c>
      <c r="AE89" s="336" t="s">
        <v>774</v>
      </c>
      <c r="AF89" s="234">
        <f t="shared" si="0"/>
        <v>0.4</v>
      </c>
      <c r="AG89" s="147" t="str">
        <f t="shared" si="22"/>
        <v>BAJA</v>
      </c>
      <c r="AH89" s="147">
        <f>+AH88-(AH88*AF89)</f>
        <v>0.216</v>
      </c>
      <c r="AI89" s="419"/>
      <c r="AJ89" s="419"/>
      <c r="AK89" s="418"/>
      <c r="AL89" s="354"/>
      <c r="AM89" s="383"/>
      <c r="AN89" s="181" t="s">
        <v>751</v>
      </c>
      <c r="AO89" s="201"/>
      <c r="AP89" s="181" t="s">
        <v>84</v>
      </c>
      <c r="AQ89" s="164" t="s">
        <v>775</v>
      </c>
      <c r="AR89" s="181" t="s">
        <v>84</v>
      </c>
      <c r="AS89" s="179"/>
      <c r="AT89" s="164" t="s">
        <v>776</v>
      </c>
      <c r="AU89" s="179"/>
      <c r="AV89" s="181" t="s">
        <v>84</v>
      </c>
      <c r="AW89" s="164" t="s">
        <v>776</v>
      </c>
      <c r="AX89" s="179"/>
      <c r="AY89" s="181" t="s">
        <v>84</v>
      </c>
      <c r="AZ89" s="161" t="s">
        <v>777</v>
      </c>
      <c r="BA89" s="317"/>
      <c r="BB89" s="341"/>
    </row>
    <row r="90" spans="1:54" ht="93" customHeight="1" x14ac:dyDescent="0.2">
      <c r="A90" s="402"/>
      <c r="B90" s="355"/>
      <c r="C90" s="355"/>
      <c r="D90" s="355"/>
      <c r="E90" s="355"/>
      <c r="F90" s="355"/>
      <c r="G90" s="355"/>
      <c r="H90" s="523"/>
      <c r="I90" s="160" t="s">
        <v>778</v>
      </c>
      <c r="J90" s="140" t="s">
        <v>66</v>
      </c>
      <c r="K90" s="425"/>
      <c r="L90" s="355"/>
      <c r="M90" s="288" t="e">
        <v>#N/A</v>
      </c>
      <c r="N90" s="471"/>
      <c r="O90" s="289" t="e">
        <v>#N/A</v>
      </c>
      <c r="P90" s="400"/>
      <c r="Q90" s="163" t="s">
        <v>779</v>
      </c>
      <c r="R90" s="164" t="s">
        <v>780</v>
      </c>
      <c r="S90" s="120" t="s">
        <v>72</v>
      </c>
      <c r="T90" s="125" t="s">
        <v>772</v>
      </c>
      <c r="U90" s="125" t="s">
        <v>659</v>
      </c>
      <c r="V90" s="120" t="s">
        <v>75</v>
      </c>
      <c r="W90" s="120" t="s">
        <v>128</v>
      </c>
      <c r="X90" s="288">
        <v>0.25</v>
      </c>
      <c r="Y90" s="145" t="s">
        <v>77</v>
      </c>
      <c r="Z90" s="288">
        <v>0.15</v>
      </c>
      <c r="AA90" s="120" t="s">
        <v>78</v>
      </c>
      <c r="AB90" s="98"/>
      <c r="AC90" s="125" t="s">
        <v>79</v>
      </c>
      <c r="AD90" s="250" t="s">
        <v>781</v>
      </c>
      <c r="AE90" s="336" t="s">
        <v>782</v>
      </c>
      <c r="AF90" s="234">
        <f t="shared" si="0"/>
        <v>0.4</v>
      </c>
      <c r="AG90" s="147" t="str">
        <f t="shared" si="22"/>
        <v>MUY BAJA</v>
      </c>
      <c r="AH90" s="147">
        <f>+AH89-(AH89*AF90)</f>
        <v>0.12959999999999999</v>
      </c>
      <c r="AI90" s="398"/>
      <c r="AJ90" s="398"/>
      <c r="AK90" s="400"/>
      <c r="AL90" s="355"/>
      <c r="AM90" s="382"/>
      <c r="AN90" s="181" t="s">
        <v>751</v>
      </c>
      <c r="AO90" s="201"/>
      <c r="AP90" s="181" t="s">
        <v>84</v>
      </c>
      <c r="AQ90" s="164" t="s">
        <v>783</v>
      </c>
      <c r="AR90" s="181" t="s">
        <v>84</v>
      </c>
      <c r="AS90" s="179"/>
      <c r="AT90" s="164" t="s">
        <v>784</v>
      </c>
      <c r="AU90" s="181" t="s">
        <v>84</v>
      </c>
      <c r="AV90" s="186"/>
      <c r="AW90" s="164" t="s">
        <v>785</v>
      </c>
      <c r="AX90" s="181" t="s">
        <v>84</v>
      </c>
      <c r="AY90" s="186"/>
      <c r="AZ90" s="161" t="s">
        <v>785</v>
      </c>
      <c r="BA90" s="317"/>
      <c r="BB90" s="342"/>
    </row>
    <row r="91" spans="1:54" ht="147" customHeight="1" x14ac:dyDescent="0.2">
      <c r="A91" s="401" t="s">
        <v>57</v>
      </c>
      <c r="B91" s="353" t="s">
        <v>739</v>
      </c>
      <c r="C91" s="353" t="s">
        <v>740</v>
      </c>
      <c r="D91" s="353" t="s">
        <v>741</v>
      </c>
      <c r="E91" s="353" t="s">
        <v>786</v>
      </c>
      <c r="F91" s="353" t="s">
        <v>62</v>
      </c>
      <c r="G91" s="353" t="s">
        <v>63</v>
      </c>
      <c r="H91" s="345" t="s">
        <v>787</v>
      </c>
      <c r="I91" s="345" t="s">
        <v>788</v>
      </c>
      <c r="J91" s="353" t="s">
        <v>66</v>
      </c>
      <c r="K91" s="424" t="s">
        <v>789</v>
      </c>
      <c r="L91" s="353" t="s">
        <v>68</v>
      </c>
      <c r="M91" s="288">
        <v>0.6</v>
      </c>
      <c r="N91" s="469" t="s">
        <v>69</v>
      </c>
      <c r="O91" s="289">
        <v>0.6</v>
      </c>
      <c r="P91" s="399" t="s">
        <v>69</v>
      </c>
      <c r="Q91" s="163" t="s">
        <v>790</v>
      </c>
      <c r="R91" s="164" t="s">
        <v>791</v>
      </c>
      <c r="S91" s="120" t="s">
        <v>72</v>
      </c>
      <c r="T91" s="145" t="s">
        <v>792</v>
      </c>
      <c r="U91" s="145" t="s">
        <v>159</v>
      </c>
      <c r="V91" s="120" t="s">
        <v>75</v>
      </c>
      <c r="W91" s="120" t="s">
        <v>128</v>
      </c>
      <c r="X91" s="288">
        <v>0.25</v>
      </c>
      <c r="Y91" s="145" t="s">
        <v>77</v>
      </c>
      <c r="Z91" s="288">
        <v>0.15</v>
      </c>
      <c r="AA91" s="120" t="s">
        <v>114</v>
      </c>
      <c r="AB91" s="160" t="s">
        <v>793</v>
      </c>
      <c r="AC91" s="125" t="s">
        <v>79</v>
      </c>
      <c r="AD91" s="250" t="s">
        <v>794</v>
      </c>
      <c r="AE91" s="336" t="s">
        <v>795</v>
      </c>
      <c r="AF91" s="234">
        <f t="shared" si="0"/>
        <v>0.4</v>
      </c>
      <c r="AG91" s="147" t="str">
        <f t="shared" si="22"/>
        <v>BAJA</v>
      </c>
      <c r="AH91" s="147">
        <f t="shared" ref="AH91:AH106" si="23">IF(OR(W91="prevenir",W91="detectar"),(M91-(M91*AF91)), M91)</f>
        <v>0.36</v>
      </c>
      <c r="AI91" s="397" t="str">
        <f t="shared" ref="AI91:AI106" si="24">IF(AJ91&lt;=20%,"LEVE",IF(AJ91&lt;=40%,"MENOR",IF(AJ91&lt;=60%,"MODERADO",IF(AJ91&lt;=80%,"MAYOR","CATASTROFICO"))))</f>
        <v>MODERADO</v>
      </c>
      <c r="AJ91" s="147">
        <f t="shared" ref="AJ91:AJ105" si="25">IF(W91="corregir",(O91-(O91*AF91)), O91)</f>
        <v>0.6</v>
      </c>
      <c r="AK91" s="399" t="s">
        <v>69</v>
      </c>
      <c r="AL91" s="353" t="s">
        <v>82</v>
      </c>
      <c r="AM91" s="381">
        <v>45644</v>
      </c>
      <c r="AN91" s="181" t="s">
        <v>751</v>
      </c>
      <c r="AO91" s="201"/>
      <c r="AP91" s="181" t="s">
        <v>84</v>
      </c>
      <c r="AQ91" s="164" t="s">
        <v>783</v>
      </c>
      <c r="AR91" s="181" t="s">
        <v>84</v>
      </c>
      <c r="AS91" s="179"/>
      <c r="AT91" s="164" t="s">
        <v>784</v>
      </c>
      <c r="AU91" s="181" t="s">
        <v>84</v>
      </c>
      <c r="AV91" s="181"/>
      <c r="AW91" s="164" t="s">
        <v>796</v>
      </c>
      <c r="AX91" s="181" t="s">
        <v>84</v>
      </c>
      <c r="AY91" s="181"/>
      <c r="AZ91" s="161" t="s">
        <v>796</v>
      </c>
      <c r="BA91" s="127" t="s">
        <v>797</v>
      </c>
      <c r="BB91" s="340" t="s">
        <v>1302</v>
      </c>
    </row>
    <row r="92" spans="1:54" ht="93" customHeight="1" x14ac:dyDescent="0.2">
      <c r="A92" s="435"/>
      <c r="B92" s="354"/>
      <c r="C92" s="354"/>
      <c r="D92" s="354"/>
      <c r="E92" s="354"/>
      <c r="F92" s="354"/>
      <c r="G92" s="354"/>
      <c r="H92" s="346"/>
      <c r="I92" s="347"/>
      <c r="J92" s="355"/>
      <c r="K92" s="426"/>
      <c r="L92" s="354"/>
      <c r="M92" s="288" t="e">
        <v>#N/A</v>
      </c>
      <c r="N92" s="470"/>
      <c r="O92" s="289" t="e">
        <v>#N/A</v>
      </c>
      <c r="P92" s="418"/>
      <c r="Q92" s="163" t="s">
        <v>798</v>
      </c>
      <c r="R92" s="164" t="s">
        <v>799</v>
      </c>
      <c r="S92" s="120" t="s">
        <v>72</v>
      </c>
      <c r="T92" s="145" t="s">
        <v>800</v>
      </c>
      <c r="U92" s="145" t="s">
        <v>630</v>
      </c>
      <c r="V92" s="120" t="s">
        <v>75</v>
      </c>
      <c r="W92" s="120" t="s">
        <v>128</v>
      </c>
      <c r="X92" s="288">
        <v>0.25</v>
      </c>
      <c r="Y92" s="145" t="s">
        <v>77</v>
      </c>
      <c r="Z92" s="288">
        <v>0.15</v>
      </c>
      <c r="AA92" s="120" t="s">
        <v>114</v>
      </c>
      <c r="AB92" s="160" t="s">
        <v>793</v>
      </c>
      <c r="AC92" s="125" t="s">
        <v>79</v>
      </c>
      <c r="AD92" s="250" t="s">
        <v>801</v>
      </c>
      <c r="AE92" s="336" t="s">
        <v>774</v>
      </c>
      <c r="AF92" s="234">
        <f t="shared" si="0"/>
        <v>0.4</v>
      </c>
      <c r="AG92" s="147" t="str">
        <f t="shared" si="22"/>
        <v>BAJA</v>
      </c>
      <c r="AH92" s="147">
        <f>+AH91-(AH91*AF92)</f>
        <v>0.216</v>
      </c>
      <c r="AI92" s="419"/>
      <c r="AJ92" s="147" t="e">
        <f t="shared" si="25"/>
        <v>#N/A</v>
      </c>
      <c r="AK92" s="418"/>
      <c r="AL92" s="354"/>
      <c r="AM92" s="383"/>
      <c r="AN92" s="181" t="s">
        <v>751</v>
      </c>
      <c r="AO92" s="201"/>
      <c r="AP92" s="181" t="s">
        <v>84</v>
      </c>
      <c r="AQ92" s="164" t="s">
        <v>775</v>
      </c>
      <c r="AR92" s="181" t="s">
        <v>84</v>
      </c>
      <c r="AS92" s="179"/>
      <c r="AT92" s="164" t="s">
        <v>776</v>
      </c>
      <c r="AU92" s="181"/>
      <c r="AV92" s="181" t="s">
        <v>84</v>
      </c>
      <c r="AW92" s="164" t="s">
        <v>776</v>
      </c>
      <c r="AX92" s="179"/>
      <c r="AY92" s="181" t="s">
        <v>84</v>
      </c>
      <c r="AZ92" s="161" t="s">
        <v>777</v>
      </c>
      <c r="BA92" s="317"/>
      <c r="BB92" s="341"/>
    </row>
    <row r="93" spans="1:54" ht="65.45" customHeight="1" x14ac:dyDescent="0.2">
      <c r="A93" s="435"/>
      <c r="B93" s="354"/>
      <c r="C93" s="354"/>
      <c r="D93" s="354"/>
      <c r="E93" s="354"/>
      <c r="F93" s="354"/>
      <c r="G93" s="354"/>
      <c r="H93" s="346"/>
      <c r="I93" s="172" t="s">
        <v>802</v>
      </c>
      <c r="J93" s="140" t="s">
        <v>139</v>
      </c>
      <c r="K93" s="426"/>
      <c r="L93" s="354"/>
      <c r="M93" s="288" t="e">
        <v>#N/A</v>
      </c>
      <c r="N93" s="470"/>
      <c r="O93" s="289" t="e">
        <v>#N/A</v>
      </c>
      <c r="P93" s="418"/>
      <c r="Q93" s="163"/>
      <c r="R93" s="164" t="s">
        <v>151</v>
      </c>
      <c r="S93" s="120"/>
      <c r="T93" s="145"/>
      <c r="U93" s="145"/>
      <c r="V93" s="120"/>
      <c r="W93" s="120"/>
      <c r="X93" s="288" t="e">
        <v>#N/A</v>
      </c>
      <c r="Y93" s="145"/>
      <c r="Z93" s="288" t="e">
        <v>#N/A</v>
      </c>
      <c r="AA93" s="120"/>
      <c r="AB93" s="160"/>
      <c r="AC93" s="165"/>
      <c r="AD93" s="250"/>
      <c r="AE93" s="335"/>
      <c r="AF93" s="234" t="e">
        <f t="shared" si="0"/>
        <v>#N/A</v>
      </c>
      <c r="AG93" s="147" t="e">
        <f t="shared" si="22"/>
        <v>#N/A</v>
      </c>
      <c r="AH93" s="147" t="e">
        <f t="shared" si="23"/>
        <v>#N/A</v>
      </c>
      <c r="AI93" s="419"/>
      <c r="AJ93" s="147" t="e">
        <f t="shared" si="25"/>
        <v>#N/A</v>
      </c>
      <c r="AK93" s="418"/>
      <c r="AL93" s="354"/>
      <c r="AM93" s="383"/>
      <c r="AN93" s="181"/>
      <c r="AO93" s="201"/>
      <c r="AP93" s="186"/>
      <c r="AQ93" s="164"/>
      <c r="AR93" s="186"/>
      <c r="AS93" s="179"/>
      <c r="AT93" s="164"/>
      <c r="AU93" s="179"/>
      <c r="AV93" s="186"/>
      <c r="AW93" s="164"/>
      <c r="AX93" s="179"/>
      <c r="AY93" s="186"/>
      <c r="AZ93" s="179"/>
      <c r="BA93" s="317"/>
      <c r="BB93" s="341"/>
    </row>
    <row r="94" spans="1:54" ht="134.1" customHeight="1" x14ac:dyDescent="0.2">
      <c r="A94" s="402"/>
      <c r="B94" s="355"/>
      <c r="C94" s="355"/>
      <c r="D94" s="355"/>
      <c r="E94" s="355"/>
      <c r="F94" s="355"/>
      <c r="G94" s="355"/>
      <c r="H94" s="347"/>
      <c r="I94" s="172" t="s">
        <v>803</v>
      </c>
      <c r="J94" s="140" t="s">
        <v>66</v>
      </c>
      <c r="K94" s="425"/>
      <c r="L94" s="355"/>
      <c r="M94" s="288" t="e">
        <v>#N/A</v>
      </c>
      <c r="N94" s="471"/>
      <c r="O94" s="289" t="e">
        <v>#N/A</v>
      </c>
      <c r="P94" s="400"/>
      <c r="Q94" s="163" t="s">
        <v>804</v>
      </c>
      <c r="R94" s="164" t="s">
        <v>791</v>
      </c>
      <c r="S94" s="120" t="s">
        <v>72</v>
      </c>
      <c r="T94" s="145" t="s">
        <v>792</v>
      </c>
      <c r="U94" s="145" t="s">
        <v>159</v>
      </c>
      <c r="V94" s="120" t="s">
        <v>75</v>
      </c>
      <c r="W94" s="120" t="s">
        <v>128</v>
      </c>
      <c r="X94" s="288">
        <v>0.25</v>
      </c>
      <c r="Y94" s="145" t="s">
        <v>77</v>
      </c>
      <c r="Z94" s="288">
        <v>0.15</v>
      </c>
      <c r="AA94" s="120" t="s">
        <v>114</v>
      </c>
      <c r="AB94" s="160" t="s">
        <v>793</v>
      </c>
      <c r="AC94" s="125" t="s">
        <v>79</v>
      </c>
      <c r="AD94" s="250" t="s">
        <v>794</v>
      </c>
      <c r="AE94" s="336" t="s">
        <v>795</v>
      </c>
      <c r="AF94" s="234">
        <f t="shared" si="0"/>
        <v>0.4</v>
      </c>
      <c r="AG94" s="147" t="str">
        <f t="shared" si="22"/>
        <v>MUY BAJA</v>
      </c>
      <c r="AH94" s="147">
        <f>+AH92-(AH92*AF94)</f>
        <v>0.12959999999999999</v>
      </c>
      <c r="AI94" s="398"/>
      <c r="AJ94" s="147" t="e">
        <f t="shared" si="25"/>
        <v>#N/A</v>
      </c>
      <c r="AK94" s="400"/>
      <c r="AL94" s="355"/>
      <c r="AM94" s="382"/>
      <c r="AN94" s="181" t="s">
        <v>751</v>
      </c>
      <c r="AO94" s="201"/>
      <c r="AP94" s="181" t="s">
        <v>84</v>
      </c>
      <c r="AQ94" s="164" t="s">
        <v>783</v>
      </c>
      <c r="AR94" s="181" t="s">
        <v>84</v>
      </c>
      <c r="AS94" s="179"/>
      <c r="AT94" s="164" t="s">
        <v>784</v>
      </c>
      <c r="AU94" s="181" t="s">
        <v>84</v>
      </c>
      <c r="AV94" s="186"/>
      <c r="AW94" s="164" t="s">
        <v>796</v>
      </c>
      <c r="AX94" s="181" t="s">
        <v>84</v>
      </c>
      <c r="AY94" s="186"/>
      <c r="AZ94" s="139" t="s">
        <v>796</v>
      </c>
      <c r="BA94" s="127" t="s">
        <v>1301</v>
      </c>
      <c r="BB94" s="342"/>
    </row>
    <row r="95" spans="1:54" ht="93" customHeight="1" x14ac:dyDescent="0.2">
      <c r="A95" s="401" t="s">
        <v>57</v>
      </c>
      <c r="B95" s="353" t="s">
        <v>739</v>
      </c>
      <c r="C95" s="353" t="s">
        <v>740</v>
      </c>
      <c r="D95" s="353" t="s">
        <v>741</v>
      </c>
      <c r="E95" s="353" t="s">
        <v>805</v>
      </c>
      <c r="F95" s="353" t="s">
        <v>62</v>
      </c>
      <c r="G95" s="353" t="s">
        <v>63</v>
      </c>
      <c r="H95" s="449" t="s">
        <v>806</v>
      </c>
      <c r="I95" s="442" t="s">
        <v>807</v>
      </c>
      <c r="J95" s="158" t="s">
        <v>66</v>
      </c>
      <c r="K95" s="424" t="s">
        <v>745</v>
      </c>
      <c r="L95" s="158" t="s">
        <v>68</v>
      </c>
      <c r="M95" s="288">
        <v>0.6</v>
      </c>
      <c r="N95" s="162" t="s">
        <v>233</v>
      </c>
      <c r="O95" s="289">
        <v>0.8</v>
      </c>
      <c r="P95" s="163" t="s">
        <v>234</v>
      </c>
      <c r="Q95" s="163" t="s">
        <v>808</v>
      </c>
      <c r="R95" s="164" t="s">
        <v>809</v>
      </c>
      <c r="S95" s="120" t="s">
        <v>72</v>
      </c>
      <c r="T95" s="145" t="s">
        <v>740</v>
      </c>
      <c r="U95" s="145" t="s">
        <v>630</v>
      </c>
      <c r="V95" s="120" t="s">
        <v>75</v>
      </c>
      <c r="W95" s="120" t="s">
        <v>128</v>
      </c>
      <c r="X95" s="288">
        <v>0.25</v>
      </c>
      <c r="Y95" s="145" t="s">
        <v>77</v>
      </c>
      <c r="Z95" s="288">
        <v>0.15</v>
      </c>
      <c r="AA95" s="120" t="s">
        <v>810</v>
      </c>
      <c r="AB95" s="98" t="s">
        <v>811</v>
      </c>
      <c r="AC95" s="125" t="s">
        <v>79</v>
      </c>
      <c r="AD95" s="253" t="s">
        <v>812</v>
      </c>
      <c r="AE95" s="337" t="s">
        <v>813</v>
      </c>
      <c r="AF95" s="234">
        <f t="shared" si="0"/>
        <v>0.4</v>
      </c>
      <c r="AG95" s="147" t="str">
        <f t="shared" si="22"/>
        <v>BAJA</v>
      </c>
      <c r="AH95" s="147">
        <f t="shared" si="23"/>
        <v>0.36</v>
      </c>
      <c r="AI95" s="397" t="str">
        <f t="shared" si="24"/>
        <v>MAYOR</v>
      </c>
      <c r="AJ95" s="147">
        <f t="shared" si="25"/>
        <v>0.8</v>
      </c>
      <c r="AK95" s="399" t="s">
        <v>234</v>
      </c>
      <c r="AL95" s="353" t="s">
        <v>82</v>
      </c>
      <c r="AM95" s="381">
        <v>45644</v>
      </c>
      <c r="AN95" s="181" t="s">
        <v>751</v>
      </c>
      <c r="AO95" s="201"/>
      <c r="AP95" s="181" t="s">
        <v>84</v>
      </c>
      <c r="AQ95" s="164" t="s">
        <v>814</v>
      </c>
      <c r="AR95" s="181" t="s">
        <v>84</v>
      </c>
      <c r="AS95" s="179"/>
      <c r="AT95" s="164" t="s">
        <v>815</v>
      </c>
      <c r="AU95" s="179"/>
      <c r="AV95" s="181" t="s">
        <v>84</v>
      </c>
      <c r="AW95" s="164" t="s">
        <v>816</v>
      </c>
      <c r="AX95" s="179"/>
      <c r="AY95" s="181" t="s">
        <v>84</v>
      </c>
      <c r="AZ95" s="139" t="s">
        <v>816</v>
      </c>
      <c r="BA95" s="317"/>
      <c r="BB95" s="340" t="s">
        <v>1307</v>
      </c>
    </row>
    <row r="96" spans="1:54" ht="93" customHeight="1" x14ac:dyDescent="0.2">
      <c r="A96" s="402"/>
      <c r="B96" s="355"/>
      <c r="C96" s="355"/>
      <c r="D96" s="355"/>
      <c r="E96" s="355"/>
      <c r="F96" s="355"/>
      <c r="G96" s="355"/>
      <c r="H96" s="450"/>
      <c r="I96" s="443"/>
      <c r="J96" s="158" t="s">
        <v>66</v>
      </c>
      <c r="K96" s="425"/>
      <c r="L96" s="158" t="s">
        <v>68</v>
      </c>
      <c r="M96" s="288">
        <v>0.6</v>
      </c>
      <c r="N96" s="162" t="s">
        <v>233</v>
      </c>
      <c r="O96" s="289">
        <v>0.8</v>
      </c>
      <c r="P96" s="163" t="s">
        <v>234</v>
      </c>
      <c r="Q96" s="163" t="s">
        <v>817</v>
      </c>
      <c r="R96" s="164" t="s">
        <v>818</v>
      </c>
      <c r="S96" s="120" t="s">
        <v>72</v>
      </c>
      <c r="T96" s="145" t="s">
        <v>740</v>
      </c>
      <c r="U96" s="145" t="s">
        <v>630</v>
      </c>
      <c r="V96" s="120" t="s">
        <v>75</v>
      </c>
      <c r="W96" s="120" t="s">
        <v>128</v>
      </c>
      <c r="X96" s="288">
        <v>0.25</v>
      </c>
      <c r="Y96" s="145" t="s">
        <v>77</v>
      </c>
      <c r="Z96" s="288">
        <v>0.15</v>
      </c>
      <c r="AA96" s="120" t="s">
        <v>810</v>
      </c>
      <c r="AB96" s="98" t="s">
        <v>811</v>
      </c>
      <c r="AC96" s="125" t="s">
        <v>79</v>
      </c>
      <c r="AD96" s="253" t="s">
        <v>819</v>
      </c>
      <c r="AE96" s="337" t="s">
        <v>813</v>
      </c>
      <c r="AF96" s="234">
        <f t="shared" si="0"/>
        <v>0.4</v>
      </c>
      <c r="AG96" s="147" t="str">
        <f t="shared" si="22"/>
        <v>BAJA</v>
      </c>
      <c r="AH96" s="147">
        <f>+AH95-(AH95*AF96)</f>
        <v>0.216</v>
      </c>
      <c r="AI96" s="398"/>
      <c r="AJ96" s="147">
        <f t="shared" si="25"/>
        <v>0.8</v>
      </c>
      <c r="AK96" s="400"/>
      <c r="AL96" s="355"/>
      <c r="AM96" s="382"/>
      <c r="AN96" s="181" t="s">
        <v>751</v>
      </c>
      <c r="AO96" s="201"/>
      <c r="AP96" s="181" t="s">
        <v>84</v>
      </c>
      <c r="AQ96" s="164" t="s">
        <v>820</v>
      </c>
      <c r="AR96" s="181" t="s">
        <v>84</v>
      </c>
      <c r="AS96" s="179"/>
      <c r="AT96" s="164" t="s">
        <v>820</v>
      </c>
      <c r="AU96" s="179"/>
      <c r="AV96" s="181" t="s">
        <v>84</v>
      </c>
      <c r="AW96" s="164" t="s">
        <v>821</v>
      </c>
      <c r="AX96" s="179"/>
      <c r="AY96" s="181" t="s">
        <v>84</v>
      </c>
      <c r="AZ96" s="139" t="s">
        <v>822</v>
      </c>
      <c r="BA96" s="317"/>
      <c r="BB96" s="342"/>
    </row>
    <row r="97" spans="1:54" ht="93" customHeight="1" x14ac:dyDescent="0.2">
      <c r="A97" s="401" t="s">
        <v>57</v>
      </c>
      <c r="B97" s="353" t="s">
        <v>739</v>
      </c>
      <c r="C97" s="353" t="s">
        <v>823</v>
      </c>
      <c r="D97" s="353" t="s">
        <v>824</v>
      </c>
      <c r="E97" s="353" t="s">
        <v>825</v>
      </c>
      <c r="F97" s="353" t="s">
        <v>62</v>
      </c>
      <c r="G97" s="353" t="s">
        <v>63</v>
      </c>
      <c r="H97" s="444" t="s">
        <v>826</v>
      </c>
      <c r="I97" s="441" t="s">
        <v>827</v>
      </c>
      <c r="J97" s="158" t="s">
        <v>66</v>
      </c>
      <c r="K97" s="424" t="s">
        <v>828</v>
      </c>
      <c r="L97" s="438" t="s">
        <v>643</v>
      </c>
      <c r="M97" s="288">
        <v>0.8</v>
      </c>
      <c r="N97" s="427" t="s">
        <v>69</v>
      </c>
      <c r="O97" s="430">
        <v>0.6</v>
      </c>
      <c r="P97" s="399" t="s">
        <v>234</v>
      </c>
      <c r="Q97" s="163" t="s">
        <v>829</v>
      </c>
      <c r="R97" s="164" t="s">
        <v>830</v>
      </c>
      <c r="S97" s="120" t="s">
        <v>72</v>
      </c>
      <c r="T97" s="125" t="s">
        <v>831</v>
      </c>
      <c r="U97" s="145" t="s">
        <v>159</v>
      </c>
      <c r="V97" s="120" t="s">
        <v>75</v>
      </c>
      <c r="W97" s="120" t="s">
        <v>128</v>
      </c>
      <c r="X97" s="288">
        <v>0.25</v>
      </c>
      <c r="Y97" s="145" t="s">
        <v>77</v>
      </c>
      <c r="Z97" s="288">
        <v>0.15</v>
      </c>
      <c r="AA97" s="120" t="s">
        <v>114</v>
      </c>
      <c r="AB97" s="160" t="s">
        <v>832</v>
      </c>
      <c r="AC97" s="125" t="s">
        <v>79</v>
      </c>
      <c r="AD97" s="250" t="s">
        <v>833</v>
      </c>
      <c r="AE97" s="337" t="s">
        <v>834</v>
      </c>
      <c r="AF97" s="234">
        <f t="shared" si="0"/>
        <v>0.4</v>
      </c>
      <c r="AG97" s="147" t="str">
        <f t="shared" si="22"/>
        <v>MEDIA</v>
      </c>
      <c r="AH97" s="147">
        <f t="shared" si="23"/>
        <v>0.48</v>
      </c>
      <c r="AI97" s="167" t="str">
        <f>IF(AJ97&lt;=20%,"LEVE",IF(AJ97&lt;=40%,"MENOR",IF(AJ97&lt;=60%,"MODERADO",IF(AJ97&lt;=80%,"MAYOR","CATASTROFICO"))))</f>
        <v>MODERADO</v>
      </c>
      <c r="AJ97" s="147">
        <f>IF(W97="corregir",(O97-(O97*AF97)), O97)</f>
        <v>0.6</v>
      </c>
      <c r="AK97" s="399" t="s">
        <v>110</v>
      </c>
      <c r="AL97" s="353" t="s">
        <v>82</v>
      </c>
      <c r="AM97" s="384">
        <v>45646</v>
      </c>
      <c r="AN97" s="292" t="s">
        <v>835</v>
      </c>
      <c r="AO97" s="263"/>
      <c r="AP97" s="298" t="s">
        <v>84</v>
      </c>
      <c r="AQ97" s="275" t="s">
        <v>837</v>
      </c>
      <c r="AR97" s="298" t="s">
        <v>84</v>
      </c>
      <c r="AS97" s="264" t="s">
        <v>836</v>
      </c>
      <c r="AT97" s="275" t="s">
        <v>838</v>
      </c>
      <c r="AU97" s="264" t="s">
        <v>836</v>
      </c>
      <c r="AV97" s="298" t="s">
        <v>84</v>
      </c>
      <c r="AW97" s="275" t="s">
        <v>839</v>
      </c>
      <c r="AX97" s="264" t="s">
        <v>836</v>
      </c>
      <c r="AY97" s="298" t="s">
        <v>84</v>
      </c>
      <c r="AZ97" s="296" t="s">
        <v>836</v>
      </c>
      <c r="BA97" s="318" t="s">
        <v>840</v>
      </c>
      <c r="BB97" s="348" t="s">
        <v>1304</v>
      </c>
    </row>
    <row r="98" spans="1:54" ht="93" customHeight="1" x14ac:dyDescent="0.2">
      <c r="A98" s="435"/>
      <c r="B98" s="354"/>
      <c r="C98" s="354"/>
      <c r="D98" s="354"/>
      <c r="E98" s="354"/>
      <c r="F98" s="354"/>
      <c r="G98" s="354"/>
      <c r="H98" s="445"/>
      <c r="I98" s="442"/>
      <c r="J98" s="158" t="s">
        <v>66</v>
      </c>
      <c r="K98" s="426"/>
      <c r="L98" s="439"/>
      <c r="M98" s="288" t="e">
        <v>#N/A</v>
      </c>
      <c r="N98" s="428"/>
      <c r="O98" s="431"/>
      <c r="P98" s="418"/>
      <c r="Q98" s="163" t="s">
        <v>841</v>
      </c>
      <c r="R98" s="164" t="s">
        <v>842</v>
      </c>
      <c r="S98" s="120" t="s">
        <v>72</v>
      </c>
      <c r="T98" s="125" t="s">
        <v>843</v>
      </c>
      <c r="U98" s="145" t="s">
        <v>159</v>
      </c>
      <c r="V98" s="120" t="s">
        <v>75</v>
      </c>
      <c r="W98" s="120" t="s">
        <v>128</v>
      </c>
      <c r="X98" s="288">
        <v>0.25</v>
      </c>
      <c r="Y98" s="145" t="s">
        <v>77</v>
      </c>
      <c r="Z98" s="288">
        <v>0.15</v>
      </c>
      <c r="AA98" s="120" t="s">
        <v>114</v>
      </c>
      <c r="AB98" s="160" t="s">
        <v>844</v>
      </c>
      <c r="AC98" s="125" t="s">
        <v>79</v>
      </c>
      <c r="AD98" s="250" t="s">
        <v>845</v>
      </c>
      <c r="AE98" s="337" t="s">
        <v>834</v>
      </c>
      <c r="AF98" s="234">
        <f t="shared" si="0"/>
        <v>0.4</v>
      </c>
      <c r="AG98" s="147" t="str">
        <f t="shared" si="22"/>
        <v>BAJA</v>
      </c>
      <c r="AH98" s="147">
        <f>+AH97-(AH97*AF98)</f>
        <v>0.28799999999999998</v>
      </c>
      <c r="AI98" s="167" t="str">
        <f t="shared" si="24"/>
        <v>LEVE</v>
      </c>
      <c r="AJ98" s="147">
        <f t="shared" si="25"/>
        <v>0</v>
      </c>
      <c r="AK98" s="418"/>
      <c r="AL98" s="354"/>
      <c r="AM98" s="385"/>
      <c r="AN98" s="293" t="s">
        <v>835</v>
      </c>
      <c r="AO98" s="265"/>
      <c r="AP98" s="299" t="s">
        <v>84</v>
      </c>
      <c r="AQ98" s="276" t="s">
        <v>846</v>
      </c>
      <c r="AR98" s="299" t="s">
        <v>84</v>
      </c>
      <c r="AS98" s="266" t="s">
        <v>836</v>
      </c>
      <c r="AT98" s="276" t="s">
        <v>847</v>
      </c>
      <c r="AU98" s="266" t="s">
        <v>836</v>
      </c>
      <c r="AV98" s="299" t="s">
        <v>84</v>
      </c>
      <c r="AW98" s="276" t="s">
        <v>839</v>
      </c>
      <c r="AX98" s="266" t="s">
        <v>836</v>
      </c>
      <c r="AY98" s="299" t="s">
        <v>84</v>
      </c>
      <c r="AZ98" s="297" t="s">
        <v>836</v>
      </c>
      <c r="BA98" s="319" t="s">
        <v>836</v>
      </c>
      <c r="BB98" s="349"/>
    </row>
    <row r="99" spans="1:54" ht="93" customHeight="1" x14ac:dyDescent="0.2">
      <c r="A99" s="435"/>
      <c r="B99" s="354"/>
      <c r="C99" s="354"/>
      <c r="D99" s="354"/>
      <c r="E99" s="354"/>
      <c r="F99" s="354"/>
      <c r="G99" s="354"/>
      <c r="H99" s="445"/>
      <c r="I99" s="443"/>
      <c r="J99" s="158" t="s">
        <v>66</v>
      </c>
      <c r="K99" s="426"/>
      <c r="L99" s="439"/>
      <c r="M99" s="288" t="e">
        <v>#N/A</v>
      </c>
      <c r="N99" s="428"/>
      <c r="O99" s="431"/>
      <c r="P99" s="418"/>
      <c r="Q99" s="163" t="s">
        <v>848</v>
      </c>
      <c r="R99" s="164" t="s">
        <v>849</v>
      </c>
      <c r="S99" s="120" t="s">
        <v>72</v>
      </c>
      <c r="T99" s="125" t="s">
        <v>831</v>
      </c>
      <c r="U99" s="145" t="s">
        <v>159</v>
      </c>
      <c r="V99" s="120" t="s">
        <v>75</v>
      </c>
      <c r="W99" s="120" t="s">
        <v>385</v>
      </c>
      <c r="X99" s="288">
        <v>0.1</v>
      </c>
      <c r="Y99" s="145" t="s">
        <v>77</v>
      </c>
      <c r="Z99" s="288">
        <v>0.15</v>
      </c>
      <c r="AA99" s="120" t="s">
        <v>114</v>
      </c>
      <c r="AB99" s="160" t="s">
        <v>850</v>
      </c>
      <c r="AC99" s="125" t="s">
        <v>79</v>
      </c>
      <c r="AD99" s="250" t="s">
        <v>833</v>
      </c>
      <c r="AE99" s="337" t="s">
        <v>834</v>
      </c>
      <c r="AF99" s="234">
        <f t="shared" si="0"/>
        <v>0.25</v>
      </c>
      <c r="AG99" s="147" t="str">
        <f t="shared" si="22"/>
        <v>BAJA</v>
      </c>
      <c r="AH99" s="147">
        <f>+AH98-(AH98*AF99)</f>
        <v>0.21599999999999997</v>
      </c>
      <c r="AI99" s="147" t="str">
        <f t="shared" si="24"/>
        <v>LEVE</v>
      </c>
      <c r="AJ99" s="147">
        <f>IF(W99="corregir",(O99-(O99*AF99)), O99)</f>
        <v>0</v>
      </c>
      <c r="AK99" s="418"/>
      <c r="AL99" s="354"/>
      <c r="AM99" s="385"/>
      <c r="AN99" s="293" t="s">
        <v>835</v>
      </c>
      <c r="AO99" s="265"/>
      <c r="AP99" s="299" t="s">
        <v>84</v>
      </c>
      <c r="AQ99" s="276" t="s">
        <v>851</v>
      </c>
      <c r="AR99" s="299" t="s">
        <v>84</v>
      </c>
      <c r="AS99" s="266" t="s">
        <v>836</v>
      </c>
      <c r="AT99" s="276" t="s">
        <v>852</v>
      </c>
      <c r="AU99" s="266" t="s">
        <v>836</v>
      </c>
      <c r="AV99" s="299" t="s">
        <v>84</v>
      </c>
      <c r="AW99" s="276" t="s">
        <v>839</v>
      </c>
      <c r="AX99" s="266" t="s">
        <v>836</v>
      </c>
      <c r="AY99" s="299" t="s">
        <v>84</v>
      </c>
      <c r="AZ99" s="297" t="s">
        <v>836</v>
      </c>
      <c r="BA99" s="320" t="s">
        <v>853</v>
      </c>
      <c r="BB99" s="349"/>
    </row>
    <row r="100" spans="1:54" ht="93" customHeight="1" x14ac:dyDescent="0.2">
      <c r="A100" s="402"/>
      <c r="B100" s="355"/>
      <c r="C100" s="355"/>
      <c r="D100" s="355"/>
      <c r="E100" s="355"/>
      <c r="F100" s="355"/>
      <c r="G100" s="355"/>
      <c r="H100" s="446"/>
      <c r="I100" s="222" t="s">
        <v>854</v>
      </c>
      <c r="J100" s="158" t="s">
        <v>330</v>
      </c>
      <c r="K100" s="425"/>
      <c r="L100" s="440"/>
      <c r="M100" s="288" t="e">
        <v>#N/A</v>
      </c>
      <c r="N100" s="429"/>
      <c r="O100" s="432"/>
      <c r="P100" s="400"/>
      <c r="Q100" s="163"/>
      <c r="R100" s="164" t="s">
        <v>151</v>
      </c>
      <c r="S100" s="120"/>
      <c r="T100" s="145"/>
      <c r="U100" s="145"/>
      <c r="V100" s="120"/>
      <c r="W100" s="120"/>
      <c r="X100" s="141"/>
      <c r="Y100" s="145"/>
      <c r="Z100" s="141"/>
      <c r="AA100" s="120"/>
      <c r="AB100" s="98"/>
      <c r="AC100" s="125"/>
      <c r="AD100" s="253"/>
      <c r="AE100" s="335"/>
      <c r="AF100" s="234"/>
      <c r="AG100" s="147"/>
      <c r="AH100" s="147"/>
      <c r="AI100" s="223"/>
      <c r="AJ100" s="147"/>
      <c r="AK100" s="400"/>
      <c r="AL100" s="355"/>
      <c r="AM100" s="386"/>
      <c r="AN100" s="140"/>
      <c r="AO100" s="201"/>
      <c r="AP100" s="186"/>
      <c r="AQ100" s="164"/>
      <c r="AR100" s="186"/>
      <c r="AS100" s="179"/>
      <c r="AT100" s="164"/>
      <c r="AU100" s="179"/>
      <c r="AV100" s="186"/>
      <c r="AW100" s="164"/>
      <c r="AX100" s="179"/>
      <c r="AY100" s="186"/>
      <c r="AZ100" s="179"/>
      <c r="BA100" s="317"/>
      <c r="BB100" s="349"/>
    </row>
    <row r="101" spans="1:54" ht="117.95" customHeight="1" x14ac:dyDescent="0.2">
      <c r="A101" s="156" t="s">
        <v>57</v>
      </c>
      <c r="B101" s="171" t="s">
        <v>855</v>
      </c>
      <c r="C101" s="171" t="s">
        <v>856</v>
      </c>
      <c r="D101" s="171" t="s">
        <v>857</v>
      </c>
      <c r="E101" s="171" t="s">
        <v>858</v>
      </c>
      <c r="F101" s="158" t="s">
        <v>62</v>
      </c>
      <c r="G101" s="158" t="s">
        <v>63</v>
      </c>
      <c r="H101" s="160" t="s">
        <v>859</v>
      </c>
      <c r="I101" s="160" t="s">
        <v>860</v>
      </c>
      <c r="J101" s="140" t="s">
        <v>66</v>
      </c>
      <c r="K101" s="176" t="s">
        <v>861</v>
      </c>
      <c r="L101" s="158" t="s">
        <v>109</v>
      </c>
      <c r="M101" s="288">
        <v>0.4</v>
      </c>
      <c r="N101" s="162" t="s">
        <v>379</v>
      </c>
      <c r="O101" s="289">
        <v>1</v>
      </c>
      <c r="P101" s="163" t="s">
        <v>380</v>
      </c>
      <c r="Q101" s="163" t="s">
        <v>862</v>
      </c>
      <c r="R101" s="164" t="s">
        <v>863</v>
      </c>
      <c r="S101" s="120" t="s">
        <v>72</v>
      </c>
      <c r="T101" s="125" t="s">
        <v>857</v>
      </c>
      <c r="U101" s="125" t="s">
        <v>159</v>
      </c>
      <c r="V101" s="120" t="s">
        <v>75</v>
      </c>
      <c r="W101" s="120" t="s">
        <v>128</v>
      </c>
      <c r="X101" s="288">
        <v>0.25</v>
      </c>
      <c r="Y101" s="145" t="s">
        <v>77</v>
      </c>
      <c r="Z101" s="288">
        <v>0.15</v>
      </c>
      <c r="AA101" s="120" t="s">
        <v>114</v>
      </c>
      <c r="AB101" s="98" t="s">
        <v>864</v>
      </c>
      <c r="AC101" s="125" t="s">
        <v>79</v>
      </c>
      <c r="AD101" s="250" t="s">
        <v>865</v>
      </c>
      <c r="AE101" s="337" t="s">
        <v>866</v>
      </c>
      <c r="AF101" s="234">
        <f t="shared" si="0"/>
        <v>0.4</v>
      </c>
      <c r="AG101" s="147" t="str">
        <f>IF(AH101&lt;=20%,"MUY BAJA",IF(AH101&lt;=40%,"BAJA",IF(AH101&lt;=60%,"MEDIA",IF(AH101&lt;=80%,"ALTA","MUY ALTA"))))</f>
        <v>BAJA</v>
      </c>
      <c r="AH101" s="147">
        <f t="shared" si="23"/>
        <v>0.24</v>
      </c>
      <c r="AI101" s="167" t="str">
        <f t="shared" si="24"/>
        <v>CATASTROFICO</v>
      </c>
      <c r="AJ101" s="147">
        <f t="shared" si="25"/>
        <v>1</v>
      </c>
      <c r="AK101" s="163" t="s">
        <v>380</v>
      </c>
      <c r="AL101" s="158" t="s">
        <v>867</v>
      </c>
      <c r="AM101" s="183">
        <v>45646</v>
      </c>
      <c r="AN101" s="140" t="s">
        <v>868</v>
      </c>
      <c r="AO101" s="201"/>
      <c r="AP101" s="186" t="s">
        <v>509</v>
      </c>
      <c r="AQ101" s="164" t="s">
        <v>869</v>
      </c>
      <c r="AR101" s="186" t="s">
        <v>84</v>
      </c>
      <c r="AS101" s="179"/>
      <c r="AT101" s="164" t="s">
        <v>870</v>
      </c>
      <c r="AU101" s="179" t="s">
        <v>509</v>
      </c>
      <c r="AV101" s="186"/>
      <c r="AW101" s="164" t="s">
        <v>871</v>
      </c>
      <c r="AY101" s="186" t="s">
        <v>509</v>
      </c>
      <c r="AZ101" s="139" t="s">
        <v>872</v>
      </c>
      <c r="BA101" s="317"/>
      <c r="BB101" s="323" t="s">
        <v>1302</v>
      </c>
    </row>
    <row r="102" spans="1:54" ht="131.1" customHeight="1" x14ac:dyDescent="0.2">
      <c r="A102" s="120" t="s">
        <v>57</v>
      </c>
      <c r="B102" s="140" t="s">
        <v>855</v>
      </c>
      <c r="C102" s="140" t="s">
        <v>856</v>
      </c>
      <c r="D102" s="140" t="s">
        <v>857</v>
      </c>
      <c r="E102" s="140" t="s">
        <v>873</v>
      </c>
      <c r="F102" s="140" t="s">
        <v>62</v>
      </c>
      <c r="G102" s="140" t="s">
        <v>63</v>
      </c>
      <c r="H102" s="160" t="s">
        <v>874</v>
      </c>
      <c r="I102" s="160" t="s">
        <v>875</v>
      </c>
      <c r="J102" s="140" t="s">
        <v>66</v>
      </c>
      <c r="K102" s="181" t="s">
        <v>745</v>
      </c>
      <c r="L102" s="140" t="s">
        <v>68</v>
      </c>
      <c r="M102" s="288">
        <v>0.6</v>
      </c>
      <c r="N102" s="142" t="s">
        <v>69</v>
      </c>
      <c r="O102" s="289">
        <v>0.6</v>
      </c>
      <c r="P102" s="143" t="s">
        <v>69</v>
      </c>
      <c r="Q102" s="143" t="s">
        <v>876</v>
      </c>
      <c r="R102" s="164" t="s">
        <v>877</v>
      </c>
      <c r="S102" s="120" t="s">
        <v>72</v>
      </c>
      <c r="T102" s="125" t="s">
        <v>857</v>
      </c>
      <c r="U102" s="125" t="s">
        <v>159</v>
      </c>
      <c r="V102" s="120" t="s">
        <v>75</v>
      </c>
      <c r="W102" s="120" t="s">
        <v>128</v>
      </c>
      <c r="X102" s="288">
        <v>0.25</v>
      </c>
      <c r="Y102" s="145" t="s">
        <v>77</v>
      </c>
      <c r="Z102" s="288">
        <v>0.15</v>
      </c>
      <c r="AA102" s="120" t="s">
        <v>114</v>
      </c>
      <c r="AB102" s="98" t="s">
        <v>864</v>
      </c>
      <c r="AC102" s="125" t="s">
        <v>79</v>
      </c>
      <c r="AD102" s="250" t="s">
        <v>878</v>
      </c>
      <c r="AE102" s="337" t="s">
        <v>866</v>
      </c>
      <c r="AF102" s="234">
        <f t="shared" si="0"/>
        <v>0.4</v>
      </c>
      <c r="AG102" s="147" t="str">
        <f>IF(AH102&lt;=20%,"MUY BAJA",IF(AH102&lt;=40%,"BAJA",IF(AH102&lt;=60%,"MEDIA",IF(AH102&lt;=80%,"ALTA","MUY ALTA"))))</f>
        <v>BAJA</v>
      </c>
      <c r="AH102" s="147">
        <f t="shared" si="23"/>
        <v>0.36</v>
      </c>
      <c r="AI102" s="147" t="str">
        <f t="shared" si="24"/>
        <v>MODERADO</v>
      </c>
      <c r="AJ102" s="147">
        <f t="shared" si="25"/>
        <v>0.6</v>
      </c>
      <c r="AK102" s="143" t="s">
        <v>69</v>
      </c>
      <c r="AL102" s="140" t="s">
        <v>82</v>
      </c>
      <c r="AM102" s="183">
        <v>45646</v>
      </c>
      <c r="AN102" s="140" t="s">
        <v>868</v>
      </c>
      <c r="AO102" s="201"/>
      <c r="AP102" s="186" t="s">
        <v>509</v>
      </c>
      <c r="AQ102" s="164" t="s">
        <v>879</v>
      </c>
      <c r="AR102" s="186" t="s">
        <v>84</v>
      </c>
      <c r="AS102" s="179"/>
      <c r="AT102" s="164" t="s">
        <v>880</v>
      </c>
      <c r="AU102" s="179" t="s">
        <v>509</v>
      </c>
      <c r="AV102" s="186"/>
      <c r="AW102" s="164" t="s">
        <v>871</v>
      </c>
      <c r="AY102" s="186" t="s">
        <v>509</v>
      </c>
      <c r="AZ102" s="211" t="s">
        <v>872</v>
      </c>
      <c r="BA102" s="160"/>
      <c r="BB102" s="323" t="s">
        <v>1302</v>
      </c>
    </row>
    <row r="103" spans="1:54" s="221" customFormat="1" ht="99" customHeight="1" x14ac:dyDescent="0.2">
      <c r="A103" s="433" t="s">
        <v>57</v>
      </c>
      <c r="B103" s="353" t="s">
        <v>881</v>
      </c>
      <c r="C103" s="353" t="s">
        <v>882</v>
      </c>
      <c r="D103" s="353" t="s">
        <v>559</v>
      </c>
      <c r="E103" s="353" t="s">
        <v>883</v>
      </c>
      <c r="F103" s="353" t="s">
        <v>62</v>
      </c>
      <c r="G103" s="353" t="s">
        <v>63</v>
      </c>
      <c r="H103" s="345" t="s">
        <v>884</v>
      </c>
      <c r="I103" s="159" t="s">
        <v>885</v>
      </c>
      <c r="J103" s="158" t="s">
        <v>330</v>
      </c>
      <c r="K103" s="268" t="s">
        <v>886</v>
      </c>
      <c r="L103" s="140" t="s">
        <v>141</v>
      </c>
      <c r="M103" s="288">
        <v>0.2</v>
      </c>
      <c r="N103" s="162" t="s">
        <v>69</v>
      </c>
      <c r="O103" s="289">
        <v>0.6</v>
      </c>
      <c r="P103" s="394" t="s">
        <v>69</v>
      </c>
      <c r="Q103" s="157" t="s">
        <v>887</v>
      </c>
      <c r="R103" s="164" t="s">
        <v>888</v>
      </c>
      <c r="S103" s="165" t="s">
        <v>72</v>
      </c>
      <c r="T103" s="125" t="s">
        <v>889</v>
      </c>
      <c r="U103" s="125" t="s">
        <v>890</v>
      </c>
      <c r="V103" s="165" t="s">
        <v>75</v>
      </c>
      <c r="W103" s="165" t="s">
        <v>128</v>
      </c>
      <c r="X103" s="288">
        <v>0.25</v>
      </c>
      <c r="Y103" s="125" t="s">
        <v>77</v>
      </c>
      <c r="Z103" s="288">
        <v>0.15</v>
      </c>
      <c r="AA103" s="165" t="s">
        <v>114</v>
      </c>
      <c r="AB103" s="160" t="s">
        <v>891</v>
      </c>
      <c r="AC103" s="125" t="s">
        <v>79</v>
      </c>
      <c r="AD103" s="250" t="s">
        <v>419</v>
      </c>
      <c r="AE103" s="336" t="s">
        <v>892</v>
      </c>
      <c r="AF103" s="234">
        <f t="shared" si="0"/>
        <v>0.4</v>
      </c>
      <c r="AG103" s="290" t="str">
        <f>IF(AH103&lt;=20%,"MUY BAJA",IF(AH103&lt;=40%,"BAJA",IF(AH103&lt;=60%,"MEDIA",IF(AH103&lt;=80%,"ALTA","MUY ALTA"))))</f>
        <v>MUY BAJA</v>
      </c>
      <c r="AH103" s="290">
        <f t="shared" si="23"/>
        <v>0.12</v>
      </c>
      <c r="AI103" s="291" t="str">
        <f t="shared" si="24"/>
        <v>MODERADO</v>
      </c>
      <c r="AJ103" s="290">
        <f t="shared" si="25"/>
        <v>0.6</v>
      </c>
      <c r="AK103" s="394" t="s">
        <v>69</v>
      </c>
      <c r="AL103" s="353" t="s">
        <v>82</v>
      </c>
      <c r="AM103" s="387">
        <v>45639</v>
      </c>
      <c r="AN103" s="140" t="s">
        <v>893</v>
      </c>
      <c r="AO103" s="179"/>
      <c r="AP103" s="186" t="s">
        <v>84</v>
      </c>
      <c r="AQ103" s="164" t="s">
        <v>894</v>
      </c>
      <c r="AR103" s="186" t="s">
        <v>84</v>
      </c>
      <c r="AS103" s="179"/>
      <c r="AT103" s="164" t="s">
        <v>895</v>
      </c>
      <c r="AU103" s="179"/>
      <c r="AV103" s="186" t="s">
        <v>84</v>
      </c>
      <c r="AW103" s="164" t="s">
        <v>896</v>
      </c>
      <c r="AX103" s="179"/>
      <c r="AY103" s="186" t="s">
        <v>84</v>
      </c>
      <c r="AZ103" s="164" t="s">
        <v>896</v>
      </c>
      <c r="BA103" s="544"/>
      <c r="BB103" s="345" t="s">
        <v>1302</v>
      </c>
    </row>
    <row r="104" spans="1:54" s="221" customFormat="1" ht="137.1" customHeight="1" x14ac:dyDescent="0.2">
      <c r="A104" s="447"/>
      <c r="B104" s="354"/>
      <c r="C104" s="354"/>
      <c r="D104" s="354"/>
      <c r="E104" s="354"/>
      <c r="F104" s="354"/>
      <c r="G104" s="354"/>
      <c r="H104" s="346"/>
      <c r="I104" s="159" t="s">
        <v>897</v>
      </c>
      <c r="J104" s="158" t="s">
        <v>66</v>
      </c>
      <c r="K104" s="159" t="s">
        <v>898</v>
      </c>
      <c r="L104" s="140" t="s">
        <v>141</v>
      </c>
      <c r="M104" s="288">
        <v>0.2</v>
      </c>
      <c r="N104" s="162" t="s">
        <v>69</v>
      </c>
      <c r="O104" s="289">
        <v>0.6</v>
      </c>
      <c r="P104" s="396"/>
      <c r="Q104" s="157" t="s">
        <v>899</v>
      </c>
      <c r="R104" s="127" t="s">
        <v>900</v>
      </c>
      <c r="S104" s="165" t="s">
        <v>72</v>
      </c>
      <c r="T104" s="125" t="s">
        <v>889</v>
      </c>
      <c r="U104" s="125" t="s">
        <v>167</v>
      </c>
      <c r="V104" s="165" t="s">
        <v>75</v>
      </c>
      <c r="W104" s="165" t="s">
        <v>385</v>
      </c>
      <c r="X104" s="288">
        <v>0.1</v>
      </c>
      <c r="Y104" s="125" t="s">
        <v>77</v>
      </c>
      <c r="Z104" s="288">
        <v>0.15</v>
      </c>
      <c r="AA104" s="165" t="s">
        <v>114</v>
      </c>
      <c r="AB104" s="160" t="s">
        <v>901</v>
      </c>
      <c r="AC104" s="125" t="s">
        <v>902</v>
      </c>
      <c r="AD104" s="250" t="s">
        <v>419</v>
      </c>
      <c r="AE104" s="336" t="s">
        <v>892</v>
      </c>
      <c r="AF104" s="234">
        <f t="shared" si="0"/>
        <v>0.25</v>
      </c>
      <c r="AG104" s="290" t="str">
        <f t="shared" ref="AG104:AG106" si="26">IF(AH104&lt;=20%,"MUY BAJA",IF(AH104&lt;=40%,"BAJA",IF(AH104&lt;=60%,"MEDIA",IF(AH104&lt;=80%,"ALTA","MUY ALTA"))))</f>
        <v>MUY BAJA</v>
      </c>
      <c r="AH104" s="290">
        <f t="shared" si="23"/>
        <v>0.2</v>
      </c>
      <c r="AI104" s="291" t="str">
        <f t="shared" si="24"/>
        <v>MODERADO</v>
      </c>
      <c r="AJ104" s="290">
        <f t="shared" si="25"/>
        <v>0.44999999999999996</v>
      </c>
      <c r="AK104" s="396"/>
      <c r="AL104" s="354"/>
      <c r="AM104" s="388"/>
      <c r="AN104" s="140" t="s">
        <v>893</v>
      </c>
      <c r="AO104" s="179"/>
      <c r="AP104" s="186" t="s">
        <v>84</v>
      </c>
      <c r="AQ104" s="164" t="s">
        <v>903</v>
      </c>
      <c r="AR104" s="140" t="s">
        <v>84</v>
      </c>
      <c r="AS104" s="139"/>
      <c r="AT104" s="164" t="s">
        <v>895</v>
      </c>
      <c r="AU104" s="139"/>
      <c r="AV104" s="140" t="s">
        <v>84</v>
      </c>
      <c r="AW104" s="164" t="s">
        <v>896</v>
      </c>
      <c r="AX104" s="139"/>
      <c r="AY104" s="140" t="s">
        <v>84</v>
      </c>
      <c r="AZ104" s="164" t="s">
        <v>896</v>
      </c>
      <c r="BA104" s="545"/>
      <c r="BB104" s="346"/>
    </row>
    <row r="105" spans="1:54" s="221" customFormat="1" ht="106.5" customHeight="1" x14ac:dyDescent="0.2">
      <c r="A105" s="447"/>
      <c r="B105" s="354"/>
      <c r="C105" s="354"/>
      <c r="D105" s="354"/>
      <c r="E105" s="354"/>
      <c r="F105" s="354"/>
      <c r="G105" s="354"/>
      <c r="H105" s="346"/>
      <c r="I105" s="160" t="s">
        <v>904</v>
      </c>
      <c r="J105" s="140" t="s">
        <v>66</v>
      </c>
      <c r="K105" s="159" t="s">
        <v>905</v>
      </c>
      <c r="L105" s="140" t="s">
        <v>141</v>
      </c>
      <c r="M105" s="288">
        <v>0.2</v>
      </c>
      <c r="N105" s="162" t="s">
        <v>69</v>
      </c>
      <c r="O105" s="289">
        <v>0.6</v>
      </c>
      <c r="P105" s="395"/>
      <c r="Q105" s="157" t="s">
        <v>906</v>
      </c>
      <c r="R105" s="164" t="s">
        <v>907</v>
      </c>
      <c r="S105" s="165" t="s">
        <v>72</v>
      </c>
      <c r="T105" s="125" t="s">
        <v>889</v>
      </c>
      <c r="U105" s="125" t="s">
        <v>167</v>
      </c>
      <c r="V105" s="165" t="s">
        <v>75</v>
      </c>
      <c r="W105" s="165" t="s">
        <v>76</v>
      </c>
      <c r="X105" s="288">
        <v>0.15</v>
      </c>
      <c r="Y105" s="125" t="s">
        <v>77</v>
      </c>
      <c r="Z105" s="288">
        <v>0.15</v>
      </c>
      <c r="AA105" s="165" t="s">
        <v>114</v>
      </c>
      <c r="AB105" s="160" t="s">
        <v>908</v>
      </c>
      <c r="AC105" s="125" t="s">
        <v>902</v>
      </c>
      <c r="AD105" s="250" t="s">
        <v>909</v>
      </c>
      <c r="AE105" s="336" t="s">
        <v>892</v>
      </c>
      <c r="AF105" s="234">
        <f t="shared" si="0"/>
        <v>0.3</v>
      </c>
      <c r="AG105" s="290" t="str">
        <f t="shared" si="26"/>
        <v>MUY BAJA</v>
      </c>
      <c r="AH105" s="290">
        <f>+AH103-(AH103*AF105)</f>
        <v>8.3999999999999991E-2</v>
      </c>
      <c r="AI105" s="291" t="str">
        <f t="shared" si="24"/>
        <v>MODERADO</v>
      </c>
      <c r="AJ105" s="290">
        <f t="shared" si="25"/>
        <v>0.6</v>
      </c>
      <c r="AK105" s="395"/>
      <c r="AL105" s="355"/>
      <c r="AM105" s="389"/>
      <c r="AN105" s="140" t="s">
        <v>893</v>
      </c>
      <c r="AO105" s="179"/>
      <c r="AP105" s="186" t="s">
        <v>84</v>
      </c>
      <c r="AQ105" s="164" t="s">
        <v>910</v>
      </c>
      <c r="AR105" s="140" t="s">
        <v>84</v>
      </c>
      <c r="AS105" s="139"/>
      <c r="AT105" s="164" t="s">
        <v>911</v>
      </c>
      <c r="AU105" s="139"/>
      <c r="AV105" s="140" t="s">
        <v>84</v>
      </c>
      <c r="AW105" s="164" t="s">
        <v>896</v>
      </c>
      <c r="AX105" s="139"/>
      <c r="AY105" s="140" t="s">
        <v>84</v>
      </c>
      <c r="AZ105" s="164" t="s">
        <v>896</v>
      </c>
      <c r="BA105" s="546"/>
      <c r="BB105" s="347"/>
    </row>
    <row r="106" spans="1:54" s="280" customFormat="1" ht="340.5" customHeight="1" x14ac:dyDescent="0.25">
      <c r="A106" s="267" t="s">
        <v>57</v>
      </c>
      <c r="B106" s="158" t="s">
        <v>881</v>
      </c>
      <c r="C106" s="158" t="s">
        <v>882</v>
      </c>
      <c r="D106" s="158" t="s">
        <v>559</v>
      </c>
      <c r="E106" s="158" t="s">
        <v>912</v>
      </c>
      <c r="F106" s="158" t="s">
        <v>62</v>
      </c>
      <c r="G106" s="158" t="s">
        <v>63</v>
      </c>
      <c r="H106" s="159" t="s">
        <v>913</v>
      </c>
      <c r="I106" s="159" t="s">
        <v>914</v>
      </c>
      <c r="J106" s="158" t="s">
        <v>66</v>
      </c>
      <c r="K106" s="161" t="s">
        <v>898</v>
      </c>
      <c r="L106" s="158" t="s">
        <v>141</v>
      </c>
      <c r="M106" s="288">
        <v>0.2</v>
      </c>
      <c r="N106" s="162" t="s">
        <v>69</v>
      </c>
      <c r="O106" s="289">
        <v>0.6</v>
      </c>
      <c r="P106" s="157" t="s">
        <v>69</v>
      </c>
      <c r="Q106" s="157" t="s">
        <v>915</v>
      </c>
      <c r="R106" s="164" t="s">
        <v>916</v>
      </c>
      <c r="S106" s="165" t="s">
        <v>72</v>
      </c>
      <c r="T106" s="125" t="s">
        <v>889</v>
      </c>
      <c r="U106" s="125" t="s">
        <v>159</v>
      </c>
      <c r="V106" s="165" t="s">
        <v>75</v>
      </c>
      <c r="W106" s="165" t="s">
        <v>385</v>
      </c>
      <c r="X106" s="288">
        <v>0.1</v>
      </c>
      <c r="Y106" s="125" t="s">
        <v>77</v>
      </c>
      <c r="Z106" s="288">
        <v>0.15</v>
      </c>
      <c r="AA106" s="165" t="s">
        <v>114</v>
      </c>
      <c r="AB106" s="160" t="s">
        <v>891</v>
      </c>
      <c r="AC106" s="125" t="s">
        <v>902</v>
      </c>
      <c r="AD106" s="250" t="s">
        <v>419</v>
      </c>
      <c r="AE106" s="336" t="s">
        <v>892</v>
      </c>
      <c r="AF106" s="234">
        <f t="shared" si="0"/>
        <v>0.25</v>
      </c>
      <c r="AG106" s="290" t="str">
        <f t="shared" si="26"/>
        <v>MUY BAJA</v>
      </c>
      <c r="AH106" s="290">
        <f t="shared" si="23"/>
        <v>0.2</v>
      </c>
      <c r="AI106" s="291" t="str">
        <f t="shared" si="24"/>
        <v>MODERADO</v>
      </c>
      <c r="AJ106" s="290">
        <f>IF(W106="corregir",(O106-(O106*AF106)), O106)</f>
        <v>0.44999999999999996</v>
      </c>
      <c r="AK106" s="157" t="s">
        <v>69</v>
      </c>
      <c r="AL106" s="158" t="s">
        <v>82</v>
      </c>
      <c r="AM106" s="183">
        <v>45639</v>
      </c>
      <c r="AN106" s="140" t="s">
        <v>893</v>
      </c>
      <c r="AO106" s="179"/>
      <c r="AP106" s="186" t="s">
        <v>84</v>
      </c>
      <c r="AQ106" s="164" t="s">
        <v>917</v>
      </c>
      <c r="AR106" s="140" t="s">
        <v>84</v>
      </c>
      <c r="AS106" s="139"/>
      <c r="AT106" s="164" t="s">
        <v>918</v>
      </c>
      <c r="AU106" s="139"/>
      <c r="AV106" s="140" t="s">
        <v>84</v>
      </c>
      <c r="AW106" s="164" t="s">
        <v>896</v>
      </c>
      <c r="AX106" s="139"/>
      <c r="AY106" s="140" t="s">
        <v>84</v>
      </c>
      <c r="AZ106" s="164" t="s">
        <v>896</v>
      </c>
      <c r="BA106" s="315"/>
      <c r="BB106" s="160" t="s">
        <v>1302</v>
      </c>
    </row>
    <row r="107" spans="1:54" ht="93" customHeight="1" x14ac:dyDescent="0.2">
      <c r="A107" s="401" t="s">
        <v>57</v>
      </c>
      <c r="B107" s="403" t="s">
        <v>919</v>
      </c>
      <c r="C107" s="353" t="s">
        <v>920</v>
      </c>
      <c r="D107" s="353" t="s">
        <v>921</v>
      </c>
      <c r="E107" s="353" t="s">
        <v>922</v>
      </c>
      <c r="F107" s="353" t="s">
        <v>62</v>
      </c>
      <c r="G107" s="353" t="s">
        <v>63</v>
      </c>
      <c r="H107" s="370" t="s">
        <v>923</v>
      </c>
      <c r="I107" s="154" t="s">
        <v>924</v>
      </c>
      <c r="J107" s="140" t="s">
        <v>66</v>
      </c>
      <c r="K107" s="424" t="s">
        <v>925</v>
      </c>
      <c r="L107" s="140" t="s">
        <v>68</v>
      </c>
      <c r="M107" s="288">
        <v>0.6</v>
      </c>
      <c r="N107" s="142" t="s">
        <v>379</v>
      </c>
      <c r="O107" s="289">
        <v>1</v>
      </c>
      <c r="P107" s="163" t="s">
        <v>380</v>
      </c>
      <c r="Q107" s="143" t="s">
        <v>926</v>
      </c>
      <c r="R107" s="164" t="s">
        <v>927</v>
      </c>
      <c r="S107" s="120" t="s">
        <v>72</v>
      </c>
      <c r="T107" s="145" t="s">
        <v>928</v>
      </c>
      <c r="U107" s="145" t="s">
        <v>159</v>
      </c>
      <c r="V107" s="120" t="s">
        <v>75</v>
      </c>
      <c r="W107" s="120" t="s">
        <v>128</v>
      </c>
      <c r="X107" s="288">
        <v>0.25</v>
      </c>
      <c r="Y107" s="145" t="s">
        <v>77</v>
      </c>
      <c r="Z107" s="288">
        <v>0.15</v>
      </c>
      <c r="AA107" s="120" t="s">
        <v>78</v>
      </c>
      <c r="AB107" s="98" t="s">
        <v>929</v>
      </c>
      <c r="AC107" s="165" t="s">
        <v>79</v>
      </c>
      <c r="AD107" s="281" t="s">
        <v>169</v>
      </c>
      <c r="AE107" s="335" t="s">
        <v>930</v>
      </c>
      <c r="AF107" s="234">
        <f t="shared" si="0"/>
        <v>0.4</v>
      </c>
      <c r="AG107" s="147" t="str">
        <f>IF(AH107&lt;=20%,"MUY BAJA",IF(AH107&lt;=40%,"BAJA",IF(AH107&lt;=60%,"MEDIA",IF(AH107&lt;=80%,"ALTA","MUY ALTA"))))</f>
        <v>BAJA</v>
      </c>
      <c r="AH107" s="147">
        <f t="shared" ref="AH107:AH135" si="27">IF(OR(W107="prevenir",W107="detectar"),(M107-(M107*AF107)), M107)</f>
        <v>0.36</v>
      </c>
      <c r="AI107" s="147" t="str">
        <f>IF(AJ107&lt;=20%,"LEVE",IF(AJ107&lt;=40%,"MENOR",IF(AJ107&lt;=60%,"MODERADO",IF(AJ107&lt;=80%,"MAYOR","CATASTROFICO"))))</f>
        <v>CATASTROFICO</v>
      </c>
      <c r="AJ107" s="147">
        <f t="shared" ref="AJ107:AJ135" si="28">IF(W107="corregir",(O107-(O107*AF107)), O107)</f>
        <v>1</v>
      </c>
      <c r="AK107" s="399" t="s">
        <v>380</v>
      </c>
      <c r="AL107" s="353" t="s">
        <v>867</v>
      </c>
      <c r="AM107" s="390">
        <v>45646</v>
      </c>
      <c r="AN107" s="292" t="s">
        <v>931</v>
      </c>
      <c r="AO107" s="307"/>
      <c r="AP107" s="298" t="s">
        <v>84</v>
      </c>
      <c r="AQ107" s="275" t="s">
        <v>932</v>
      </c>
      <c r="AR107" s="298" t="s">
        <v>84</v>
      </c>
      <c r="AS107" s="296" t="s">
        <v>836</v>
      </c>
      <c r="AT107" s="275" t="s">
        <v>933</v>
      </c>
      <c r="AU107" s="296" t="s">
        <v>836</v>
      </c>
      <c r="AV107" s="298" t="s">
        <v>84</v>
      </c>
      <c r="AW107" s="275" t="s">
        <v>934</v>
      </c>
      <c r="AX107" s="296" t="s">
        <v>836</v>
      </c>
      <c r="AY107" s="298" t="s">
        <v>84</v>
      </c>
      <c r="AZ107" s="164" t="s">
        <v>935</v>
      </c>
      <c r="BA107" s="318" t="s">
        <v>936</v>
      </c>
      <c r="BB107" s="340" t="s">
        <v>1304</v>
      </c>
    </row>
    <row r="108" spans="1:54" ht="93" customHeight="1" x14ac:dyDescent="0.2">
      <c r="A108" s="435"/>
      <c r="B108" s="436"/>
      <c r="C108" s="354"/>
      <c r="D108" s="354"/>
      <c r="E108" s="354"/>
      <c r="F108" s="354"/>
      <c r="G108" s="354"/>
      <c r="H108" s="437"/>
      <c r="I108" s="154" t="s">
        <v>937</v>
      </c>
      <c r="J108" s="140" t="s">
        <v>139</v>
      </c>
      <c r="K108" s="426"/>
      <c r="L108" s="140" t="s">
        <v>68</v>
      </c>
      <c r="M108" s="288">
        <v>0.6</v>
      </c>
      <c r="N108" s="142" t="s">
        <v>379</v>
      </c>
      <c r="O108" s="289">
        <v>1</v>
      </c>
      <c r="P108" s="163" t="s">
        <v>380</v>
      </c>
      <c r="Q108" s="143" t="s">
        <v>938</v>
      </c>
      <c r="R108" s="164" t="s">
        <v>939</v>
      </c>
      <c r="S108" s="120" t="s">
        <v>72</v>
      </c>
      <c r="T108" s="145" t="s">
        <v>928</v>
      </c>
      <c r="U108" s="145" t="s">
        <v>159</v>
      </c>
      <c r="V108" s="120" t="s">
        <v>75</v>
      </c>
      <c r="W108" s="120" t="s">
        <v>76</v>
      </c>
      <c r="X108" s="288">
        <v>0.15</v>
      </c>
      <c r="Y108" s="145" t="s">
        <v>77</v>
      </c>
      <c r="Z108" s="288">
        <v>0.15</v>
      </c>
      <c r="AA108" s="120" t="s">
        <v>78</v>
      </c>
      <c r="AB108" s="98" t="s">
        <v>929</v>
      </c>
      <c r="AC108" s="165" t="s">
        <v>79</v>
      </c>
      <c r="AD108" s="250" t="s">
        <v>940</v>
      </c>
      <c r="AE108" s="335" t="s">
        <v>930</v>
      </c>
      <c r="AF108" s="234">
        <f t="shared" si="0"/>
        <v>0.3</v>
      </c>
      <c r="AG108" s="147" t="str">
        <f>IF(AH108&lt;=20%,"MUY BAJA",IF(AH108&lt;=40%,"BAJA",IF(AH108&lt;=60%,"MEDIA",IF(AH108&lt;=80%,"ALTA","MUY ALTA"))))</f>
        <v>BAJA</v>
      </c>
      <c r="AH108" s="147">
        <f>+AH107-(AH107*AF108)</f>
        <v>0.252</v>
      </c>
      <c r="AI108" s="147" t="str">
        <f>IF(AJ108&lt;=20%,"LEVE",IF(AJ108&lt;=40%,"MENOR",IF(AJ108&lt;=60%,"MODERADO",IF(AJ108&lt;=80%,"MAYOR","CATASTROFICO"))))</f>
        <v>CATASTROFICO</v>
      </c>
      <c r="AJ108" s="147">
        <f t="shared" si="28"/>
        <v>1</v>
      </c>
      <c r="AK108" s="418"/>
      <c r="AL108" s="354"/>
      <c r="AM108" s="391"/>
      <c r="AN108" s="293" t="s">
        <v>931</v>
      </c>
      <c r="AO108" s="309"/>
      <c r="AP108" s="299" t="s">
        <v>84</v>
      </c>
      <c r="AQ108" s="276" t="s">
        <v>932</v>
      </c>
      <c r="AR108" s="299" t="s">
        <v>84</v>
      </c>
      <c r="AS108" s="297" t="s">
        <v>836</v>
      </c>
      <c r="AT108" s="276" t="s">
        <v>933</v>
      </c>
      <c r="AU108" s="297" t="s">
        <v>836</v>
      </c>
      <c r="AV108" s="299" t="s">
        <v>84</v>
      </c>
      <c r="AW108" s="276" t="s">
        <v>934</v>
      </c>
      <c r="AX108" s="297" t="s">
        <v>836</v>
      </c>
      <c r="AY108" s="299" t="s">
        <v>84</v>
      </c>
      <c r="AZ108" s="302" t="s">
        <v>935</v>
      </c>
      <c r="BA108" s="320" t="s">
        <v>936</v>
      </c>
      <c r="BB108" s="343"/>
    </row>
    <row r="109" spans="1:54" ht="100.5" customHeight="1" x14ac:dyDescent="0.2">
      <c r="A109" s="402"/>
      <c r="B109" s="404"/>
      <c r="C109" s="355"/>
      <c r="D109" s="355"/>
      <c r="E109" s="355"/>
      <c r="F109" s="355"/>
      <c r="G109" s="355"/>
      <c r="H109" s="437"/>
      <c r="I109" s="154" t="s">
        <v>941</v>
      </c>
      <c r="J109" s="140" t="s">
        <v>139</v>
      </c>
      <c r="K109" s="425"/>
      <c r="L109" s="140" t="s">
        <v>68</v>
      </c>
      <c r="M109" s="288">
        <v>0.6</v>
      </c>
      <c r="N109" s="142" t="s">
        <v>379</v>
      </c>
      <c r="O109" s="289">
        <v>1</v>
      </c>
      <c r="P109" s="163" t="s">
        <v>380</v>
      </c>
      <c r="Q109" s="143" t="s">
        <v>942</v>
      </c>
      <c r="R109" s="160" t="s">
        <v>943</v>
      </c>
      <c r="S109" s="120" t="s">
        <v>72</v>
      </c>
      <c r="T109" s="145" t="s">
        <v>928</v>
      </c>
      <c r="U109" s="145" t="s">
        <v>159</v>
      </c>
      <c r="V109" s="120" t="s">
        <v>75</v>
      </c>
      <c r="W109" s="120" t="s">
        <v>76</v>
      </c>
      <c r="X109" s="288">
        <v>0.15</v>
      </c>
      <c r="Y109" s="145" t="s">
        <v>77</v>
      </c>
      <c r="Z109" s="288">
        <v>0.15</v>
      </c>
      <c r="AA109" s="120" t="s">
        <v>78</v>
      </c>
      <c r="AB109" s="98" t="s">
        <v>929</v>
      </c>
      <c r="AC109" s="165" t="s">
        <v>79</v>
      </c>
      <c r="AD109" s="281" t="s">
        <v>169</v>
      </c>
      <c r="AE109" s="335" t="s">
        <v>930</v>
      </c>
      <c r="AF109" s="234">
        <f t="shared" si="0"/>
        <v>0.3</v>
      </c>
      <c r="AG109" s="147" t="str">
        <f>IF(AH109&lt;=20%,"MUY BAJA",IF(AH109&lt;=40%,"BAJA",IF(AH109&lt;=60%,"MEDIA",IF(AH109&lt;=80%,"ALTA","MUY ALTA"))))</f>
        <v>MUY BAJA</v>
      </c>
      <c r="AH109" s="147">
        <f>+AH108-(AH108*AF109)</f>
        <v>0.1764</v>
      </c>
      <c r="AI109" s="147" t="str">
        <f>IF(AJ109&lt;=20%,"LEVE",IF(AJ109&lt;=40%,"MENOR",IF(AJ109&lt;=60%,"MODERADO",IF(AJ109&lt;=80%,"MAYOR","CATASTROFICO"))))</f>
        <v>CATASTROFICO</v>
      </c>
      <c r="AJ109" s="147">
        <f t="shared" si="28"/>
        <v>1</v>
      </c>
      <c r="AK109" s="400"/>
      <c r="AL109" s="355"/>
      <c r="AM109" s="392"/>
      <c r="AN109" s="293" t="s">
        <v>931</v>
      </c>
      <c r="AO109" s="297"/>
      <c r="AP109" s="299" t="s">
        <v>84</v>
      </c>
      <c r="AQ109" s="276" t="s">
        <v>932</v>
      </c>
      <c r="AR109" s="299" t="s">
        <v>84</v>
      </c>
      <c r="AS109" s="297" t="s">
        <v>836</v>
      </c>
      <c r="AT109" s="276" t="s">
        <v>933</v>
      </c>
      <c r="AU109" s="297" t="s">
        <v>836</v>
      </c>
      <c r="AV109" s="299" t="s">
        <v>84</v>
      </c>
      <c r="AW109" s="276" t="s">
        <v>934</v>
      </c>
      <c r="AX109" s="297" t="s">
        <v>836</v>
      </c>
      <c r="AY109" s="293" t="s">
        <v>84</v>
      </c>
      <c r="AZ109" s="302" t="s">
        <v>935</v>
      </c>
      <c r="BA109" s="320" t="s">
        <v>936</v>
      </c>
      <c r="BB109" s="344"/>
    </row>
    <row r="110" spans="1:54" ht="72.95" customHeight="1" x14ac:dyDescent="0.2">
      <c r="A110" s="401" t="s">
        <v>57</v>
      </c>
      <c r="B110" s="403" t="s">
        <v>919</v>
      </c>
      <c r="C110" s="353" t="s">
        <v>920</v>
      </c>
      <c r="D110" s="403" t="s">
        <v>921</v>
      </c>
      <c r="E110" s="401" t="s">
        <v>944</v>
      </c>
      <c r="F110" s="353" t="s">
        <v>62</v>
      </c>
      <c r="G110" s="353" t="s">
        <v>63</v>
      </c>
      <c r="H110" s="370" t="s">
        <v>945</v>
      </c>
      <c r="I110" s="154" t="s">
        <v>946</v>
      </c>
      <c r="J110" s="140" t="s">
        <v>66</v>
      </c>
      <c r="K110" s="424" t="s">
        <v>947</v>
      </c>
      <c r="L110" s="140" t="s">
        <v>109</v>
      </c>
      <c r="M110" s="288">
        <v>0.4</v>
      </c>
      <c r="N110" s="142" t="s">
        <v>69</v>
      </c>
      <c r="O110" s="289">
        <v>0.6</v>
      </c>
      <c r="P110" s="163" t="s">
        <v>69</v>
      </c>
      <c r="Q110" s="143" t="s">
        <v>948</v>
      </c>
      <c r="R110" s="356" t="s">
        <v>949</v>
      </c>
      <c r="S110" s="403" t="s">
        <v>72</v>
      </c>
      <c r="T110" s="403" t="s">
        <v>950</v>
      </c>
      <c r="U110" s="403" t="s">
        <v>159</v>
      </c>
      <c r="V110" s="401" t="s">
        <v>75</v>
      </c>
      <c r="W110" s="401" t="s">
        <v>385</v>
      </c>
      <c r="X110" s="405">
        <v>0.1</v>
      </c>
      <c r="Y110" s="403" t="s">
        <v>77</v>
      </c>
      <c r="Z110" s="405">
        <v>0.15</v>
      </c>
      <c r="AA110" s="401" t="s">
        <v>78</v>
      </c>
      <c r="AB110" s="340" t="s">
        <v>951</v>
      </c>
      <c r="AC110" s="433" t="s">
        <v>79</v>
      </c>
      <c r="AD110" s="407" t="s">
        <v>952</v>
      </c>
      <c r="AE110" s="335" t="s">
        <v>953</v>
      </c>
      <c r="AF110" s="409">
        <f>+X110+Z110</f>
        <v>0.25</v>
      </c>
      <c r="AG110" s="147" t="str">
        <f t="shared" ref="AG110:AG172" si="29">IF(AH110&lt;=20%,"MUY BAJA",IF(AH110&lt;=40%,"BAJA",IF(AH110&lt;=60%,"MEDIA",IF(AH110&lt;=80%,"ALTA","MUY ALTA"))))</f>
        <v>BAJA</v>
      </c>
      <c r="AH110" s="147">
        <f t="shared" si="27"/>
        <v>0.4</v>
      </c>
      <c r="AI110" s="147" t="str">
        <f t="shared" ref="AI110:AI172" si="30">IF(AJ110&lt;=20%,"LEVE",IF(AJ110&lt;=40%,"MENOR",IF(AJ110&lt;=60%,"MODERADO",IF(AJ110&lt;=80%,"MAYOR","CATASTROFICO"))))</f>
        <v>MODERADO</v>
      </c>
      <c r="AJ110" s="147">
        <f t="shared" si="28"/>
        <v>0.44999999999999996</v>
      </c>
      <c r="AK110" s="399" t="s">
        <v>69</v>
      </c>
      <c r="AL110" s="353" t="s">
        <v>82</v>
      </c>
      <c r="AM110" s="362">
        <v>45646</v>
      </c>
      <c r="AN110" s="292" t="s">
        <v>954</v>
      </c>
      <c r="AO110" s="260"/>
      <c r="AP110" s="292" t="s">
        <v>84</v>
      </c>
      <c r="AQ110" s="275" t="s">
        <v>955</v>
      </c>
      <c r="AR110" s="292" t="s">
        <v>84</v>
      </c>
      <c r="AS110" s="260" t="s">
        <v>836</v>
      </c>
      <c r="AT110" s="275" t="s">
        <v>956</v>
      </c>
      <c r="AU110" s="260" t="s">
        <v>836</v>
      </c>
      <c r="AV110" s="292" t="s">
        <v>84</v>
      </c>
      <c r="AW110" s="275" t="s">
        <v>957</v>
      </c>
      <c r="AX110" s="260" t="s">
        <v>836</v>
      </c>
      <c r="AY110" s="292" t="s">
        <v>84</v>
      </c>
      <c r="AZ110" s="308" t="s">
        <v>958</v>
      </c>
      <c r="BA110" s="275" t="s">
        <v>959</v>
      </c>
      <c r="BB110" s="340" t="s">
        <v>1304</v>
      </c>
    </row>
    <row r="111" spans="1:54" ht="81" customHeight="1" x14ac:dyDescent="0.2">
      <c r="A111" s="435"/>
      <c r="B111" s="436"/>
      <c r="C111" s="354"/>
      <c r="D111" s="436"/>
      <c r="E111" s="435"/>
      <c r="F111" s="354"/>
      <c r="G111" s="354"/>
      <c r="H111" s="437"/>
      <c r="I111" s="154" t="s">
        <v>960</v>
      </c>
      <c r="J111" s="140" t="s">
        <v>139</v>
      </c>
      <c r="K111" s="426"/>
      <c r="L111" s="140" t="s">
        <v>109</v>
      </c>
      <c r="M111" s="288">
        <v>0.4</v>
      </c>
      <c r="N111" s="142" t="s">
        <v>69</v>
      </c>
      <c r="O111" s="289">
        <v>0.6</v>
      </c>
      <c r="P111" s="163" t="s">
        <v>69</v>
      </c>
      <c r="Q111" s="143" t="s">
        <v>961</v>
      </c>
      <c r="R111" s="358"/>
      <c r="S111" s="404"/>
      <c r="T111" s="404"/>
      <c r="U111" s="404"/>
      <c r="V111" s="402"/>
      <c r="W111" s="402"/>
      <c r="X111" s="420"/>
      <c r="Y111" s="404"/>
      <c r="Z111" s="420"/>
      <c r="AA111" s="402"/>
      <c r="AB111" s="342"/>
      <c r="AC111" s="434"/>
      <c r="AD111" s="408"/>
      <c r="AE111" s="335" t="s">
        <v>962</v>
      </c>
      <c r="AF111" s="410"/>
      <c r="AG111" s="147" t="str">
        <f t="shared" si="29"/>
        <v>BAJA</v>
      </c>
      <c r="AH111" s="147">
        <f t="shared" si="27"/>
        <v>0.4</v>
      </c>
      <c r="AI111" s="147" t="str">
        <f t="shared" si="30"/>
        <v>MENOR</v>
      </c>
      <c r="AJ111" s="147">
        <f>+AJ110-(AJ110*AF110)</f>
        <v>0.33749999999999997</v>
      </c>
      <c r="AK111" s="418"/>
      <c r="AL111" s="354"/>
      <c r="AM111" s="393"/>
      <c r="AN111" s="293" t="s">
        <v>954</v>
      </c>
      <c r="AO111" s="262"/>
      <c r="AP111" s="293" t="s">
        <v>84</v>
      </c>
      <c r="AQ111" s="276" t="s">
        <v>963</v>
      </c>
      <c r="AR111" s="293" t="s">
        <v>84</v>
      </c>
      <c r="AS111" s="262" t="s">
        <v>836</v>
      </c>
      <c r="AT111" s="276" t="s">
        <v>956</v>
      </c>
      <c r="AU111" s="262" t="s">
        <v>836</v>
      </c>
      <c r="AV111" s="293" t="s">
        <v>84</v>
      </c>
      <c r="AW111" s="276" t="s">
        <v>957</v>
      </c>
      <c r="AX111" s="262" t="s">
        <v>836</v>
      </c>
      <c r="AY111" s="293" t="s">
        <v>84</v>
      </c>
      <c r="AZ111" s="302" t="s">
        <v>958</v>
      </c>
      <c r="BA111" s="276" t="s">
        <v>959</v>
      </c>
      <c r="BB111" s="343"/>
    </row>
    <row r="112" spans="1:54" ht="174.95" customHeight="1" x14ac:dyDescent="0.2">
      <c r="A112" s="435"/>
      <c r="B112" s="436"/>
      <c r="C112" s="354"/>
      <c r="D112" s="436"/>
      <c r="E112" s="435"/>
      <c r="F112" s="354"/>
      <c r="G112" s="354"/>
      <c r="H112" s="437"/>
      <c r="I112" s="154" t="s">
        <v>964</v>
      </c>
      <c r="J112" s="140" t="s">
        <v>66</v>
      </c>
      <c r="K112" s="426"/>
      <c r="L112" s="140" t="s">
        <v>109</v>
      </c>
      <c r="M112" s="288">
        <v>0.4</v>
      </c>
      <c r="N112" s="142" t="s">
        <v>69</v>
      </c>
      <c r="O112" s="289">
        <v>0.6</v>
      </c>
      <c r="P112" s="163" t="s">
        <v>69</v>
      </c>
      <c r="Q112" s="143" t="s">
        <v>965</v>
      </c>
      <c r="R112" s="356" t="s">
        <v>966</v>
      </c>
      <c r="S112" s="401" t="s">
        <v>72</v>
      </c>
      <c r="T112" s="394" t="s">
        <v>950</v>
      </c>
      <c r="U112" s="394" t="s">
        <v>159</v>
      </c>
      <c r="V112" s="401" t="s">
        <v>75</v>
      </c>
      <c r="W112" s="401" t="s">
        <v>128</v>
      </c>
      <c r="X112" s="405">
        <v>0.25</v>
      </c>
      <c r="Y112" s="394" t="s">
        <v>77</v>
      </c>
      <c r="Z112" s="405">
        <v>0.15</v>
      </c>
      <c r="AA112" s="433" t="s">
        <v>78</v>
      </c>
      <c r="AB112" s="340" t="s">
        <v>967</v>
      </c>
      <c r="AC112" s="433" t="s">
        <v>968</v>
      </c>
      <c r="AD112" s="407" t="s">
        <v>969</v>
      </c>
      <c r="AE112" s="335" t="s">
        <v>970</v>
      </c>
      <c r="AF112" s="409">
        <f t="shared" ref="AF112:AF172" si="31">+X112+Z112</f>
        <v>0.4</v>
      </c>
      <c r="AG112" s="147" t="str">
        <f t="shared" si="29"/>
        <v>BAJA</v>
      </c>
      <c r="AH112" s="147">
        <f>IF(OR(W112="prevenir",W112="detectar"),(M112-(M112*AF112)), M112)</f>
        <v>0.24</v>
      </c>
      <c r="AI112" s="147" t="str">
        <f t="shared" si="30"/>
        <v>MODERADO</v>
      </c>
      <c r="AJ112" s="147">
        <f t="shared" si="28"/>
        <v>0.6</v>
      </c>
      <c r="AK112" s="418"/>
      <c r="AL112" s="354"/>
      <c r="AM112" s="393"/>
      <c r="AN112" s="293" t="s">
        <v>954</v>
      </c>
      <c r="AO112" s="266"/>
      <c r="AP112" s="293" t="s">
        <v>84</v>
      </c>
      <c r="AQ112" s="276" t="s">
        <v>971</v>
      </c>
      <c r="AR112" s="299" t="s">
        <v>84</v>
      </c>
      <c r="AS112" s="266" t="s">
        <v>836</v>
      </c>
      <c r="AT112" s="276" t="s">
        <v>933</v>
      </c>
      <c r="AU112" s="266" t="s">
        <v>836</v>
      </c>
      <c r="AV112" s="293" t="s">
        <v>84</v>
      </c>
      <c r="AW112" s="276" t="s">
        <v>934</v>
      </c>
      <c r="AX112" s="262" t="s">
        <v>836</v>
      </c>
      <c r="AY112" s="293" t="s">
        <v>84</v>
      </c>
      <c r="AZ112" s="302" t="s">
        <v>958</v>
      </c>
      <c r="BA112" s="321" t="s">
        <v>972</v>
      </c>
      <c r="BB112" s="343"/>
    </row>
    <row r="113" spans="1:54" ht="174.95" customHeight="1" x14ac:dyDescent="0.2">
      <c r="A113" s="402"/>
      <c r="B113" s="404"/>
      <c r="C113" s="355"/>
      <c r="D113" s="404"/>
      <c r="E113" s="402"/>
      <c r="F113" s="355"/>
      <c r="G113" s="355"/>
      <c r="H113" s="371"/>
      <c r="I113" s="154" t="s">
        <v>973</v>
      </c>
      <c r="J113" s="140" t="s">
        <v>139</v>
      </c>
      <c r="K113" s="425"/>
      <c r="L113" s="140" t="s">
        <v>109</v>
      </c>
      <c r="M113" s="288">
        <v>0.4</v>
      </c>
      <c r="N113" s="142" t="s">
        <v>69</v>
      </c>
      <c r="O113" s="289">
        <v>0.6</v>
      </c>
      <c r="P113" s="163" t="s">
        <v>69</v>
      </c>
      <c r="Q113" s="143" t="s">
        <v>974</v>
      </c>
      <c r="R113" s="358"/>
      <c r="S113" s="402"/>
      <c r="T113" s="395"/>
      <c r="U113" s="395"/>
      <c r="V113" s="402"/>
      <c r="W113" s="402"/>
      <c r="X113" s="420"/>
      <c r="Y113" s="395"/>
      <c r="Z113" s="420"/>
      <c r="AA113" s="434"/>
      <c r="AB113" s="342"/>
      <c r="AC113" s="434"/>
      <c r="AD113" s="408"/>
      <c r="AE113" s="335" t="s">
        <v>975</v>
      </c>
      <c r="AF113" s="410"/>
      <c r="AG113" s="147" t="str">
        <f t="shared" si="29"/>
        <v>MUY BAJA</v>
      </c>
      <c r="AH113" s="147">
        <f>+AH112-(AH112*AF112)</f>
        <v>0.14399999999999999</v>
      </c>
      <c r="AI113" s="147" t="str">
        <f t="shared" si="30"/>
        <v>MODERADO</v>
      </c>
      <c r="AJ113" s="147">
        <f t="shared" si="28"/>
        <v>0.6</v>
      </c>
      <c r="AK113" s="400"/>
      <c r="AL113" s="355"/>
      <c r="AM113" s="363"/>
      <c r="AN113" s="293" t="s">
        <v>954</v>
      </c>
      <c r="AO113" s="266"/>
      <c r="AP113" s="293" t="s">
        <v>84</v>
      </c>
      <c r="AQ113" s="276" t="s">
        <v>971</v>
      </c>
      <c r="AR113" s="299" t="s">
        <v>84</v>
      </c>
      <c r="AS113" s="266" t="s">
        <v>836</v>
      </c>
      <c r="AT113" s="276" t="s">
        <v>933</v>
      </c>
      <c r="AU113" s="266" t="s">
        <v>836</v>
      </c>
      <c r="AV113" s="293" t="s">
        <v>84</v>
      </c>
      <c r="AW113" s="276" t="s">
        <v>934</v>
      </c>
      <c r="AX113" s="262" t="s">
        <v>836</v>
      </c>
      <c r="AY113" s="293" t="s">
        <v>84</v>
      </c>
      <c r="AZ113" s="302" t="s">
        <v>958</v>
      </c>
      <c r="BA113" s="322" t="s">
        <v>972</v>
      </c>
      <c r="BB113" s="344"/>
    </row>
    <row r="114" spans="1:54" s="170" customFormat="1" ht="86.1" customHeight="1" x14ac:dyDescent="0.25">
      <c r="A114" s="401" t="s">
        <v>57</v>
      </c>
      <c r="B114" s="403" t="s">
        <v>919</v>
      </c>
      <c r="C114" s="353" t="s">
        <v>920</v>
      </c>
      <c r="D114" s="424" t="s">
        <v>921</v>
      </c>
      <c r="E114" s="424" t="s">
        <v>976</v>
      </c>
      <c r="F114" s="353" t="s">
        <v>62</v>
      </c>
      <c r="G114" s="353" t="s">
        <v>63</v>
      </c>
      <c r="H114" s="370" t="s">
        <v>977</v>
      </c>
      <c r="I114" s="154" t="s">
        <v>978</v>
      </c>
      <c r="J114" s="140" t="s">
        <v>66</v>
      </c>
      <c r="K114" s="424" t="s">
        <v>925</v>
      </c>
      <c r="L114" s="140" t="s">
        <v>109</v>
      </c>
      <c r="M114" s="288">
        <v>0.4</v>
      </c>
      <c r="N114" s="142" t="s">
        <v>69</v>
      </c>
      <c r="O114" s="289">
        <v>0.6</v>
      </c>
      <c r="P114" s="163" t="s">
        <v>69</v>
      </c>
      <c r="Q114" s="143" t="s">
        <v>979</v>
      </c>
      <c r="R114" s="164" t="s">
        <v>980</v>
      </c>
      <c r="S114" s="145" t="s">
        <v>72</v>
      </c>
      <c r="T114" s="140" t="s">
        <v>950</v>
      </c>
      <c r="U114" s="140" t="s">
        <v>159</v>
      </c>
      <c r="V114" s="120" t="s">
        <v>75</v>
      </c>
      <c r="W114" s="120" t="s">
        <v>385</v>
      </c>
      <c r="X114" s="304">
        <v>0.1</v>
      </c>
      <c r="Y114" s="145" t="s">
        <v>77</v>
      </c>
      <c r="Z114" s="304">
        <v>0.15</v>
      </c>
      <c r="AA114" s="120" t="s">
        <v>78</v>
      </c>
      <c r="AB114" s="98" t="s">
        <v>981</v>
      </c>
      <c r="AC114" s="120" t="s">
        <v>79</v>
      </c>
      <c r="AD114" s="233" t="s">
        <v>982</v>
      </c>
      <c r="AE114" s="335" t="s">
        <v>983</v>
      </c>
      <c r="AF114" s="234">
        <f>+X114+Z114</f>
        <v>0.25</v>
      </c>
      <c r="AG114" s="147" t="str">
        <f t="shared" si="29"/>
        <v>BAJA</v>
      </c>
      <c r="AH114" s="147">
        <f>IF(OR(W114="prevenir",W114="detectar"),(M114-(M114*AF114)), M114)</f>
        <v>0.4</v>
      </c>
      <c r="AI114" s="147" t="str">
        <f t="shared" si="30"/>
        <v>MODERADO</v>
      </c>
      <c r="AJ114" s="147">
        <f>IF(W114="corregir",(O114-(O114*AF114)), O114)</f>
        <v>0.44999999999999996</v>
      </c>
      <c r="AK114" s="399" t="s">
        <v>69</v>
      </c>
      <c r="AL114" s="353" t="s">
        <v>82</v>
      </c>
      <c r="AM114" s="390">
        <v>45646</v>
      </c>
      <c r="AN114" s="292" t="s">
        <v>984</v>
      </c>
      <c r="AO114" s="260"/>
      <c r="AP114" s="292" t="s">
        <v>84</v>
      </c>
      <c r="AQ114" s="275" t="s">
        <v>985</v>
      </c>
      <c r="AR114" s="292" t="s">
        <v>84</v>
      </c>
      <c r="AS114" s="310" t="s">
        <v>836</v>
      </c>
      <c r="AT114" s="275" t="s">
        <v>986</v>
      </c>
      <c r="AU114" s="310" t="s">
        <v>836</v>
      </c>
      <c r="AV114" s="311" t="s">
        <v>84</v>
      </c>
      <c r="AW114" s="275" t="s">
        <v>957</v>
      </c>
      <c r="AX114" s="260" t="s">
        <v>836</v>
      </c>
      <c r="AY114" s="312" t="s">
        <v>84</v>
      </c>
      <c r="AZ114" s="308" t="s">
        <v>958</v>
      </c>
      <c r="BA114" s="275" t="s">
        <v>959</v>
      </c>
      <c r="BB114" s="340" t="s">
        <v>1304</v>
      </c>
    </row>
    <row r="115" spans="1:54" s="170" customFormat="1" ht="86.1" customHeight="1" x14ac:dyDescent="0.25">
      <c r="A115" s="435"/>
      <c r="B115" s="436"/>
      <c r="C115" s="354"/>
      <c r="D115" s="426"/>
      <c r="E115" s="426"/>
      <c r="F115" s="354"/>
      <c r="G115" s="354"/>
      <c r="H115" s="437"/>
      <c r="I115" s="154" t="s">
        <v>987</v>
      </c>
      <c r="J115" s="140" t="s">
        <v>66</v>
      </c>
      <c r="K115" s="426"/>
      <c r="L115" s="140" t="s">
        <v>109</v>
      </c>
      <c r="M115" s="288">
        <v>0.4</v>
      </c>
      <c r="N115" s="142" t="s">
        <v>69</v>
      </c>
      <c r="O115" s="289">
        <v>0.6</v>
      </c>
      <c r="P115" s="163" t="s">
        <v>69</v>
      </c>
      <c r="Q115" s="143" t="s">
        <v>988</v>
      </c>
      <c r="R115" s="164" t="s">
        <v>989</v>
      </c>
      <c r="S115" s="120" t="s">
        <v>72</v>
      </c>
      <c r="T115" s="140" t="s">
        <v>950</v>
      </c>
      <c r="U115" s="140" t="s">
        <v>159</v>
      </c>
      <c r="V115" s="120" t="s">
        <v>75</v>
      </c>
      <c r="W115" s="120" t="s">
        <v>128</v>
      </c>
      <c r="X115" s="304">
        <v>0.25</v>
      </c>
      <c r="Y115" s="145" t="s">
        <v>77</v>
      </c>
      <c r="Z115" s="304">
        <v>0.15</v>
      </c>
      <c r="AA115" s="120" t="s">
        <v>78</v>
      </c>
      <c r="AB115" s="98" t="s">
        <v>990</v>
      </c>
      <c r="AC115" s="120" t="s">
        <v>79</v>
      </c>
      <c r="AD115" s="250" t="s">
        <v>991</v>
      </c>
      <c r="AE115" s="335" t="s">
        <v>992</v>
      </c>
      <c r="AF115" s="234">
        <f t="shared" si="31"/>
        <v>0.4</v>
      </c>
      <c r="AG115" s="147" t="str">
        <f t="shared" si="29"/>
        <v>BAJA</v>
      </c>
      <c r="AH115" s="147">
        <f t="shared" si="27"/>
        <v>0.24</v>
      </c>
      <c r="AI115" s="147" t="str">
        <f t="shared" si="30"/>
        <v>MODERADO</v>
      </c>
      <c r="AJ115" s="147">
        <f t="shared" si="28"/>
        <v>0.6</v>
      </c>
      <c r="AK115" s="418"/>
      <c r="AL115" s="354"/>
      <c r="AM115" s="391"/>
      <c r="AN115" s="293" t="s">
        <v>984</v>
      </c>
      <c r="AO115" s="262"/>
      <c r="AP115" s="293" t="s">
        <v>84</v>
      </c>
      <c r="AQ115" s="276" t="s">
        <v>993</v>
      </c>
      <c r="AR115" s="293" t="s">
        <v>84</v>
      </c>
      <c r="AS115" s="313" t="s">
        <v>836</v>
      </c>
      <c r="AT115" s="276" t="s">
        <v>986</v>
      </c>
      <c r="AU115" s="262" t="s">
        <v>836</v>
      </c>
      <c r="AV115" s="293" t="s">
        <v>84</v>
      </c>
      <c r="AW115" s="276" t="s">
        <v>957</v>
      </c>
      <c r="AX115" s="262" t="s">
        <v>836</v>
      </c>
      <c r="AY115" s="293" t="s">
        <v>84</v>
      </c>
      <c r="AZ115" s="302" t="s">
        <v>958</v>
      </c>
      <c r="BA115" s="276" t="s">
        <v>959</v>
      </c>
      <c r="BB115" s="343"/>
    </row>
    <row r="116" spans="1:54" ht="86.1" customHeight="1" x14ac:dyDescent="0.25">
      <c r="A116" s="402"/>
      <c r="B116" s="404"/>
      <c r="C116" s="355"/>
      <c r="D116" s="425"/>
      <c r="E116" s="425"/>
      <c r="F116" s="355"/>
      <c r="G116" s="355"/>
      <c r="H116" s="371"/>
      <c r="I116" s="154" t="s">
        <v>994</v>
      </c>
      <c r="J116" s="140" t="s">
        <v>66</v>
      </c>
      <c r="K116" s="426"/>
      <c r="L116" s="140" t="s">
        <v>109</v>
      </c>
      <c r="M116" s="288">
        <v>0.4</v>
      </c>
      <c r="N116" s="142" t="s">
        <v>69</v>
      </c>
      <c r="O116" s="289">
        <v>0.6</v>
      </c>
      <c r="P116" s="163" t="s">
        <v>69</v>
      </c>
      <c r="Q116" s="143" t="s">
        <v>995</v>
      </c>
      <c r="R116" s="164" t="s">
        <v>996</v>
      </c>
      <c r="S116" s="120" t="s">
        <v>72</v>
      </c>
      <c r="T116" s="140" t="s">
        <v>950</v>
      </c>
      <c r="U116" s="140" t="s">
        <v>159</v>
      </c>
      <c r="V116" s="120" t="s">
        <v>75</v>
      </c>
      <c r="W116" s="120" t="s">
        <v>76</v>
      </c>
      <c r="X116" s="304">
        <v>0.15</v>
      </c>
      <c r="Y116" s="145" t="s">
        <v>77</v>
      </c>
      <c r="Z116" s="304">
        <v>0.15</v>
      </c>
      <c r="AA116" s="165" t="s">
        <v>78</v>
      </c>
      <c r="AB116" s="98" t="s">
        <v>990</v>
      </c>
      <c r="AC116" s="120" t="s">
        <v>79</v>
      </c>
      <c r="AD116" s="233" t="s">
        <v>997</v>
      </c>
      <c r="AE116" s="335" t="s">
        <v>998</v>
      </c>
      <c r="AF116" s="234">
        <f t="shared" si="31"/>
        <v>0.3</v>
      </c>
      <c r="AG116" s="147" t="str">
        <f t="shared" si="29"/>
        <v>MUY BAJA</v>
      </c>
      <c r="AH116" s="147">
        <f>+AH115-(AH115*AF115)</f>
        <v>0.14399999999999999</v>
      </c>
      <c r="AI116" s="147" t="str">
        <f t="shared" si="30"/>
        <v>MODERADO</v>
      </c>
      <c r="AJ116" s="147">
        <f t="shared" si="28"/>
        <v>0.6</v>
      </c>
      <c r="AK116" s="400"/>
      <c r="AL116" s="355"/>
      <c r="AM116" s="392"/>
      <c r="AN116" s="293" t="s">
        <v>984</v>
      </c>
      <c r="AO116" s="266"/>
      <c r="AP116" s="293" t="s">
        <v>84</v>
      </c>
      <c r="AQ116" s="276" t="s">
        <v>999</v>
      </c>
      <c r="AR116" s="299" t="s">
        <v>84</v>
      </c>
      <c r="AS116" s="314" t="s">
        <v>836</v>
      </c>
      <c r="AT116" s="276" t="s">
        <v>986</v>
      </c>
      <c r="AU116" s="266" t="s">
        <v>836</v>
      </c>
      <c r="AV116" s="299" t="s">
        <v>84</v>
      </c>
      <c r="AW116" s="276" t="s">
        <v>957</v>
      </c>
      <c r="AX116" s="262" t="s">
        <v>836</v>
      </c>
      <c r="AY116" s="299" t="s">
        <v>84</v>
      </c>
      <c r="AZ116" s="302" t="s">
        <v>958</v>
      </c>
      <c r="BA116" s="276" t="s">
        <v>959</v>
      </c>
      <c r="BB116" s="344"/>
    </row>
    <row r="117" spans="1:54" ht="92.45" customHeight="1" x14ac:dyDescent="0.25">
      <c r="A117" s="401" t="s">
        <v>57</v>
      </c>
      <c r="B117" s="403" t="s">
        <v>919</v>
      </c>
      <c r="C117" s="353" t="s">
        <v>1000</v>
      </c>
      <c r="D117" s="424" t="s">
        <v>921</v>
      </c>
      <c r="E117" s="424" t="s">
        <v>1001</v>
      </c>
      <c r="F117" s="353" t="s">
        <v>62</v>
      </c>
      <c r="G117" s="353" t="s">
        <v>63</v>
      </c>
      <c r="H117" s="370" t="s">
        <v>1002</v>
      </c>
      <c r="I117" s="370" t="s">
        <v>1003</v>
      </c>
      <c r="J117" s="140" t="s">
        <v>139</v>
      </c>
      <c r="K117" s="416" t="s">
        <v>925</v>
      </c>
      <c r="L117" s="140" t="s">
        <v>141</v>
      </c>
      <c r="M117" s="288">
        <v>0.2</v>
      </c>
      <c r="N117" s="142" t="s">
        <v>93</v>
      </c>
      <c r="O117" s="289">
        <v>0.2</v>
      </c>
      <c r="P117" s="163" t="s">
        <v>110</v>
      </c>
      <c r="Q117" s="143" t="s">
        <v>1004</v>
      </c>
      <c r="R117" s="164" t="s">
        <v>1005</v>
      </c>
      <c r="S117" s="120" t="s">
        <v>72</v>
      </c>
      <c r="T117" s="140" t="s">
        <v>1006</v>
      </c>
      <c r="U117" s="140" t="s">
        <v>159</v>
      </c>
      <c r="V117" s="120" t="s">
        <v>75</v>
      </c>
      <c r="W117" s="120" t="s">
        <v>128</v>
      </c>
      <c r="X117" s="288">
        <v>0.25</v>
      </c>
      <c r="Y117" s="145" t="s">
        <v>77</v>
      </c>
      <c r="Z117" s="288">
        <v>0.15</v>
      </c>
      <c r="AA117" s="120" t="s">
        <v>78</v>
      </c>
      <c r="AB117" s="98" t="s">
        <v>967</v>
      </c>
      <c r="AC117" s="120" t="s">
        <v>79</v>
      </c>
      <c r="AD117" s="253" t="s">
        <v>1007</v>
      </c>
      <c r="AE117" s="335" t="s">
        <v>1008</v>
      </c>
      <c r="AF117" s="234">
        <f t="shared" si="31"/>
        <v>0.4</v>
      </c>
      <c r="AG117" s="147" t="str">
        <f t="shared" si="29"/>
        <v>MUY BAJA</v>
      </c>
      <c r="AH117" s="147">
        <f t="shared" si="27"/>
        <v>0.12</v>
      </c>
      <c r="AI117" s="147" t="str">
        <f t="shared" si="30"/>
        <v>LEVE</v>
      </c>
      <c r="AJ117" s="147">
        <f t="shared" si="28"/>
        <v>0.2</v>
      </c>
      <c r="AK117" s="399" t="s">
        <v>110</v>
      </c>
      <c r="AL117" s="353" t="s">
        <v>82</v>
      </c>
      <c r="AM117" s="362">
        <v>45646</v>
      </c>
      <c r="AN117" s="294" t="s">
        <v>1009</v>
      </c>
      <c r="AO117" s="259"/>
      <c r="AP117" s="294" t="s">
        <v>84</v>
      </c>
      <c r="AQ117" s="275" t="s">
        <v>1010</v>
      </c>
      <c r="AR117" s="300" t="s">
        <v>84</v>
      </c>
      <c r="AS117" s="261" t="s">
        <v>836</v>
      </c>
      <c r="AT117" s="275" t="s">
        <v>933</v>
      </c>
      <c r="AU117" s="259" t="s">
        <v>836</v>
      </c>
      <c r="AV117" s="301" t="s">
        <v>84</v>
      </c>
      <c r="AW117" s="275" t="s">
        <v>934</v>
      </c>
      <c r="AX117" s="258" t="s">
        <v>836</v>
      </c>
      <c r="AY117" s="300" t="s">
        <v>84</v>
      </c>
      <c r="AZ117" s="303" t="s">
        <v>935</v>
      </c>
      <c r="BA117" s="275" t="s">
        <v>959</v>
      </c>
      <c r="BB117" s="340" t="s">
        <v>1304</v>
      </c>
    </row>
    <row r="118" spans="1:54" s="170" customFormat="1" ht="68.099999999999994" customHeight="1" x14ac:dyDescent="0.2">
      <c r="A118" s="402"/>
      <c r="B118" s="404"/>
      <c r="C118" s="355"/>
      <c r="D118" s="425"/>
      <c r="E118" s="425"/>
      <c r="F118" s="355"/>
      <c r="G118" s="355"/>
      <c r="H118" s="371"/>
      <c r="I118" s="371"/>
      <c r="J118" s="140" t="s">
        <v>66</v>
      </c>
      <c r="K118" s="417"/>
      <c r="L118" s="140" t="s">
        <v>141</v>
      </c>
      <c r="M118" s="288">
        <v>0.2</v>
      </c>
      <c r="N118" s="142" t="s">
        <v>93</v>
      </c>
      <c r="O118" s="289">
        <v>0.2</v>
      </c>
      <c r="P118" s="163" t="s">
        <v>110</v>
      </c>
      <c r="Q118" s="143" t="s">
        <v>1011</v>
      </c>
      <c r="R118" s="164" t="s">
        <v>1012</v>
      </c>
      <c r="S118" s="120" t="s">
        <v>72</v>
      </c>
      <c r="T118" s="145" t="s">
        <v>1006</v>
      </c>
      <c r="U118" s="145" t="s">
        <v>159</v>
      </c>
      <c r="V118" s="120" t="s">
        <v>75</v>
      </c>
      <c r="W118" s="120" t="s">
        <v>128</v>
      </c>
      <c r="X118" s="288">
        <v>0.25</v>
      </c>
      <c r="Y118" s="145" t="s">
        <v>77</v>
      </c>
      <c r="Z118" s="288">
        <v>0.15</v>
      </c>
      <c r="AA118" s="120" t="s">
        <v>78</v>
      </c>
      <c r="AB118" s="98" t="s">
        <v>967</v>
      </c>
      <c r="AC118" s="120" t="s">
        <v>79</v>
      </c>
      <c r="AD118" s="253" t="s">
        <v>1013</v>
      </c>
      <c r="AE118" s="335" t="s">
        <v>1014</v>
      </c>
      <c r="AF118" s="234">
        <f t="shared" si="31"/>
        <v>0.4</v>
      </c>
      <c r="AG118" s="147" t="str">
        <f t="shared" si="29"/>
        <v>MUY BAJA</v>
      </c>
      <c r="AH118" s="147">
        <f>+AH117-(AH117*AF117)</f>
        <v>7.1999999999999995E-2</v>
      </c>
      <c r="AI118" s="147" t="str">
        <f t="shared" si="30"/>
        <v>LEVE</v>
      </c>
      <c r="AJ118" s="147">
        <f t="shared" si="28"/>
        <v>0.2</v>
      </c>
      <c r="AK118" s="400"/>
      <c r="AL118" s="355"/>
      <c r="AM118" s="363"/>
      <c r="AN118" s="295" t="s">
        <v>1009</v>
      </c>
      <c r="AO118" s="262"/>
      <c r="AP118" s="293" t="s">
        <v>84</v>
      </c>
      <c r="AQ118" s="276" t="s">
        <v>1015</v>
      </c>
      <c r="AR118" s="293" t="s">
        <v>84</v>
      </c>
      <c r="AS118" s="262" t="s">
        <v>836</v>
      </c>
      <c r="AT118" s="276" t="s">
        <v>933</v>
      </c>
      <c r="AU118" s="262" t="s">
        <v>836</v>
      </c>
      <c r="AV118" s="293" t="s">
        <v>84</v>
      </c>
      <c r="AW118" s="276" t="s">
        <v>934</v>
      </c>
      <c r="AX118" s="262" t="s">
        <v>836</v>
      </c>
      <c r="AY118" s="293" t="s">
        <v>84</v>
      </c>
      <c r="AZ118" s="302" t="s">
        <v>935</v>
      </c>
      <c r="BA118" s="276" t="s">
        <v>959</v>
      </c>
      <c r="BB118" s="342"/>
    </row>
    <row r="119" spans="1:54" ht="56.1" hidden="1" customHeight="1" x14ac:dyDescent="0.2">
      <c r="A119" s="120"/>
      <c r="B119" s="118"/>
      <c r="C119" s="139"/>
      <c r="D119" s="139"/>
      <c r="E119" s="140"/>
      <c r="F119" s="140"/>
      <c r="G119" s="140"/>
      <c r="H119" s="139"/>
      <c r="I119" s="139"/>
      <c r="J119" s="140"/>
      <c r="K119" s="139"/>
      <c r="L119" s="140"/>
      <c r="M119" s="288" t="e">
        <v>#N/A</v>
      </c>
      <c r="N119" s="142"/>
      <c r="O119" s="289" t="e">
        <v>#N/A</v>
      </c>
      <c r="P119" s="163" t="s">
        <v>234</v>
      </c>
      <c r="Q119" s="143"/>
      <c r="R119" s="139"/>
      <c r="S119" s="204"/>
      <c r="T119" s="118"/>
      <c r="U119" s="118"/>
      <c r="V119" s="165"/>
      <c r="W119" s="165"/>
      <c r="X119" s="288" t="e">
        <v>#N/A</v>
      </c>
      <c r="Y119" s="125"/>
      <c r="Z119" s="288" t="e">
        <v>#N/A</v>
      </c>
      <c r="AA119" s="204"/>
      <c r="AB119" s="118"/>
      <c r="AC119" s="118"/>
      <c r="AD119" s="125"/>
      <c r="AE119" s="125"/>
      <c r="AF119" s="146" t="e">
        <f t="shared" si="31"/>
        <v>#N/A</v>
      </c>
      <c r="AG119" s="147" t="e">
        <f t="shared" si="29"/>
        <v>#N/A</v>
      </c>
      <c r="AH119" s="147" t="e">
        <f t="shared" si="27"/>
        <v>#N/A</v>
      </c>
      <c r="AI119" s="147" t="e">
        <f t="shared" si="30"/>
        <v>#N/A</v>
      </c>
      <c r="AJ119" s="147" t="e">
        <f t="shared" si="28"/>
        <v>#N/A</v>
      </c>
      <c r="AK119" s="202"/>
      <c r="AL119" s="140"/>
      <c r="AM119" s="238"/>
      <c r="AN119" s="238"/>
      <c r="AO119" s="205"/>
      <c r="AP119" s="238"/>
      <c r="AQ119" s="277"/>
      <c r="AR119" s="238"/>
      <c r="AS119" s="205"/>
      <c r="AT119" s="277"/>
      <c r="AU119" s="205"/>
      <c r="AV119" s="238"/>
      <c r="AW119" s="277"/>
      <c r="AX119" s="205"/>
      <c r="AY119" s="238"/>
      <c r="AZ119" s="205"/>
      <c r="BA119" s="205"/>
      <c r="BB119" s="23"/>
    </row>
    <row r="120" spans="1:54" ht="56.1" hidden="1" customHeight="1" x14ac:dyDescent="0.2">
      <c r="A120" s="120"/>
      <c r="B120" s="118"/>
      <c r="C120" s="139"/>
      <c r="D120" s="139"/>
      <c r="E120" s="140"/>
      <c r="F120" s="140"/>
      <c r="G120" s="140"/>
      <c r="H120" s="139"/>
      <c r="I120" s="139"/>
      <c r="J120" s="140"/>
      <c r="K120" s="139"/>
      <c r="L120" s="140"/>
      <c r="M120" s="288" t="e">
        <v>#N/A</v>
      </c>
      <c r="N120" s="142"/>
      <c r="O120" s="289" t="e">
        <v>#N/A</v>
      </c>
      <c r="P120" s="163" t="s">
        <v>234</v>
      </c>
      <c r="Q120" s="143"/>
      <c r="R120" s="164"/>
      <c r="S120" s="165"/>
      <c r="T120" s="125"/>
      <c r="U120" s="125"/>
      <c r="V120" s="165"/>
      <c r="W120" s="165"/>
      <c r="X120" s="288" t="e">
        <v>#N/A</v>
      </c>
      <c r="Y120" s="125"/>
      <c r="Z120" s="288" t="e">
        <v>#N/A</v>
      </c>
      <c r="AA120" s="165"/>
      <c r="AB120" s="180"/>
      <c r="AC120" s="125"/>
      <c r="AD120" s="125"/>
      <c r="AE120" s="125"/>
      <c r="AF120" s="146" t="e">
        <f t="shared" si="31"/>
        <v>#N/A</v>
      </c>
      <c r="AG120" s="147" t="e">
        <f t="shared" si="29"/>
        <v>#N/A</v>
      </c>
      <c r="AH120" s="147" t="e">
        <f t="shared" si="27"/>
        <v>#N/A</v>
      </c>
      <c r="AI120" s="147" t="e">
        <f t="shared" si="30"/>
        <v>#N/A</v>
      </c>
      <c r="AJ120" s="147" t="e">
        <f t="shared" si="28"/>
        <v>#N/A</v>
      </c>
      <c r="AK120" s="202"/>
      <c r="AL120" s="140"/>
      <c r="AM120" s="238"/>
      <c r="AN120" s="238"/>
      <c r="AO120" s="205"/>
      <c r="AP120" s="238"/>
      <c r="AQ120" s="205"/>
      <c r="AR120" s="238"/>
      <c r="AS120" s="205"/>
      <c r="AT120" s="154"/>
      <c r="AU120" s="205"/>
      <c r="AV120" s="238"/>
      <c r="AW120" s="205"/>
      <c r="AX120" s="205"/>
      <c r="AY120" s="238"/>
      <c r="AZ120" s="205"/>
      <c r="BA120" s="205"/>
      <c r="BB120" s="23"/>
    </row>
    <row r="121" spans="1:54" ht="56.1" hidden="1" customHeight="1" x14ac:dyDescent="0.2">
      <c r="A121" s="120"/>
      <c r="B121" s="118"/>
      <c r="C121" s="139"/>
      <c r="D121" s="139"/>
      <c r="E121" s="140"/>
      <c r="F121" s="140"/>
      <c r="G121" s="140"/>
      <c r="H121" s="139"/>
      <c r="I121" s="139"/>
      <c r="J121" s="140"/>
      <c r="K121" s="139"/>
      <c r="L121" s="140"/>
      <c r="M121" s="288" t="e">
        <v>#N/A</v>
      </c>
      <c r="N121" s="142"/>
      <c r="O121" s="289" t="e">
        <v>#N/A</v>
      </c>
      <c r="P121" s="163" t="s">
        <v>234</v>
      </c>
      <c r="Q121" s="143"/>
      <c r="R121" s="164"/>
      <c r="S121" s="165"/>
      <c r="T121" s="180"/>
      <c r="U121" s="180"/>
      <c r="V121" s="165"/>
      <c r="W121" s="165"/>
      <c r="X121" s="288" t="e">
        <v>#N/A</v>
      </c>
      <c r="Y121" s="125"/>
      <c r="Z121" s="288" t="e">
        <v>#N/A</v>
      </c>
      <c r="AA121" s="165"/>
      <c r="AB121" s="180"/>
      <c r="AC121" s="125"/>
      <c r="AD121" s="125"/>
      <c r="AE121" s="125"/>
      <c r="AF121" s="146" t="e">
        <f t="shared" si="31"/>
        <v>#N/A</v>
      </c>
      <c r="AG121" s="147" t="e">
        <f t="shared" si="29"/>
        <v>#N/A</v>
      </c>
      <c r="AH121" s="147" t="e">
        <f t="shared" si="27"/>
        <v>#N/A</v>
      </c>
      <c r="AI121" s="147" t="e">
        <f t="shared" si="30"/>
        <v>#N/A</v>
      </c>
      <c r="AJ121" s="147" t="e">
        <f t="shared" si="28"/>
        <v>#N/A</v>
      </c>
      <c r="AK121" s="202"/>
      <c r="AL121" s="140"/>
      <c r="AM121" s="238"/>
      <c r="AN121" s="238"/>
      <c r="AO121" s="205"/>
      <c r="AP121" s="238"/>
      <c r="AQ121" s="205"/>
      <c r="AR121" s="238"/>
      <c r="AS121" s="205"/>
      <c r="AT121" s="154"/>
      <c r="AU121" s="205"/>
      <c r="AV121" s="238"/>
      <c r="AW121" s="205"/>
      <c r="AX121" s="205"/>
      <c r="AY121" s="238"/>
      <c r="AZ121" s="205"/>
      <c r="BA121" s="205"/>
      <c r="BB121" s="23"/>
    </row>
    <row r="122" spans="1:54" ht="56.1" hidden="1" customHeight="1" x14ac:dyDescent="0.2">
      <c r="A122" s="120"/>
      <c r="B122" s="118"/>
      <c r="C122" s="139"/>
      <c r="D122" s="139"/>
      <c r="E122" s="140"/>
      <c r="F122" s="140"/>
      <c r="G122" s="140"/>
      <c r="H122" s="139"/>
      <c r="I122" s="139"/>
      <c r="J122" s="140"/>
      <c r="K122" s="139"/>
      <c r="L122" s="140"/>
      <c r="M122" s="288" t="e">
        <v>#N/A</v>
      </c>
      <c r="N122" s="142"/>
      <c r="O122" s="289" t="e">
        <v>#N/A</v>
      </c>
      <c r="P122" s="163" t="s">
        <v>234</v>
      </c>
      <c r="Q122" s="143"/>
      <c r="R122" s="164"/>
      <c r="S122" s="165"/>
      <c r="T122" s="180"/>
      <c r="U122" s="180"/>
      <c r="V122" s="165"/>
      <c r="W122" s="165"/>
      <c r="X122" s="288" t="e">
        <v>#N/A</v>
      </c>
      <c r="Y122" s="125"/>
      <c r="Z122" s="288" t="e">
        <v>#N/A</v>
      </c>
      <c r="AA122" s="165"/>
      <c r="AB122" s="180"/>
      <c r="AC122" s="125"/>
      <c r="AD122" s="125"/>
      <c r="AE122" s="125"/>
      <c r="AF122" s="146" t="e">
        <f t="shared" si="31"/>
        <v>#N/A</v>
      </c>
      <c r="AG122" s="147" t="e">
        <f t="shared" si="29"/>
        <v>#N/A</v>
      </c>
      <c r="AH122" s="147" t="e">
        <f t="shared" si="27"/>
        <v>#N/A</v>
      </c>
      <c r="AI122" s="147" t="e">
        <f t="shared" si="30"/>
        <v>#N/A</v>
      </c>
      <c r="AJ122" s="147" t="e">
        <f t="shared" si="28"/>
        <v>#N/A</v>
      </c>
      <c r="AK122" s="202"/>
      <c r="AL122" s="140"/>
      <c r="AM122" s="238"/>
      <c r="AN122" s="238"/>
      <c r="AO122" s="205"/>
      <c r="AP122" s="238"/>
      <c r="AQ122" s="205"/>
      <c r="AR122" s="238"/>
      <c r="AS122" s="205"/>
      <c r="AT122" s="367"/>
      <c r="AU122" s="205"/>
      <c r="AV122" s="238"/>
      <c r="AW122" s="205"/>
      <c r="AX122" s="205"/>
      <c r="AY122" s="238"/>
      <c r="AZ122" s="205"/>
      <c r="BA122" s="205"/>
      <c r="BB122" s="23"/>
    </row>
    <row r="123" spans="1:54" ht="56.1" hidden="1" customHeight="1" x14ac:dyDescent="0.2">
      <c r="A123" s="120"/>
      <c r="B123" s="118"/>
      <c r="C123" s="139"/>
      <c r="D123" s="139"/>
      <c r="E123" s="140"/>
      <c r="F123" s="140"/>
      <c r="G123" s="140"/>
      <c r="H123" s="139"/>
      <c r="I123" s="139"/>
      <c r="J123" s="140"/>
      <c r="K123" s="139"/>
      <c r="L123" s="140"/>
      <c r="M123" s="288" t="e">
        <v>#N/A</v>
      </c>
      <c r="N123" s="142"/>
      <c r="O123" s="289" t="e">
        <v>#N/A</v>
      </c>
      <c r="P123" s="163" t="s">
        <v>234</v>
      </c>
      <c r="Q123" s="143"/>
      <c r="R123" s="164"/>
      <c r="S123" s="165"/>
      <c r="T123" s="180"/>
      <c r="U123" s="180"/>
      <c r="V123" s="165"/>
      <c r="W123" s="165"/>
      <c r="X123" s="288" t="e">
        <v>#N/A</v>
      </c>
      <c r="Y123" s="125"/>
      <c r="Z123" s="288" t="e">
        <v>#N/A</v>
      </c>
      <c r="AA123" s="165"/>
      <c r="AB123" s="180"/>
      <c r="AC123" s="125"/>
      <c r="AD123" s="125"/>
      <c r="AE123" s="125"/>
      <c r="AF123" s="146" t="e">
        <f t="shared" si="31"/>
        <v>#N/A</v>
      </c>
      <c r="AG123" s="147" t="e">
        <f t="shared" si="29"/>
        <v>#N/A</v>
      </c>
      <c r="AH123" s="147" t="e">
        <f t="shared" si="27"/>
        <v>#N/A</v>
      </c>
      <c r="AI123" s="147" t="e">
        <f t="shared" si="30"/>
        <v>#N/A</v>
      </c>
      <c r="AJ123" s="147" t="e">
        <f t="shared" si="28"/>
        <v>#N/A</v>
      </c>
      <c r="AK123" s="202"/>
      <c r="AL123" s="140"/>
      <c r="AM123" s="238"/>
      <c r="AN123" s="238"/>
      <c r="AO123" s="205"/>
      <c r="AP123" s="238"/>
      <c r="AQ123" s="205"/>
      <c r="AR123" s="238"/>
      <c r="AS123" s="205"/>
      <c r="AT123" s="368"/>
      <c r="AU123" s="205"/>
      <c r="AV123" s="238"/>
      <c r="AW123" s="205"/>
      <c r="AX123" s="205"/>
      <c r="AY123" s="238"/>
      <c r="AZ123" s="205"/>
      <c r="BA123" s="205"/>
      <c r="BB123" s="23"/>
    </row>
    <row r="124" spans="1:54" ht="56.1" hidden="1" customHeight="1" x14ac:dyDescent="0.2">
      <c r="A124" s="120"/>
      <c r="B124" s="118"/>
      <c r="C124" s="139"/>
      <c r="D124" s="139"/>
      <c r="E124" s="140"/>
      <c r="F124" s="140"/>
      <c r="G124" s="140"/>
      <c r="H124" s="139"/>
      <c r="I124" s="139"/>
      <c r="J124" s="140"/>
      <c r="K124" s="139"/>
      <c r="L124" s="140"/>
      <c r="M124" s="288" t="e">
        <v>#N/A</v>
      </c>
      <c r="N124" s="142"/>
      <c r="O124" s="289" t="e">
        <v>#N/A</v>
      </c>
      <c r="P124" s="163" t="s">
        <v>234</v>
      </c>
      <c r="Q124" s="143"/>
      <c r="R124" s="164"/>
      <c r="S124" s="165"/>
      <c r="T124" s="180"/>
      <c r="U124" s="180"/>
      <c r="V124" s="165"/>
      <c r="W124" s="165"/>
      <c r="X124" s="288" t="e">
        <v>#N/A</v>
      </c>
      <c r="Y124" s="125"/>
      <c r="Z124" s="288" t="e">
        <v>#N/A</v>
      </c>
      <c r="AA124" s="165"/>
      <c r="AB124" s="180"/>
      <c r="AC124" s="125"/>
      <c r="AD124" s="125"/>
      <c r="AE124" s="125"/>
      <c r="AF124" s="146" t="e">
        <f t="shared" si="31"/>
        <v>#N/A</v>
      </c>
      <c r="AG124" s="147" t="e">
        <f t="shared" si="29"/>
        <v>#N/A</v>
      </c>
      <c r="AH124" s="147" t="e">
        <f t="shared" si="27"/>
        <v>#N/A</v>
      </c>
      <c r="AI124" s="147" t="e">
        <f t="shared" si="30"/>
        <v>#N/A</v>
      </c>
      <c r="AJ124" s="147" t="e">
        <f t="shared" si="28"/>
        <v>#N/A</v>
      </c>
      <c r="AK124" s="202"/>
      <c r="AL124" s="140"/>
      <c r="AM124" s="238"/>
      <c r="AN124" s="238"/>
      <c r="AO124" s="205"/>
      <c r="AP124" s="238"/>
      <c r="AQ124" s="205"/>
      <c r="AR124" s="238"/>
      <c r="AS124" s="205"/>
      <c r="AT124" s="368"/>
      <c r="AU124" s="205"/>
      <c r="AV124" s="238"/>
      <c r="AW124" s="205"/>
      <c r="AX124" s="205"/>
      <c r="AY124" s="238"/>
      <c r="AZ124" s="205"/>
      <c r="BA124" s="205"/>
      <c r="BB124" s="23"/>
    </row>
    <row r="125" spans="1:54" ht="56.1" hidden="1" customHeight="1" x14ac:dyDescent="0.2">
      <c r="A125" s="120"/>
      <c r="B125" s="118"/>
      <c r="C125" s="139"/>
      <c r="D125" s="139"/>
      <c r="E125" s="140"/>
      <c r="F125" s="140"/>
      <c r="G125" s="140"/>
      <c r="H125" s="139"/>
      <c r="I125" s="139"/>
      <c r="J125" s="140"/>
      <c r="K125" s="139"/>
      <c r="L125" s="140"/>
      <c r="M125" s="288" t="e">
        <v>#N/A</v>
      </c>
      <c r="N125" s="142"/>
      <c r="O125" s="289" t="e">
        <v>#N/A</v>
      </c>
      <c r="P125" s="163" t="s">
        <v>234</v>
      </c>
      <c r="Q125" s="143"/>
      <c r="R125" s="164"/>
      <c r="S125" s="165"/>
      <c r="T125" s="125"/>
      <c r="U125" s="125"/>
      <c r="V125" s="165"/>
      <c r="W125" s="165"/>
      <c r="X125" s="288" t="e">
        <v>#N/A</v>
      </c>
      <c r="Y125" s="125"/>
      <c r="Z125" s="288" t="e">
        <v>#N/A</v>
      </c>
      <c r="AA125" s="165"/>
      <c r="AB125" s="180"/>
      <c r="AC125" s="125"/>
      <c r="AD125" s="125"/>
      <c r="AE125" s="125"/>
      <c r="AF125" s="146" t="e">
        <f t="shared" si="31"/>
        <v>#N/A</v>
      </c>
      <c r="AG125" s="147" t="e">
        <f t="shared" si="29"/>
        <v>#N/A</v>
      </c>
      <c r="AH125" s="147" t="e">
        <f t="shared" si="27"/>
        <v>#N/A</v>
      </c>
      <c r="AI125" s="147" t="e">
        <f t="shared" si="30"/>
        <v>#N/A</v>
      </c>
      <c r="AJ125" s="147" t="e">
        <f t="shared" si="28"/>
        <v>#N/A</v>
      </c>
      <c r="AK125" s="202"/>
      <c r="AL125" s="140"/>
      <c r="AM125" s="238"/>
      <c r="AN125" s="238"/>
      <c r="AO125" s="205"/>
      <c r="AP125" s="238"/>
      <c r="AQ125" s="205"/>
      <c r="AR125" s="238"/>
      <c r="AS125" s="205"/>
      <c r="AT125" s="369"/>
      <c r="AU125" s="205"/>
      <c r="AV125" s="238"/>
      <c r="AW125" s="205"/>
      <c r="AX125" s="205"/>
      <c r="AY125" s="238"/>
      <c r="AZ125" s="205"/>
      <c r="BA125" s="205"/>
      <c r="BB125" s="23"/>
    </row>
    <row r="126" spans="1:54" ht="56.1" hidden="1" customHeight="1" x14ac:dyDescent="0.2">
      <c r="A126" s="120"/>
      <c r="B126" s="118"/>
      <c r="C126" s="139"/>
      <c r="D126" s="139"/>
      <c r="E126" s="140"/>
      <c r="F126" s="140"/>
      <c r="G126" s="140"/>
      <c r="H126" s="139"/>
      <c r="I126" s="139"/>
      <c r="J126" s="140"/>
      <c r="K126" s="139"/>
      <c r="L126" s="140"/>
      <c r="M126" s="288" t="e">
        <v>#N/A</v>
      </c>
      <c r="N126" s="142"/>
      <c r="O126" s="289" t="e">
        <v>#N/A</v>
      </c>
      <c r="P126" s="163" t="s">
        <v>234</v>
      </c>
      <c r="Q126" s="143"/>
      <c r="R126" s="164"/>
      <c r="S126" s="165"/>
      <c r="T126" s="125"/>
      <c r="U126" s="125"/>
      <c r="V126" s="165"/>
      <c r="W126" s="165"/>
      <c r="X126" s="288" t="e">
        <v>#N/A</v>
      </c>
      <c r="Y126" s="125"/>
      <c r="Z126" s="288" t="e">
        <v>#N/A</v>
      </c>
      <c r="AA126" s="165"/>
      <c r="AB126" s="180"/>
      <c r="AC126" s="125"/>
      <c r="AD126" s="125"/>
      <c r="AE126" s="125"/>
      <c r="AF126" s="146" t="e">
        <f t="shared" si="31"/>
        <v>#N/A</v>
      </c>
      <c r="AG126" s="147" t="e">
        <f t="shared" si="29"/>
        <v>#N/A</v>
      </c>
      <c r="AH126" s="147" t="e">
        <f t="shared" si="27"/>
        <v>#N/A</v>
      </c>
      <c r="AI126" s="147" t="e">
        <f t="shared" si="30"/>
        <v>#N/A</v>
      </c>
      <c r="AJ126" s="147" t="e">
        <f t="shared" si="28"/>
        <v>#N/A</v>
      </c>
      <c r="AK126" s="202"/>
      <c r="AL126" s="140"/>
      <c r="AM126" s="238"/>
      <c r="AN126" s="238"/>
      <c r="AO126" s="205"/>
      <c r="AP126" s="238"/>
      <c r="AQ126" s="205"/>
      <c r="AR126" s="238"/>
      <c r="AS126" s="205"/>
      <c r="AT126" s="164"/>
      <c r="AU126" s="205"/>
      <c r="AV126" s="238"/>
      <c r="AW126" s="205"/>
      <c r="AX126" s="205"/>
      <c r="AY126" s="238"/>
      <c r="AZ126" s="205"/>
      <c r="BA126" s="205"/>
      <c r="BB126" s="23"/>
    </row>
    <row r="127" spans="1:54" ht="56.1" hidden="1" customHeight="1" x14ac:dyDescent="0.2">
      <c r="A127" s="120"/>
      <c r="B127" s="118"/>
      <c r="C127" s="139"/>
      <c r="D127" s="139"/>
      <c r="E127" s="140"/>
      <c r="F127" s="140"/>
      <c r="G127" s="140"/>
      <c r="H127" s="139"/>
      <c r="I127" s="139"/>
      <c r="J127" s="140"/>
      <c r="K127" s="139"/>
      <c r="L127" s="140"/>
      <c r="M127" s="288" t="e">
        <v>#N/A</v>
      </c>
      <c r="N127" s="142"/>
      <c r="O127" s="289" t="e">
        <v>#N/A</v>
      </c>
      <c r="P127" s="163" t="s">
        <v>234</v>
      </c>
      <c r="Q127" s="143"/>
      <c r="R127" s="164"/>
      <c r="S127" s="165"/>
      <c r="T127" s="125"/>
      <c r="U127" s="125"/>
      <c r="V127" s="165"/>
      <c r="W127" s="165"/>
      <c r="X127" s="288" t="e">
        <v>#N/A</v>
      </c>
      <c r="Y127" s="125"/>
      <c r="Z127" s="288" t="e">
        <v>#N/A</v>
      </c>
      <c r="AA127" s="165"/>
      <c r="AB127" s="180"/>
      <c r="AC127" s="125"/>
      <c r="AD127" s="125"/>
      <c r="AE127" s="125"/>
      <c r="AF127" s="146" t="e">
        <f t="shared" si="31"/>
        <v>#N/A</v>
      </c>
      <c r="AG127" s="147" t="e">
        <f t="shared" si="29"/>
        <v>#N/A</v>
      </c>
      <c r="AH127" s="147" t="e">
        <f t="shared" si="27"/>
        <v>#N/A</v>
      </c>
      <c r="AI127" s="147" t="e">
        <f t="shared" si="30"/>
        <v>#N/A</v>
      </c>
      <c r="AJ127" s="147" t="e">
        <f t="shared" si="28"/>
        <v>#N/A</v>
      </c>
      <c r="AK127" s="202"/>
      <c r="AL127" s="140"/>
      <c r="AM127" s="238"/>
      <c r="AN127" s="238"/>
      <c r="AO127" s="205"/>
      <c r="AP127" s="238"/>
      <c r="AQ127" s="205"/>
      <c r="AR127" s="238"/>
      <c r="AS127" s="205"/>
      <c r="AT127" s="164"/>
      <c r="AU127" s="205"/>
      <c r="AV127" s="238"/>
      <c r="AW127" s="205"/>
      <c r="AX127" s="205"/>
      <c r="AY127" s="238"/>
      <c r="AZ127" s="205"/>
      <c r="BA127" s="205"/>
      <c r="BB127" s="23"/>
    </row>
    <row r="128" spans="1:54" ht="56.1" hidden="1" customHeight="1" x14ac:dyDescent="0.2">
      <c r="A128" s="120"/>
      <c r="B128" s="118"/>
      <c r="C128" s="139"/>
      <c r="D128" s="139"/>
      <c r="E128" s="140"/>
      <c r="F128" s="140"/>
      <c r="G128" s="140"/>
      <c r="H128" s="139"/>
      <c r="I128" s="139"/>
      <c r="J128" s="140"/>
      <c r="K128" s="139"/>
      <c r="L128" s="140"/>
      <c r="M128" s="288" t="e">
        <v>#N/A</v>
      </c>
      <c r="N128" s="142"/>
      <c r="O128" s="289" t="e">
        <v>#N/A</v>
      </c>
      <c r="P128" s="163" t="s">
        <v>234</v>
      </c>
      <c r="Q128" s="143"/>
      <c r="R128" s="164"/>
      <c r="S128" s="165"/>
      <c r="T128" s="125"/>
      <c r="U128" s="125"/>
      <c r="V128" s="165"/>
      <c r="W128" s="165"/>
      <c r="X128" s="288" t="e">
        <v>#N/A</v>
      </c>
      <c r="Y128" s="125"/>
      <c r="Z128" s="288" t="e">
        <v>#N/A</v>
      </c>
      <c r="AA128" s="165"/>
      <c r="AB128" s="180"/>
      <c r="AC128" s="125"/>
      <c r="AD128" s="125"/>
      <c r="AE128" s="125"/>
      <c r="AF128" s="146" t="e">
        <f t="shared" si="31"/>
        <v>#N/A</v>
      </c>
      <c r="AG128" s="147" t="e">
        <f t="shared" si="29"/>
        <v>#N/A</v>
      </c>
      <c r="AH128" s="147" t="e">
        <f t="shared" si="27"/>
        <v>#N/A</v>
      </c>
      <c r="AI128" s="147" t="e">
        <f t="shared" si="30"/>
        <v>#N/A</v>
      </c>
      <c r="AJ128" s="147" t="e">
        <f t="shared" si="28"/>
        <v>#N/A</v>
      </c>
      <c r="AK128" s="202"/>
      <c r="AL128" s="140"/>
      <c r="AM128" s="238"/>
      <c r="AN128" s="238"/>
      <c r="AO128" s="205"/>
      <c r="AP128" s="238"/>
      <c r="AQ128" s="205"/>
      <c r="AR128" s="238"/>
      <c r="AS128" s="205"/>
      <c r="AT128" s="164"/>
      <c r="AU128" s="205"/>
      <c r="AV128" s="238"/>
      <c r="AW128" s="205"/>
      <c r="AX128" s="205"/>
      <c r="AY128" s="238"/>
      <c r="AZ128" s="205"/>
      <c r="BA128" s="205"/>
      <c r="BB128" s="23"/>
    </row>
    <row r="129" spans="1:54" ht="56.1" hidden="1" customHeight="1" x14ac:dyDescent="0.2">
      <c r="A129" s="120"/>
      <c r="B129" s="118"/>
      <c r="C129" s="139"/>
      <c r="D129" s="139"/>
      <c r="E129" s="140"/>
      <c r="F129" s="140"/>
      <c r="G129" s="140"/>
      <c r="H129" s="139"/>
      <c r="I129" s="139"/>
      <c r="J129" s="140"/>
      <c r="K129" s="139"/>
      <c r="L129" s="140"/>
      <c r="M129" s="288" t="e">
        <v>#N/A</v>
      </c>
      <c r="N129" s="142"/>
      <c r="O129" s="289" t="e">
        <v>#N/A</v>
      </c>
      <c r="P129" s="163" t="s">
        <v>234</v>
      </c>
      <c r="Q129" s="143"/>
      <c r="R129" s="164"/>
      <c r="S129" s="165"/>
      <c r="T129" s="207"/>
      <c r="U129" s="206"/>
      <c r="V129" s="165"/>
      <c r="W129" s="165"/>
      <c r="X129" s="288" t="e">
        <v>#N/A</v>
      </c>
      <c r="Y129" s="125"/>
      <c r="Z129" s="288" t="e">
        <v>#N/A</v>
      </c>
      <c r="AA129" s="165"/>
      <c r="AB129" s="180"/>
      <c r="AC129" s="125"/>
      <c r="AD129" s="125"/>
      <c r="AE129" s="125"/>
      <c r="AF129" s="146" t="e">
        <f t="shared" si="31"/>
        <v>#N/A</v>
      </c>
      <c r="AG129" s="147" t="e">
        <f t="shared" si="29"/>
        <v>#N/A</v>
      </c>
      <c r="AH129" s="147" t="e">
        <f t="shared" si="27"/>
        <v>#N/A</v>
      </c>
      <c r="AI129" s="147" t="e">
        <f t="shared" si="30"/>
        <v>#N/A</v>
      </c>
      <c r="AJ129" s="147" t="e">
        <f t="shared" si="28"/>
        <v>#N/A</v>
      </c>
      <c r="AK129" s="202"/>
      <c r="AL129" s="140"/>
      <c r="AM129" s="238"/>
      <c r="AN129" s="238"/>
      <c r="AO129" s="205"/>
      <c r="AP129" s="238"/>
      <c r="AQ129" s="205"/>
      <c r="AR129" s="238"/>
      <c r="AS129" s="205"/>
      <c r="AT129" s="164"/>
      <c r="AU129" s="205"/>
      <c r="AV129" s="238"/>
      <c r="AW129" s="205"/>
      <c r="AX129" s="205"/>
      <c r="AY129" s="238"/>
      <c r="AZ129" s="205"/>
      <c r="BA129" s="205"/>
      <c r="BB129" s="23"/>
    </row>
    <row r="130" spans="1:54" ht="56.1" hidden="1" customHeight="1" x14ac:dyDescent="0.2">
      <c r="A130" s="120"/>
      <c r="B130" s="118"/>
      <c r="C130" s="139"/>
      <c r="D130" s="139"/>
      <c r="E130" s="140"/>
      <c r="F130" s="140"/>
      <c r="G130" s="140"/>
      <c r="H130" s="139"/>
      <c r="I130" s="139"/>
      <c r="J130" s="140"/>
      <c r="K130" s="139"/>
      <c r="L130" s="140"/>
      <c r="M130" s="288" t="e">
        <v>#N/A</v>
      </c>
      <c r="N130" s="142"/>
      <c r="O130" s="289" t="e">
        <v>#N/A</v>
      </c>
      <c r="P130" s="163" t="s">
        <v>234</v>
      </c>
      <c r="Q130" s="143"/>
      <c r="R130" s="164"/>
      <c r="S130" s="165"/>
      <c r="T130" s="207"/>
      <c r="U130" s="206"/>
      <c r="V130" s="165"/>
      <c r="W130" s="165"/>
      <c r="X130" s="288" t="e">
        <v>#N/A</v>
      </c>
      <c r="Y130" s="125"/>
      <c r="Z130" s="288" t="e">
        <v>#N/A</v>
      </c>
      <c r="AA130" s="165"/>
      <c r="AB130" s="180"/>
      <c r="AC130" s="125"/>
      <c r="AD130" s="125"/>
      <c r="AE130" s="125"/>
      <c r="AF130" s="146" t="e">
        <f t="shared" si="31"/>
        <v>#N/A</v>
      </c>
      <c r="AG130" s="147" t="e">
        <f t="shared" si="29"/>
        <v>#N/A</v>
      </c>
      <c r="AH130" s="147" t="e">
        <f t="shared" si="27"/>
        <v>#N/A</v>
      </c>
      <c r="AI130" s="147" t="e">
        <f t="shared" si="30"/>
        <v>#N/A</v>
      </c>
      <c r="AJ130" s="147" t="e">
        <f t="shared" si="28"/>
        <v>#N/A</v>
      </c>
      <c r="AK130" s="202"/>
      <c r="AL130" s="140"/>
      <c r="AM130" s="238"/>
      <c r="AN130" s="238"/>
      <c r="AO130" s="205"/>
      <c r="AP130" s="238"/>
      <c r="AQ130" s="205"/>
      <c r="AR130" s="238"/>
      <c r="AS130" s="205"/>
      <c r="AT130" s="161"/>
      <c r="AU130" s="205"/>
      <c r="AV130" s="238"/>
      <c r="AW130" s="205"/>
      <c r="AX130" s="205"/>
      <c r="AY130" s="238"/>
      <c r="AZ130" s="205"/>
      <c r="BA130" s="205"/>
      <c r="BB130" s="23"/>
    </row>
    <row r="131" spans="1:54" ht="56.1" hidden="1" customHeight="1" x14ac:dyDescent="0.2">
      <c r="A131" s="120"/>
      <c r="B131" s="118"/>
      <c r="C131" s="139"/>
      <c r="D131" s="139"/>
      <c r="E131" s="140"/>
      <c r="F131" s="140"/>
      <c r="G131" s="140"/>
      <c r="H131" s="139"/>
      <c r="I131" s="139"/>
      <c r="J131" s="140"/>
      <c r="K131" s="139"/>
      <c r="L131" s="140"/>
      <c r="M131" s="288" t="e">
        <v>#N/A</v>
      </c>
      <c r="N131" s="142"/>
      <c r="O131" s="289" t="e">
        <v>#N/A</v>
      </c>
      <c r="P131" s="163" t="s">
        <v>234</v>
      </c>
      <c r="Q131" s="143"/>
      <c r="R131" s="164"/>
      <c r="S131" s="165"/>
      <c r="T131" s="207"/>
      <c r="U131" s="206"/>
      <c r="V131" s="165"/>
      <c r="W131" s="165"/>
      <c r="X131" s="288" t="e">
        <v>#N/A</v>
      </c>
      <c r="Y131" s="125"/>
      <c r="Z131" s="288" t="e">
        <v>#N/A</v>
      </c>
      <c r="AA131" s="165"/>
      <c r="AB131" s="180"/>
      <c r="AC131" s="125"/>
      <c r="AD131" s="125"/>
      <c r="AE131" s="125"/>
      <c r="AF131" s="146" t="e">
        <f t="shared" si="31"/>
        <v>#N/A</v>
      </c>
      <c r="AG131" s="147" t="e">
        <f t="shared" si="29"/>
        <v>#N/A</v>
      </c>
      <c r="AH131" s="147" t="e">
        <f t="shared" si="27"/>
        <v>#N/A</v>
      </c>
      <c r="AI131" s="147" t="e">
        <f t="shared" si="30"/>
        <v>#N/A</v>
      </c>
      <c r="AJ131" s="147" t="e">
        <f t="shared" si="28"/>
        <v>#N/A</v>
      </c>
      <c r="AK131" s="202"/>
      <c r="AL131" s="140"/>
      <c r="AM131" s="238"/>
      <c r="AN131" s="238"/>
      <c r="AO131" s="205"/>
      <c r="AP131" s="238"/>
      <c r="AQ131" s="205"/>
      <c r="AR131" s="238"/>
      <c r="AS131" s="205"/>
      <c r="AT131" s="370"/>
      <c r="AU131" s="205"/>
      <c r="AV131" s="238"/>
      <c r="AW131" s="205"/>
      <c r="AX131" s="205"/>
      <c r="AY131" s="238"/>
      <c r="AZ131" s="205"/>
      <c r="BA131" s="205"/>
      <c r="BB131" s="23"/>
    </row>
    <row r="132" spans="1:54" ht="56.1" hidden="1" customHeight="1" x14ac:dyDescent="0.2">
      <c r="A132" s="120"/>
      <c r="B132" s="118"/>
      <c r="C132" s="139"/>
      <c r="D132" s="139"/>
      <c r="E132" s="140"/>
      <c r="F132" s="140"/>
      <c r="G132" s="140"/>
      <c r="H132" s="139"/>
      <c r="I132" s="139"/>
      <c r="J132" s="140"/>
      <c r="K132" s="139"/>
      <c r="L132" s="140"/>
      <c r="M132" s="288" t="e">
        <v>#N/A</v>
      </c>
      <c r="N132" s="142"/>
      <c r="O132" s="289" t="e">
        <v>#N/A</v>
      </c>
      <c r="P132" s="163" t="s">
        <v>234</v>
      </c>
      <c r="Q132" s="143"/>
      <c r="R132" s="164"/>
      <c r="S132" s="165"/>
      <c r="T132" s="207"/>
      <c r="U132" s="207"/>
      <c r="V132" s="165"/>
      <c r="W132" s="165"/>
      <c r="X132" s="288" t="e">
        <v>#N/A</v>
      </c>
      <c r="Y132" s="125"/>
      <c r="Z132" s="288" t="e">
        <v>#N/A</v>
      </c>
      <c r="AA132" s="165"/>
      <c r="AB132" s="180"/>
      <c r="AC132" s="125"/>
      <c r="AD132" s="125"/>
      <c r="AE132" s="125"/>
      <c r="AF132" s="146" t="e">
        <f t="shared" si="31"/>
        <v>#N/A</v>
      </c>
      <c r="AG132" s="147" t="e">
        <f t="shared" si="29"/>
        <v>#N/A</v>
      </c>
      <c r="AH132" s="147" t="e">
        <f t="shared" si="27"/>
        <v>#N/A</v>
      </c>
      <c r="AI132" s="147" t="e">
        <f t="shared" si="30"/>
        <v>#N/A</v>
      </c>
      <c r="AJ132" s="147" t="e">
        <f t="shared" si="28"/>
        <v>#N/A</v>
      </c>
      <c r="AK132" s="202"/>
      <c r="AL132" s="140"/>
      <c r="AM132" s="238"/>
      <c r="AN132" s="238"/>
      <c r="AO132" s="205"/>
      <c r="AP132" s="238"/>
      <c r="AQ132" s="205"/>
      <c r="AR132" s="238"/>
      <c r="AS132" s="205"/>
      <c r="AT132" s="371"/>
      <c r="AU132" s="205"/>
      <c r="AV132" s="238"/>
      <c r="AW132" s="205"/>
      <c r="AX132" s="205"/>
      <c r="AY132" s="238"/>
      <c r="AZ132" s="205"/>
      <c r="BA132" s="205"/>
      <c r="BB132" s="23"/>
    </row>
    <row r="133" spans="1:54" ht="56.1" hidden="1" customHeight="1" x14ac:dyDescent="0.2">
      <c r="A133" s="120"/>
      <c r="B133" s="118"/>
      <c r="C133" s="139"/>
      <c r="D133" s="139"/>
      <c r="E133" s="140"/>
      <c r="F133" s="140"/>
      <c r="G133" s="140"/>
      <c r="H133" s="139"/>
      <c r="I133" s="139"/>
      <c r="J133" s="140"/>
      <c r="K133" s="139"/>
      <c r="L133" s="140"/>
      <c r="M133" s="288" t="e">
        <v>#N/A</v>
      </c>
      <c r="N133" s="142"/>
      <c r="O133" s="289" t="e">
        <v>#N/A</v>
      </c>
      <c r="P133" s="163" t="s">
        <v>234</v>
      </c>
      <c r="Q133" s="143"/>
      <c r="R133" s="208"/>
      <c r="S133" s="165"/>
      <c r="T133" s="125"/>
      <c r="U133" s="125"/>
      <c r="V133" s="165"/>
      <c r="W133" s="165"/>
      <c r="X133" s="288" t="e">
        <v>#N/A</v>
      </c>
      <c r="Y133" s="125"/>
      <c r="Z133" s="288" t="e">
        <v>#N/A</v>
      </c>
      <c r="AA133" s="165"/>
      <c r="AB133" s="180"/>
      <c r="AC133" s="125"/>
      <c r="AD133" s="125"/>
      <c r="AE133" s="125"/>
      <c r="AF133" s="146" t="e">
        <f t="shared" si="31"/>
        <v>#N/A</v>
      </c>
      <c r="AG133" s="147" t="e">
        <f t="shared" si="29"/>
        <v>#N/A</v>
      </c>
      <c r="AH133" s="147" t="e">
        <f t="shared" si="27"/>
        <v>#N/A</v>
      </c>
      <c r="AI133" s="147" t="e">
        <f t="shared" si="30"/>
        <v>#N/A</v>
      </c>
      <c r="AJ133" s="147" t="e">
        <f t="shared" si="28"/>
        <v>#N/A</v>
      </c>
      <c r="AK133" s="202"/>
      <c r="AL133" s="140"/>
      <c r="AM133" s="238"/>
      <c r="AN133" s="238"/>
      <c r="AO133" s="205"/>
      <c r="AP133" s="238"/>
      <c r="AQ133" s="205"/>
      <c r="AR133" s="238"/>
      <c r="AS133" s="205"/>
      <c r="AT133" s="205"/>
      <c r="AU133" s="205"/>
      <c r="AV133" s="238"/>
      <c r="AW133" s="205"/>
      <c r="AX133" s="205"/>
      <c r="AY133" s="238"/>
      <c r="AZ133" s="205"/>
      <c r="BA133" s="205"/>
      <c r="BB133" s="23"/>
    </row>
    <row r="134" spans="1:54" ht="56.1" hidden="1" customHeight="1" x14ac:dyDescent="0.2">
      <c r="A134" s="120"/>
      <c r="B134" s="118"/>
      <c r="C134" s="139"/>
      <c r="D134" s="139"/>
      <c r="E134" s="140"/>
      <c r="F134" s="140"/>
      <c r="G134" s="140"/>
      <c r="H134" s="139"/>
      <c r="I134" s="139"/>
      <c r="J134" s="140"/>
      <c r="K134" s="139"/>
      <c r="L134" s="140"/>
      <c r="M134" s="288" t="e">
        <v>#N/A</v>
      </c>
      <c r="N134" s="142"/>
      <c r="O134" s="289" t="e">
        <v>#N/A</v>
      </c>
      <c r="P134" s="163" t="s">
        <v>234</v>
      </c>
      <c r="Q134" s="143"/>
      <c r="R134" s="208"/>
      <c r="S134" s="165"/>
      <c r="T134" s="207"/>
      <c r="U134" s="207"/>
      <c r="V134" s="165"/>
      <c r="W134" s="165"/>
      <c r="X134" s="288" t="e">
        <v>#N/A</v>
      </c>
      <c r="Y134" s="125"/>
      <c r="Z134" s="288" t="e">
        <v>#N/A</v>
      </c>
      <c r="AA134" s="165"/>
      <c r="AB134" s="180"/>
      <c r="AC134" s="125"/>
      <c r="AD134" s="206"/>
      <c r="AE134" s="206"/>
      <c r="AF134" s="146" t="e">
        <f t="shared" si="31"/>
        <v>#N/A</v>
      </c>
      <c r="AG134" s="147" t="e">
        <f t="shared" si="29"/>
        <v>#N/A</v>
      </c>
      <c r="AH134" s="147" t="e">
        <f t="shared" si="27"/>
        <v>#N/A</v>
      </c>
      <c r="AI134" s="147" t="e">
        <f t="shared" si="30"/>
        <v>#N/A</v>
      </c>
      <c r="AJ134" s="147" t="e">
        <f t="shared" si="28"/>
        <v>#N/A</v>
      </c>
      <c r="AK134" s="143"/>
      <c r="AL134" s="140"/>
      <c r="AM134" s="238"/>
      <c r="AN134" s="238"/>
      <c r="AO134" s="205"/>
      <c r="AP134" s="238"/>
      <c r="AQ134" s="205"/>
      <c r="AR134" s="238"/>
      <c r="AS134" s="205"/>
      <c r="AT134" s="205"/>
      <c r="AU134" s="205"/>
      <c r="AV134" s="238"/>
      <c r="AW134" s="205"/>
      <c r="AX134" s="205"/>
      <c r="AY134" s="238"/>
      <c r="AZ134" s="205"/>
      <c r="BA134" s="205"/>
      <c r="BB134" s="23"/>
    </row>
    <row r="135" spans="1:54" ht="56.1" hidden="1" customHeight="1" x14ac:dyDescent="0.2">
      <c r="A135" s="120"/>
      <c r="B135" s="118"/>
      <c r="C135" s="139"/>
      <c r="D135" s="139"/>
      <c r="E135" s="140"/>
      <c r="F135" s="140"/>
      <c r="G135" s="140"/>
      <c r="H135" s="139"/>
      <c r="I135" s="139"/>
      <c r="J135" s="140"/>
      <c r="K135" s="139"/>
      <c r="L135" s="140"/>
      <c r="M135" s="288" t="e">
        <v>#N/A</v>
      </c>
      <c r="N135" s="142"/>
      <c r="O135" s="289" t="e">
        <v>#N/A</v>
      </c>
      <c r="P135" s="163" t="s">
        <v>234</v>
      </c>
      <c r="Q135" s="143"/>
      <c r="R135" s="208"/>
      <c r="S135" s="165"/>
      <c r="T135" s="125"/>
      <c r="U135" s="125"/>
      <c r="V135" s="165"/>
      <c r="W135" s="165"/>
      <c r="X135" s="288" t="e">
        <v>#N/A</v>
      </c>
      <c r="Y135" s="125"/>
      <c r="Z135" s="288" t="e">
        <v>#N/A</v>
      </c>
      <c r="AA135" s="165"/>
      <c r="AB135" s="180"/>
      <c r="AC135" s="125"/>
      <c r="AD135" s="206"/>
      <c r="AE135" s="206"/>
      <c r="AF135" s="146" t="e">
        <f t="shared" si="31"/>
        <v>#N/A</v>
      </c>
      <c r="AG135" s="147" t="e">
        <f t="shared" si="29"/>
        <v>#N/A</v>
      </c>
      <c r="AH135" s="147" t="e">
        <f t="shared" si="27"/>
        <v>#N/A</v>
      </c>
      <c r="AI135" s="147" t="e">
        <f t="shared" si="30"/>
        <v>#N/A</v>
      </c>
      <c r="AJ135" s="147" t="e">
        <f t="shared" si="28"/>
        <v>#N/A</v>
      </c>
      <c r="AK135" s="143"/>
      <c r="AL135" s="140"/>
      <c r="AM135" s="238"/>
      <c r="AN135" s="238"/>
      <c r="AO135" s="205"/>
      <c r="AP135" s="238"/>
      <c r="AQ135" s="205"/>
      <c r="AR135" s="238"/>
      <c r="AS135" s="205"/>
      <c r="AT135" s="205"/>
      <c r="AU135" s="205"/>
      <c r="AV135" s="238"/>
      <c r="AW135" s="205"/>
      <c r="AX135" s="205"/>
      <c r="AY135" s="238"/>
      <c r="AZ135" s="205"/>
      <c r="BA135" s="205"/>
      <c r="BB135" s="23"/>
    </row>
    <row r="136" spans="1:54" ht="56.1" hidden="1" customHeight="1" x14ac:dyDescent="0.2">
      <c r="A136" s="120"/>
      <c r="B136" s="118"/>
      <c r="C136" s="139"/>
      <c r="D136" s="139"/>
      <c r="E136" s="140"/>
      <c r="F136" s="140"/>
      <c r="G136" s="140"/>
      <c r="H136" s="139"/>
      <c r="I136" s="139"/>
      <c r="J136" s="140"/>
      <c r="K136" s="139"/>
      <c r="L136" s="140"/>
      <c r="M136" s="288" t="e">
        <v>#N/A</v>
      </c>
      <c r="N136" s="142"/>
      <c r="O136" s="289" t="e">
        <v>#N/A</v>
      </c>
      <c r="P136" s="163" t="s">
        <v>234</v>
      </c>
      <c r="Q136" s="143"/>
      <c r="R136" s="208"/>
      <c r="S136" s="165"/>
      <c r="T136" s="125"/>
      <c r="U136" s="125"/>
      <c r="V136" s="165"/>
      <c r="W136" s="165"/>
      <c r="X136" s="288" t="e">
        <v>#N/A</v>
      </c>
      <c r="Y136" s="125"/>
      <c r="Z136" s="288" t="e">
        <v>#N/A</v>
      </c>
      <c r="AA136" s="165"/>
      <c r="AB136" s="180"/>
      <c r="AC136" s="125"/>
      <c r="AD136" s="206"/>
      <c r="AE136" s="206"/>
      <c r="AF136" s="146" t="e">
        <f t="shared" si="31"/>
        <v>#N/A</v>
      </c>
      <c r="AG136" s="147" t="e">
        <f t="shared" si="29"/>
        <v>#N/A</v>
      </c>
      <c r="AH136" s="147" t="e">
        <f t="shared" ref="AH136:AH167" si="32">IF(OR(W136="prevenir",W136="detectar"),(M136-(M136*AF136)), M136)</f>
        <v>#N/A</v>
      </c>
      <c r="AI136" s="147" t="e">
        <f t="shared" si="30"/>
        <v>#N/A</v>
      </c>
      <c r="AJ136" s="147" t="e">
        <f t="shared" ref="AJ136:AJ167" si="33">IF(W136="corregir",(O136-(O136*AF136)), O136)</f>
        <v>#N/A</v>
      </c>
      <c r="AK136" s="143"/>
      <c r="AL136" s="140"/>
      <c r="AM136" s="238"/>
      <c r="AN136" s="238"/>
      <c r="AO136" s="205"/>
      <c r="AP136" s="238"/>
      <c r="AQ136" s="205"/>
      <c r="AR136" s="238"/>
      <c r="AS136" s="205"/>
      <c r="AT136" s="205"/>
      <c r="AU136" s="205"/>
      <c r="AV136" s="238"/>
      <c r="AW136" s="205"/>
      <c r="AX136" s="205"/>
      <c r="AY136" s="238"/>
      <c r="AZ136" s="205"/>
      <c r="BA136" s="205"/>
      <c r="BB136" s="23"/>
    </row>
    <row r="137" spans="1:54" ht="56.1" hidden="1" customHeight="1" x14ac:dyDescent="0.2">
      <c r="A137" s="120"/>
      <c r="B137" s="118"/>
      <c r="C137" s="139"/>
      <c r="D137" s="139"/>
      <c r="E137" s="140"/>
      <c r="F137" s="140"/>
      <c r="G137" s="140"/>
      <c r="H137" s="139"/>
      <c r="I137" s="139"/>
      <c r="J137" s="140"/>
      <c r="K137" s="139"/>
      <c r="L137" s="140"/>
      <c r="M137" s="288" t="e">
        <v>#N/A</v>
      </c>
      <c r="N137" s="142"/>
      <c r="O137" s="289" t="e">
        <v>#N/A</v>
      </c>
      <c r="P137" s="163" t="s">
        <v>234</v>
      </c>
      <c r="Q137" s="143"/>
      <c r="R137" s="208"/>
      <c r="S137" s="165"/>
      <c r="T137" s="125"/>
      <c r="U137" s="125"/>
      <c r="V137" s="165"/>
      <c r="W137" s="165"/>
      <c r="X137" s="288" t="e">
        <v>#N/A</v>
      </c>
      <c r="Y137" s="125"/>
      <c r="Z137" s="288" t="e">
        <v>#N/A</v>
      </c>
      <c r="AA137" s="165"/>
      <c r="AB137" s="180"/>
      <c r="AC137" s="125"/>
      <c r="AD137" s="206"/>
      <c r="AE137" s="206"/>
      <c r="AF137" s="146" t="e">
        <f t="shared" si="31"/>
        <v>#N/A</v>
      </c>
      <c r="AG137" s="147" t="e">
        <f t="shared" si="29"/>
        <v>#N/A</v>
      </c>
      <c r="AH137" s="147" t="e">
        <f t="shared" si="32"/>
        <v>#N/A</v>
      </c>
      <c r="AI137" s="147" t="e">
        <f t="shared" si="30"/>
        <v>#N/A</v>
      </c>
      <c r="AJ137" s="147" t="e">
        <f t="shared" si="33"/>
        <v>#N/A</v>
      </c>
      <c r="AK137" s="143"/>
      <c r="AL137" s="140"/>
      <c r="AM137" s="238"/>
      <c r="AN137" s="238"/>
      <c r="AO137" s="205"/>
      <c r="AP137" s="238"/>
      <c r="AQ137" s="205"/>
      <c r="AR137" s="238"/>
      <c r="AS137" s="205"/>
      <c r="AT137" s="205"/>
      <c r="AU137" s="205"/>
      <c r="AV137" s="238"/>
      <c r="AW137" s="205"/>
      <c r="AX137" s="205"/>
      <c r="AY137" s="238"/>
      <c r="AZ137" s="205"/>
      <c r="BA137" s="205"/>
      <c r="BB137" s="23"/>
    </row>
    <row r="138" spans="1:54" ht="56.1" hidden="1" customHeight="1" x14ac:dyDescent="0.2">
      <c r="A138" s="120"/>
      <c r="B138" s="118"/>
      <c r="C138" s="139"/>
      <c r="D138" s="139"/>
      <c r="E138" s="140"/>
      <c r="F138" s="140"/>
      <c r="G138" s="140"/>
      <c r="H138" s="139"/>
      <c r="I138" s="139"/>
      <c r="J138" s="140"/>
      <c r="K138" s="139"/>
      <c r="L138" s="140"/>
      <c r="M138" s="288" t="e">
        <v>#N/A</v>
      </c>
      <c r="N138" s="142"/>
      <c r="O138" s="289" t="e">
        <v>#N/A</v>
      </c>
      <c r="P138" s="163" t="s">
        <v>234</v>
      </c>
      <c r="Q138" s="143"/>
      <c r="R138" s="164"/>
      <c r="S138" s="165"/>
      <c r="T138" s="125"/>
      <c r="U138" s="125"/>
      <c r="V138" s="165"/>
      <c r="W138" s="165"/>
      <c r="X138" s="288" t="e">
        <v>#N/A</v>
      </c>
      <c r="Y138" s="125"/>
      <c r="Z138" s="288" t="e">
        <v>#N/A</v>
      </c>
      <c r="AA138" s="165"/>
      <c r="AB138" s="180"/>
      <c r="AC138" s="125"/>
      <c r="AD138" s="125"/>
      <c r="AE138" s="125"/>
      <c r="AF138" s="146" t="e">
        <f t="shared" si="31"/>
        <v>#N/A</v>
      </c>
      <c r="AG138" s="147" t="e">
        <f t="shared" si="29"/>
        <v>#N/A</v>
      </c>
      <c r="AH138" s="147" t="e">
        <f t="shared" si="32"/>
        <v>#N/A</v>
      </c>
      <c r="AI138" s="147" t="e">
        <f t="shared" si="30"/>
        <v>#N/A</v>
      </c>
      <c r="AJ138" s="147" t="e">
        <f t="shared" si="33"/>
        <v>#N/A</v>
      </c>
      <c r="AK138" s="143"/>
      <c r="AL138" s="140"/>
      <c r="AM138" s="238"/>
      <c r="AN138" s="238"/>
      <c r="AO138" s="205"/>
      <c r="AP138" s="238"/>
      <c r="AQ138" s="205"/>
      <c r="AR138" s="238"/>
      <c r="AS138" s="205"/>
      <c r="AT138" s="205"/>
      <c r="AU138" s="205"/>
      <c r="AV138" s="238"/>
      <c r="AW138" s="205"/>
      <c r="AX138" s="205"/>
      <c r="AY138" s="238"/>
      <c r="AZ138" s="205"/>
      <c r="BA138" s="205"/>
      <c r="BB138" s="23"/>
    </row>
    <row r="139" spans="1:54" ht="56.1" hidden="1" customHeight="1" x14ac:dyDescent="0.2">
      <c r="A139" s="120"/>
      <c r="B139" s="118"/>
      <c r="C139" s="139"/>
      <c r="D139" s="139"/>
      <c r="E139" s="140"/>
      <c r="F139" s="140"/>
      <c r="G139" s="140"/>
      <c r="H139" s="139"/>
      <c r="I139" s="139"/>
      <c r="J139" s="140"/>
      <c r="K139" s="139"/>
      <c r="L139" s="140"/>
      <c r="M139" s="288" t="e">
        <v>#N/A</v>
      </c>
      <c r="N139" s="142"/>
      <c r="O139" s="289" t="e">
        <v>#N/A</v>
      </c>
      <c r="P139" s="163" t="s">
        <v>234</v>
      </c>
      <c r="Q139" s="143"/>
      <c r="R139" s="164"/>
      <c r="S139" s="165"/>
      <c r="T139" s="125"/>
      <c r="U139" s="125"/>
      <c r="V139" s="165"/>
      <c r="W139" s="165"/>
      <c r="X139" s="288" t="e">
        <v>#N/A</v>
      </c>
      <c r="Y139" s="125"/>
      <c r="Z139" s="288" t="e">
        <v>#N/A</v>
      </c>
      <c r="AA139" s="165"/>
      <c r="AB139" s="180"/>
      <c r="AC139" s="125"/>
      <c r="AD139" s="125"/>
      <c r="AE139" s="125"/>
      <c r="AF139" s="146" t="e">
        <f t="shared" si="31"/>
        <v>#N/A</v>
      </c>
      <c r="AG139" s="147" t="e">
        <f t="shared" si="29"/>
        <v>#N/A</v>
      </c>
      <c r="AH139" s="147" t="e">
        <f t="shared" si="32"/>
        <v>#N/A</v>
      </c>
      <c r="AI139" s="147" t="e">
        <f t="shared" si="30"/>
        <v>#N/A</v>
      </c>
      <c r="AJ139" s="147" t="e">
        <f t="shared" si="33"/>
        <v>#N/A</v>
      </c>
      <c r="AK139" s="143"/>
      <c r="AL139" s="140"/>
      <c r="AM139" s="238"/>
      <c r="AN139" s="238"/>
      <c r="AO139" s="205"/>
      <c r="AP139" s="238"/>
      <c r="AQ139" s="205"/>
      <c r="AR139" s="238"/>
      <c r="AS139" s="205"/>
      <c r="AT139" s="205"/>
      <c r="AU139" s="205"/>
      <c r="AV139" s="238"/>
      <c r="AW139" s="205"/>
      <c r="AX139" s="205"/>
      <c r="AY139" s="238"/>
      <c r="AZ139" s="205"/>
      <c r="BA139" s="205"/>
      <c r="BB139" s="23"/>
    </row>
    <row r="140" spans="1:54" ht="56.1" hidden="1" customHeight="1" x14ac:dyDescent="0.2">
      <c r="A140" s="120"/>
      <c r="B140" s="118"/>
      <c r="C140" s="139"/>
      <c r="D140" s="139"/>
      <c r="E140" s="140"/>
      <c r="F140" s="140"/>
      <c r="G140" s="140"/>
      <c r="H140" s="139"/>
      <c r="I140" s="139"/>
      <c r="J140" s="140"/>
      <c r="K140" s="139"/>
      <c r="L140" s="140"/>
      <c r="M140" s="288" t="e">
        <v>#N/A</v>
      </c>
      <c r="N140" s="142"/>
      <c r="O140" s="289" t="e">
        <v>#N/A</v>
      </c>
      <c r="P140" s="163" t="s">
        <v>234</v>
      </c>
      <c r="Q140" s="143"/>
      <c r="R140" s="164"/>
      <c r="S140" s="165"/>
      <c r="T140" s="125"/>
      <c r="U140" s="125"/>
      <c r="V140" s="165"/>
      <c r="W140" s="165"/>
      <c r="X140" s="288" t="e">
        <v>#N/A</v>
      </c>
      <c r="Y140" s="125"/>
      <c r="Z140" s="288" t="e">
        <v>#N/A</v>
      </c>
      <c r="AA140" s="165"/>
      <c r="AB140" s="180"/>
      <c r="AC140" s="125"/>
      <c r="AD140" s="125"/>
      <c r="AE140" s="125"/>
      <c r="AF140" s="146" t="e">
        <f t="shared" si="31"/>
        <v>#N/A</v>
      </c>
      <c r="AG140" s="147" t="e">
        <f t="shared" si="29"/>
        <v>#N/A</v>
      </c>
      <c r="AH140" s="147" t="e">
        <f t="shared" si="32"/>
        <v>#N/A</v>
      </c>
      <c r="AI140" s="147" t="e">
        <f t="shared" si="30"/>
        <v>#N/A</v>
      </c>
      <c r="AJ140" s="147" t="e">
        <f t="shared" si="33"/>
        <v>#N/A</v>
      </c>
      <c r="AK140" s="143"/>
      <c r="AL140" s="140"/>
      <c r="AM140" s="238"/>
      <c r="AN140" s="238"/>
      <c r="AO140" s="205"/>
      <c r="AP140" s="238"/>
      <c r="AQ140" s="205"/>
      <c r="AR140" s="238"/>
      <c r="AS140" s="205"/>
      <c r="AT140" s="205"/>
      <c r="AU140" s="205"/>
      <c r="AV140" s="238"/>
      <c r="AW140" s="205"/>
      <c r="AX140" s="205"/>
      <c r="AY140" s="238"/>
      <c r="AZ140" s="205"/>
      <c r="BA140" s="205"/>
      <c r="BB140" s="23"/>
    </row>
    <row r="141" spans="1:54" ht="56.1" hidden="1" customHeight="1" x14ac:dyDescent="0.2">
      <c r="A141" s="120"/>
      <c r="B141" s="118"/>
      <c r="C141" s="139"/>
      <c r="D141" s="139"/>
      <c r="E141" s="140"/>
      <c r="F141" s="140"/>
      <c r="G141" s="140"/>
      <c r="H141" s="139"/>
      <c r="I141" s="139"/>
      <c r="J141" s="140"/>
      <c r="K141" s="139"/>
      <c r="L141" s="140"/>
      <c r="M141" s="288" t="e">
        <v>#N/A</v>
      </c>
      <c r="N141" s="142"/>
      <c r="O141" s="289" t="e">
        <v>#N/A</v>
      </c>
      <c r="P141" s="163" t="s">
        <v>234</v>
      </c>
      <c r="Q141" s="143"/>
      <c r="R141" s="164"/>
      <c r="S141" s="165"/>
      <c r="T141" s="125"/>
      <c r="U141" s="125"/>
      <c r="V141" s="165"/>
      <c r="W141" s="165"/>
      <c r="X141" s="288" t="e">
        <v>#N/A</v>
      </c>
      <c r="Y141" s="125"/>
      <c r="Z141" s="288" t="e">
        <v>#N/A</v>
      </c>
      <c r="AA141" s="165"/>
      <c r="AB141" s="180"/>
      <c r="AC141" s="125"/>
      <c r="AD141" s="125"/>
      <c r="AE141" s="125"/>
      <c r="AF141" s="146" t="e">
        <f t="shared" si="31"/>
        <v>#N/A</v>
      </c>
      <c r="AG141" s="147" t="e">
        <f t="shared" si="29"/>
        <v>#N/A</v>
      </c>
      <c r="AH141" s="147" t="e">
        <f t="shared" si="32"/>
        <v>#N/A</v>
      </c>
      <c r="AI141" s="147" t="e">
        <f t="shared" si="30"/>
        <v>#N/A</v>
      </c>
      <c r="AJ141" s="147" t="e">
        <f t="shared" si="33"/>
        <v>#N/A</v>
      </c>
      <c r="AK141" s="143"/>
      <c r="AL141" s="140"/>
      <c r="AM141" s="238"/>
      <c r="AN141" s="238"/>
      <c r="AO141" s="205"/>
      <c r="AP141" s="238"/>
      <c r="AQ141" s="205"/>
      <c r="AR141" s="238"/>
      <c r="AS141" s="205"/>
      <c r="AT141" s="205"/>
      <c r="AU141" s="205"/>
      <c r="AV141" s="238"/>
      <c r="AW141" s="205"/>
      <c r="AX141" s="205"/>
      <c r="AY141" s="238"/>
      <c r="AZ141" s="205"/>
      <c r="BA141" s="205"/>
      <c r="BB141" s="23"/>
    </row>
    <row r="142" spans="1:54" ht="56.1" hidden="1" customHeight="1" x14ac:dyDescent="0.2">
      <c r="A142" s="120"/>
      <c r="B142" s="118"/>
      <c r="C142" s="139"/>
      <c r="D142" s="139"/>
      <c r="E142" s="140"/>
      <c r="F142" s="140"/>
      <c r="G142" s="140"/>
      <c r="H142" s="139"/>
      <c r="I142" s="139"/>
      <c r="J142" s="140"/>
      <c r="K142" s="139"/>
      <c r="L142" s="140"/>
      <c r="M142" s="288" t="e">
        <v>#N/A</v>
      </c>
      <c r="N142" s="142"/>
      <c r="O142" s="289" t="e">
        <v>#N/A</v>
      </c>
      <c r="P142" s="163" t="s">
        <v>234</v>
      </c>
      <c r="Q142" s="143"/>
      <c r="R142" s="164"/>
      <c r="S142" s="165"/>
      <c r="T142" s="140"/>
      <c r="U142" s="140"/>
      <c r="V142" s="165"/>
      <c r="W142" s="165"/>
      <c r="X142" s="288" t="e">
        <v>#N/A</v>
      </c>
      <c r="Y142" s="125"/>
      <c r="Z142" s="288" t="e">
        <v>#N/A</v>
      </c>
      <c r="AA142" s="165"/>
      <c r="AB142" s="180"/>
      <c r="AC142" s="125"/>
      <c r="AD142" s="173"/>
      <c r="AE142" s="173"/>
      <c r="AF142" s="146" t="e">
        <f t="shared" si="31"/>
        <v>#N/A</v>
      </c>
      <c r="AG142" s="147" t="e">
        <f t="shared" si="29"/>
        <v>#N/A</v>
      </c>
      <c r="AH142" s="147" t="e">
        <f t="shared" si="32"/>
        <v>#N/A</v>
      </c>
      <c r="AI142" s="147" t="e">
        <f t="shared" si="30"/>
        <v>#N/A</v>
      </c>
      <c r="AJ142" s="147" t="e">
        <f t="shared" si="33"/>
        <v>#N/A</v>
      </c>
      <c r="AK142" s="143"/>
      <c r="AL142" s="140"/>
      <c r="AM142" s="238"/>
      <c r="AN142" s="238"/>
      <c r="AO142" s="205"/>
      <c r="AP142" s="238"/>
      <c r="AQ142" s="205"/>
      <c r="AR142" s="238"/>
      <c r="AS142" s="205"/>
      <c r="AT142" s="205"/>
      <c r="AU142" s="205"/>
      <c r="AV142" s="238"/>
      <c r="AW142" s="205"/>
      <c r="AX142" s="205"/>
      <c r="AY142" s="238"/>
      <c r="AZ142" s="205"/>
      <c r="BA142" s="205"/>
      <c r="BB142" s="23"/>
    </row>
    <row r="143" spans="1:54" ht="56.1" hidden="1" customHeight="1" x14ac:dyDescent="0.2">
      <c r="A143" s="120"/>
      <c r="B143" s="118"/>
      <c r="C143" s="139"/>
      <c r="D143" s="139"/>
      <c r="E143" s="140"/>
      <c r="F143" s="140"/>
      <c r="G143" s="140"/>
      <c r="H143" s="139"/>
      <c r="I143" s="139"/>
      <c r="J143" s="140"/>
      <c r="K143" s="139"/>
      <c r="L143" s="140"/>
      <c r="M143" s="288" t="e">
        <v>#N/A</v>
      </c>
      <c r="N143" s="142"/>
      <c r="O143" s="289" t="e">
        <v>#N/A</v>
      </c>
      <c r="P143" s="163" t="s">
        <v>234</v>
      </c>
      <c r="Q143" s="143"/>
      <c r="R143" s="164"/>
      <c r="S143" s="165"/>
      <c r="T143" s="140"/>
      <c r="U143" s="140"/>
      <c r="V143" s="165"/>
      <c r="W143" s="165"/>
      <c r="X143" s="288" t="e">
        <v>#N/A</v>
      </c>
      <c r="Y143" s="125"/>
      <c r="Z143" s="288" t="e">
        <v>#N/A</v>
      </c>
      <c r="AA143" s="165"/>
      <c r="AB143" s="180"/>
      <c r="AC143" s="125"/>
      <c r="AD143" s="165"/>
      <c r="AE143" s="165"/>
      <c r="AF143" s="146" t="e">
        <f t="shared" si="31"/>
        <v>#N/A</v>
      </c>
      <c r="AG143" s="147" t="e">
        <f t="shared" si="29"/>
        <v>#N/A</v>
      </c>
      <c r="AH143" s="147" t="e">
        <f t="shared" si="32"/>
        <v>#N/A</v>
      </c>
      <c r="AI143" s="147" t="e">
        <f t="shared" si="30"/>
        <v>#N/A</v>
      </c>
      <c r="AJ143" s="147" t="e">
        <f t="shared" si="33"/>
        <v>#N/A</v>
      </c>
      <c r="AK143" s="143"/>
      <c r="AL143" s="140"/>
      <c r="AM143" s="238"/>
      <c r="AN143" s="238"/>
      <c r="AO143" s="205"/>
      <c r="AP143" s="238"/>
      <c r="AQ143" s="205"/>
      <c r="AR143" s="238"/>
      <c r="AS143" s="205"/>
      <c r="AT143" s="205"/>
      <c r="AU143" s="205"/>
      <c r="AV143" s="238"/>
      <c r="AW143" s="205"/>
      <c r="AX143" s="205"/>
      <c r="AY143" s="238"/>
      <c r="AZ143" s="205"/>
      <c r="BA143" s="205"/>
      <c r="BB143" s="23"/>
    </row>
    <row r="144" spans="1:54" ht="56.1" hidden="1" customHeight="1" x14ac:dyDescent="0.2">
      <c r="A144" s="120"/>
      <c r="B144" s="138"/>
      <c r="C144" s="139"/>
      <c r="D144" s="139"/>
      <c r="E144" s="140"/>
      <c r="F144" s="140"/>
      <c r="G144" s="140"/>
      <c r="H144" s="139"/>
      <c r="I144" s="139"/>
      <c r="J144" s="140"/>
      <c r="K144" s="139"/>
      <c r="L144" s="140"/>
      <c r="M144" s="288" t="e">
        <v>#N/A</v>
      </c>
      <c r="N144" s="142"/>
      <c r="O144" s="289" t="e">
        <v>#N/A</v>
      </c>
      <c r="P144" s="163" t="s">
        <v>234</v>
      </c>
      <c r="Q144" s="143"/>
      <c r="R144" s="209"/>
      <c r="S144" s="144"/>
      <c r="T144" s="138"/>
      <c r="U144" s="138"/>
      <c r="V144" s="120"/>
      <c r="W144" s="120"/>
      <c r="X144" s="288" t="e">
        <v>#N/A</v>
      </c>
      <c r="Y144" s="145"/>
      <c r="Z144" s="288" t="e">
        <v>#N/A</v>
      </c>
      <c r="AA144" s="144"/>
      <c r="AB144" s="138"/>
      <c r="AC144" s="138"/>
      <c r="AD144" s="145"/>
      <c r="AE144" s="145"/>
      <c r="AF144" s="146" t="e">
        <f t="shared" si="31"/>
        <v>#N/A</v>
      </c>
      <c r="AG144" s="147" t="e">
        <f t="shared" si="29"/>
        <v>#N/A</v>
      </c>
      <c r="AH144" s="147" t="e">
        <f t="shared" si="32"/>
        <v>#N/A</v>
      </c>
      <c r="AI144" s="147" t="e">
        <f t="shared" si="30"/>
        <v>#N/A</v>
      </c>
      <c r="AJ144" s="147" t="e">
        <f t="shared" si="33"/>
        <v>#N/A</v>
      </c>
      <c r="AK144" s="143"/>
      <c r="AL144" s="140"/>
      <c r="AM144" s="183"/>
      <c r="AN144" s="140"/>
      <c r="AO144" s="179"/>
      <c r="AP144" s="186"/>
      <c r="AQ144" s="139"/>
      <c r="AR144" s="186"/>
      <c r="AS144" s="179"/>
      <c r="AT144" s="139"/>
      <c r="AU144" s="179"/>
      <c r="AV144" s="186"/>
      <c r="AW144" s="139"/>
      <c r="AX144" s="179"/>
      <c r="AY144" s="186"/>
      <c r="AZ144" s="139"/>
      <c r="BA144" s="179"/>
      <c r="BB144" s="23"/>
    </row>
    <row r="145" spans="1:54" ht="56.1" hidden="1" customHeight="1" x14ac:dyDescent="0.2">
      <c r="A145" s="120"/>
      <c r="B145" s="138"/>
      <c r="C145" s="139"/>
      <c r="D145" s="139"/>
      <c r="E145" s="140"/>
      <c r="F145" s="140"/>
      <c r="G145" s="140"/>
      <c r="H145" s="139"/>
      <c r="I145" s="139"/>
      <c r="J145" s="140"/>
      <c r="K145" s="139"/>
      <c r="L145" s="140"/>
      <c r="M145" s="288" t="e">
        <v>#N/A</v>
      </c>
      <c r="N145" s="142"/>
      <c r="O145" s="289" t="e">
        <v>#N/A</v>
      </c>
      <c r="P145" s="163" t="s">
        <v>234</v>
      </c>
      <c r="Q145" s="143"/>
      <c r="R145" s="209"/>
      <c r="S145" s="144"/>
      <c r="T145" s="138"/>
      <c r="U145" s="138"/>
      <c r="V145" s="120"/>
      <c r="W145" s="120"/>
      <c r="X145" s="288" t="e">
        <v>#N/A</v>
      </c>
      <c r="Y145" s="145"/>
      <c r="Z145" s="288" t="e">
        <v>#N/A</v>
      </c>
      <c r="AA145" s="144"/>
      <c r="AB145" s="138"/>
      <c r="AC145" s="138"/>
      <c r="AD145" s="145"/>
      <c r="AE145" s="145"/>
      <c r="AF145" s="146" t="e">
        <f t="shared" si="31"/>
        <v>#N/A</v>
      </c>
      <c r="AG145" s="147" t="e">
        <f t="shared" si="29"/>
        <v>#N/A</v>
      </c>
      <c r="AH145" s="147" t="e">
        <f t="shared" si="32"/>
        <v>#N/A</v>
      </c>
      <c r="AI145" s="147" t="e">
        <f t="shared" si="30"/>
        <v>#N/A</v>
      </c>
      <c r="AJ145" s="147" t="e">
        <f t="shared" si="33"/>
        <v>#N/A</v>
      </c>
      <c r="AK145" s="143"/>
      <c r="AL145" s="140"/>
      <c r="AM145" s="183"/>
      <c r="AN145" s="140"/>
      <c r="AO145" s="179"/>
      <c r="AP145" s="186"/>
      <c r="AQ145" s="139"/>
      <c r="AR145" s="186"/>
      <c r="AS145" s="179"/>
      <c r="AT145" s="139"/>
      <c r="AU145" s="179"/>
      <c r="AV145" s="186"/>
      <c r="AW145" s="139"/>
      <c r="AX145" s="179"/>
      <c r="AY145" s="186"/>
      <c r="AZ145" s="139"/>
      <c r="BA145" s="179"/>
      <c r="BB145" s="23"/>
    </row>
    <row r="146" spans="1:54" ht="56.1" hidden="1" customHeight="1" x14ac:dyDescent="0.2">
      <c r="A146" s="120"/>
      <c r="B146" s="138"/>
      <c r="C146" s="139"/>
      <c r="D146" s="139"/>
      <c r="E146" s="140"/>
      <c r="F146" s="140"/>
      <c r="G146" s="140"/>
      <c r="H146" s="139"/>
      <c r="I146" s="139"/>
      <c r="J146" s="140"/>
      <c r="K146" s="139"/>
      <c r="L146" s="140"/>
      <c r="M146" s="288" t="e">
        <v>#N/A</v>
      </c>
      <c r="N146" s="142"/>
      <c r="O146" s="289" t="e">
        <v>#N/A</v>
      </c>
      <c r="P146" s="163" t="s">
        <v>234</v>
      </c>
      <c r="Q146" s="143"/>
      <c r="R146" s="209"/>
      <c r="S146" s="120"/>
      <c r="T146" s="145"/>
      <c r="U146" s="145"/>
      <c r="V146" s="120"/>
      <c r="W146" s="120"/>
      <c r="X146" s="288" t="e">
        <v>#N/A</v>
      </c>
      <c r="Y146" s="145"/>
      <c r="Z146" s="288" t="e">
        <v>#N/A</v>
      </c>
      <c r="AA146" s="120"/>
      <c r="AB146" s="195"/>
      <c r="AC146" s="145"/>
      <c r="AD146" s="145"/>
      <c r="AE146" s="145"/>
      <c r="AF146" s="146" t="e">
        <f t="shared" si="31"/>
        <v>#N/A</v>
      </c>
      <c r="AG146" s="147" t="e">
        <f t="shared" si="29"/>
        <v>#N/A</v>
      </c>
      <c r="AH146" s="147" t="e">
        <f t="shared" si="32"/>
        <v>#N/A</v>
      </c>
      <c r="AI146" s="147" t="e">
        <f t="shared" si="30"/>
        <v>#N/A</v>
      </c>
      <c r="AJ146" s="147" t="e">
        <f t="shared" si="33"/>
        <v>#N/A</v>
      </c>
      <c r="AK146" s="143"/>
      <c r="AL146" s="140"/>
      <c r="AM146" s="183"/>
      <c r="AN146" s="140"/>
      <c r="AO146" s="179"/>
      <c r="AP146" s="186"/>
      <c r="AQ146" s="139"/>
      <c r="AR146" s="186"/>
      <c r="AS146" s="179"/>
      <c r="AT146" s="139"/>
      <c r="AU146" s="179"/>
      <c r="AV146" s="186"/>
      <c r="AW146" s="139"/>
      <c r="AX146" s="179"/>
      <c r="AY146" s="186"/>
      <c r="AZ146" s="139"/>
      <c r="BA146" s="179"/>
      <c r="BB146" s="23"/>
    </row>
    <row r="147" spans="1:54" ht="56.1" hidden="1" customHeight="1" x14ac:dyDescent="0.2">
      <c r="A147" s="120"/>
      <c r="B147" s="138"/>
      <c r="C147" s="139"/>
      <c r="D147" s="139"/>
      <c r="E147" s="140"/>
      <c r="F147" s="140"/>
      <c r="G147" s="140"/>
      <c r="H147" s="139"/>
      <c r="I147" s="139"/>
      <c r="J147" s="140"/>
      <c r="K147" s="139"/>
      <c r="L147" s="140"/>
      <c r="M147" s="288" t="e">
        <v>#N/A</v>
      </c>
      <c r="N147" s="142"/>
      <c r="O147" s="289" t="e">
        <v>#N/A</v>
      </c>
      <c r="P147" s="163" t="s">
        <v>234</v>
      </c>
      <c r="Q147" s="143"/>
      <c r="R147" s="209"/>
      <c r="S147" s="120"/>
      <c r="T147" s="145"/>
      <c r="U147" s="145"/>
      <c r="V147" s="120"/>
      <c r="W147" s="120"/>
      <c r="X147" s="288" t="e">
        <v>#N/A</v>
      </c>
      <c r="Y147" s="145"/>
      <c r="Z147" s="288" t="e">
        <v>#N/A</v>
      </c>
      <c r="AA147" s="120"/>
      <c r="AB147" s="195"/>
      <c r="AC147" s="145"/>
      <c r="AD147" s="145"/>
      <c r="AE147" s="145"/>
      <c r="AF147" s="146" t="e">
        <f t="shared" si="31"/>
        <v>#N/A</v>
      </c>
      <c r="AG147" s="147" t="e">
        <f t="shared" si="29"/>
        <v>#N/A</v>
      </c>
      <c r="AH147" s="147" t="e">
        <f t="shared" si="32"/>
        <v>#N/A</v>
      </c>
      <c r="AI147" s="147" t="e">
        <f t="shared" si="30"/>
        <v>#N/A</v>
      </c>
      <c r="AJ147" s="147" t="e">
        <f t="shared" si="33"/>
        <v>#N/A</v>
      </c>
      <c r="AK147" s="143"/>
      <c r="AL147" s="140"/>
      <c r="AM147" s="183"/>
      <c r="AN147" s="140"/>
      <c r="AO147" s="179"/>
      <c r="AP147" s="186"/>
      <c r="AQ147" s="139"/>
      <c r="AR147" s="186"/>
      <c r="AS147" s="179"/>
      <c r="AT147" s="139"/>
      <c r="AU147" s="179"/>
      <c r="AV147" s="186"/>
      <c r="AW147" s="139"/>
      <c r="AX147" s="179"/>
      <c r="AY147" s="186"/>
      <c r="AZ147" s="139"/>
      <c r="BA147" s="179"/>
      <c r="BB147" s="23"/>
    </row>
    <row r="148" spans="1:54" ht="56.1" hidden="1" customHeight="1" x14ac:dyDescent="0.2">
      <c r="A148" s="120"/>
      <c r="B148" s="138"/>
      <c r="C148" s="139"/>
      <c r="D148" s="139"/>
      <c r="E148" s="140"/>
      <c r="F148" s="140"/>
      <c r="G148" s="140"/>
      <c r="H148" s="139"/>
      <c r="I148" s="139"/>
      <c r="J148" s="140"/>
      <c r="K148" s="139"/>
      <c r="L148" s="140"/>
      <c r="M148" s="288" t="e">
        <v>#N/A</v>
      </c>
      <c r="N148" s="142"/>
      <c r="O148" s="289" t="e">
        <v>#N/A</v>
      </c>
      <c r="P148" s="163" t="s">
        <v>234</v>
      </c>
      <c r="Q148" s="143"/>
      <c r="R148" s="209"/>
      <c r="S148" s="120"/>
      <c r="T148" s="145"/>
      <c r="U148" s="145"/>
      <c r="V148" s="120"/>
      <c r="W148" s="120"/>
      <c r="X148" s="288" t="e">
        <v>#N/A</v>
      </c>
      <c r="Y148" s="145"/>
      <c r="Z148" s="288" t="e">
        <v>#N/A</v>
      </c>
      <c r="AA148" s="120"/>
      <c r="AB148" s="195"/>
      <c r="AC148" s="145"/>
      <c r="AD148" s="145"/>
      <c r="AE148" s="145"/>
      <c r="AF148" s="146" t="e">
        <f t="shared" si="31"/>
        <v>#N/A</v>
      </c>
      <c r="AG148" s="147" t="e">
        <f t="shared" si="29"/>
        <v>#N/A</v>
      </c>
      <c r="AH148" s="147" t="e">
        <f t="shared" si="32"/>
        <v>#N/A</v>
      </c>
      <c r="AI148" s="147" t="e">
        <f t="shared" si="30"/>
        <v>#N/A</v>
      </c>
      <c r="AJ148" s="147" t="e">
        <f t="shared" si="33"/>
        <v>#N/A</v>
      </c>
      <c r="AK148" s="143"/>
      <c r="AL148" s="140"/>
      <c r="AM148" s="183"/>
      <c r="AN148" s="140"/>
      <c r="AO148" s="179"/>
      <c r="AP148" s="186"/>
      <c r="AQ148" s="139"/>
      <c r="AR148" s="186"/>
      <c r="AS148" s="179"/>
      <c r="AT148" s="139"/>
      <c r="AU148" s="179"/>
      <c r="AV148" s="186"/>
      <c r="AW148" s="139"/>
      <c r="AX148" s="179"/>
      <c r="AY148" s="186"/>
      <c r="AZ148" s="139"/>
      <c r="BA148" s="179"/>
      <c r="BB148" s="23"/>
    </row>
    <row r="149" spans="1:54" ht="56.1" hidden="1" customHeight="1" x14ac:dyDescent="0.2">
      <c r="A149" s="120"/>
      <c r="B149" s="138"/>
      <c r="C149" s="139"/>
      <c r="D149" s="139"/>
      <c r="E149" s="140"/>
      <c r="F149" s="140"/>
      <c r="G149" s="140"/>
      <c r="H149" s="139"/>
      <c r="I149" s="139"/>
      <c r="J149" s="140"/>
      <c r="K149" s="139"/>
      <c r="L149" s="140"/>
      <c r="M149" s="288" t="e">
        <v>#N/A</v>
      </c>
      <c r="N149" s="142"/>
      <c r="O149" s="289" t="e">
        <v>#N/A</v>
      </c>
      <c r="P149" s="163" t="s">
        <v>234</v>
      </c>
      <c r="Q149" s="143"/>
      <c r="R149" s="203"/>
      <c r="S149" s="120"/>
      <c r="T149" s="145"/>
      <c r="U149" s="145"/>
      <c r="V149" s="120"/>
      <c r="W149" s="120"/>
      <c r="X149" s="288" t="e">
        <v>#N/A</v>
      </c>
      <c r="Y149" s="145"/>
      <c r="Z149" s="288" t="e">
        <v>#N/A</v>
      </c>
      <c r="AA149" s="120"/>
      <c r="AB149" s="195"/>
      <c r="AC149" s="145"/>
      <c r="AD149" s="145"/>
      <c r="AE149" s="145"/>
      <c r="AF149" s="146" t="e">
        <f t="shared" si="31"/>
        <v>#N/A</v>
      </c>
      <c r="AG149" s="147" t="e">
        <f t="shared" si="29"/>
        <v>#N/A</v>
      </c>
      <c r="AH149" s="147" t="e">
        <f t="shared" si="32"/>
        <v>#N/A</v>
      </c>
      <c r="AI149" s="147" t="e">
        <f t="shared" si="30"/>
        <v>#N/A</v>
      </c>
      <c r="AJ149" s="147" t="e">
        <f t="shared" si="33"/>
        <v>#N/A</v>
      </c>
      <c r="AK149" s="143"/>
      <c r="AL149" s="140"/>
      <c r="AM149" s="183"/>
      <c r="AN149" s="140"/>
      <c r="AO149" s="179"/>
      <c r="AP149" s="186"/>
      <c r="AQ149" s="139"/>
      <c r="AR149" s="186"/>
      <c r="AS149" s="179"/>
      <c r="AT149" s="139"/>
      <c r="AU149" s="179"/>
      <c r="AV149" s="186"/>
      <c r="AW149" s="139"/>
      <c r="AX149" s="179"/>
      <c r="AY149" s="186"/>
      <c r="AZ149" s="139"/>
      <c r="BA149" s="179"/>
      <c r="BB149" s="23"/>
    </row>
    <row r="150" spans="1:54" ht="56.1" hidden="1" customHeight="1" x14ac:dyDescent="0.2">
      <c r="A150" s="120"/>
      <c r="B150" s="138"/>
      <c r="C150" s="139"/>
      <c r="D150" s="139"/>
      <c r="E150" s="140"/>
      <c r="F150" s="140"/>
      <c r="G150" s="140"/>
      <c r="H150" s="139"/>
      <c r="I150" s="139"/>
      <c r="J150" s="140"/>
      <c r="K150" s="139"/>
      <c r="L150" s="140"/>
      <c r="M150" s="288" t="e">
        <v>#N/A</v>
      </c>
      <c r="N150" s="142"/>
      <c r="O150" s="289" t="e">
        <v>#N/A</v>
      </c>
      <c r="P150" s="163" t="s">
        <v>234</v>
      </c>
      <c r="Q150" s="143"/>
      <c r="R150" s="203"/>
      <c r="S150" s="120"/>
      <c r="T150" s="145"/>
      <c r="U150" s="145"/>
      <c r="V150" s="120"/>
      <c r="W150" s="120"/>
      <c r="X150" s="288" t="e">
        <v>#N/A</v>
      </c>
      <c r="Y150" s="145"/>
      <c r="Z150" s="288" t="e">
        <v>#N/A</v>
      </c>
      <c r="AA150" s="120"/>
      <c r="AB150" s="195"/>
      <c r="AC150" s="145"/>
      <c r="AD150" s="145"/>
      <c r="AE150" s="145"/>
      <c r="AF150" s="146" t="e">
        <f t="shared" si="31"/>
        <v>#N/A</v>
      </c>
      <c r="AG150" s="147" t="e">
        <f t="shared" si="29"/>
        <v>#N/A</v>
      </c>
      <c r="AH150" s="147" t="e">
        <f t="shared" si="32"/>
        <v>#N/A</v>
      </c>
      <c r="AI150" s="147" t="e">
        <f t="shared" si="30"/>
        <v>#N/A</v>
      </c>
      <c r="AJ150" s="147" t="e">
        <f t="shared" si="33"/>
        <v>#N/A</v>
      </c>
      <c r="AK150" s="143"/>
      <c r="AL150" s="140"/>
      <c r="AM150" s="183"/>
      <c r="AN150" s="140"/>
      <c r="AO150" s="179"/>
      <c r="AP150" s="186"/>
      <c r="AQ150" s="139"/>
      <c r="AR150" s="186"/>
      <c r="AS150" s="179"/>
      <c r="AT150" s="139"/>
      <c r="AU150" s="179"/>
      <c r="AV150" s="186"/>
      <c r="AW150" s="139"/>
      <c r="AX150" s="179"/>
      <c r="AY150" s="186"/>
      <c r="AZ150" s="139"/>
      <c r="BA150" s="179"/>
      <c r="BB150" s="23"/>
    </row>
    <row r="151" spans="1:54" ht="56.1" hidden="1" customHeight="1" x14ac:dyDescent="0.2">
      <c r="A151" s="120"/>
      <c r="B151" s="145"/>
      <c r="C151" s="140"/>
      <c r="D151" s="140"/>
      <c r="E151" s="140"/>
      <c r="F151" s="140"/>
      <c r="G151" s="140"/>
      <c r="H151" s="140"/>
      <c r="I151" s="140"/>
      <c r="J151" s="140"/>
      <c r="K151" s="140"/>
      <c r="L151" s="140"/>
      <c r="M151" s="288" t="e">
        <v>#N/A</v>
      </c>
      <c r="N151" s="142"/>
      <c r="O151" s="289" t="e">
        <v>#N/A</v>
      </c>
      <c r="P151" s="163" t="s">
        <v>234</v>
      </c>
      <c r="Q151" s="143"/>
      <c r="R151" s="210"/>
      <c r="S151" s="120"/>
      <c r="T151" s="145"/>
      <c r="U151" s="145"/>
      <c r="V151" s="120"/>
      <c r="W151" s="120"/>
      <c r="X151" s="288" t="e">
        <v>#N/A</v>
      </c>
      <c r="Y151" s="145"/>
      <c r="Z151" s="288" t="e">
        <v>#N/A</v>
      </c>
      <c r="AA151" s="120"/>
      <c r="AB151" s="195"/>
      <c r="AC151" s="145"/>
      <c r="AD151" s="145"/>
      <c r="AE151" s="145"/>
      <c r="AF151" s="146" t="e">
        <f t="shared" si="31"/>
        <v>#N/A</v>
      </c>
      <c r="AG151" s="147" t="e">
        <f t="shared" si="29"/>
        <v>#N/A</v>
      </c>
      <c r="AH151" s="147" t="e">
        <f t="shared" si="32"/>
        <v>#N/A</v>
      </c>
      <c r="AI151" s="147" t="e">
        <f t="shared" si="30"/>
        <v>#N/A</v>
      </c>
      <c r="AJ151" s="147" t="e">
        <f t="shared" si="33"/>
        <v>#N/A</v>
      </c>
      <c r="AK151" s="143"/>
      <c r="AL151" s="140"/>
      <c r="AM151" s="183"/>
      <c r="AN151" s="140"/>
      <c r="AO151" s="186"/>
      <c r="AP151" s="186"/>
      <c r="AQ151" s="211"/>
      <c r="AR151" s="186"/>
      <c r="AS151" s="186"/>
      <c r="AT151" s="211"/>
      <c r="AU151" s="186"/>
      <c r="AV151" s="186"/>
      <c r="AW151" s="211"/>
      <c r="AX151" s="186"/>
      <c r="AY151" s="186"/>
      <c r="AZ151" s="140"/>
      <c r="BA151" s="186"/>
      <c r="BB151" s="23"/>
    </row>
    <row r="152" spans="1:54" s="170" customFormat="1" ht="56.1" hidden="1" customHeight="1" x14ac:dyDescent="0.25">
      <c r="A152" s="120"/>
      <c r="B152" s="204"/>
      <c r="C152" s="139"/>
      <c r="D152" s="139"/>
      <c r="E152" s="140"/>
      <c r="F152" s="140"/>
      <c r="G152" s="140"/>
      <c r="H152" s="139"/>
      <c r="I152" s="139"/>
      <c r="J152" s="140"/>
      <c r="K152" s="139"/>
      <c r="L152" s="140"/>
      <c r="M152" s="288" t="e">
        <v>#N/A</v>
      </c>
      <c r="N152" s="142"/>
      <c r="O152" s="289" t="e">
        <v>#N/A</v>
      </c>
      <c r="P152" s="163" t="s">
        <v>234</v>
      </c>
      <c r="Q152" s="143"/>
      <c r="R152" s="161"/>
      <c r="S152" s="165"/>
      <c r="T152" s="125"/>
      <c r="U152" s="125"/>
      <c r="V152" s="165"/>
      <c r="W152" s="165"/>
      <c r="X152" s="288" t="e">
        <v>#N/A</v>
      </c>
      <c r="Y152" s="125"/>
      <c r="Z152" s="288" t="e">
        <v>#N/A</v>
      </c>
      <c r="AA152" s="165"/>
      <c r="AB152" s="180"/>
      <c r="AC152" s="125"/>
      <c r="AD152" s="125"/>
      <c r="AE152" s="125"/>
      <c r="AF152" s="146" t="e">
        <f t="shared" si="31"/>
        <v>#N/A</v>
      </c>
      <c r="AG152" s="147" t="e">
        <f t="shared" si="29"/>
        <v>#N/A</v>
      </c>
      <c r="AH152" s="147" t="e">
        <f t="shared" si="32"/>
        <v>#N/A</v>
      </c>
      <c r="AI152" s="147" t="e">
        <f t="shared" si="30"/>
        <v>#N/A</v>
      </c>
      <c r="AJ152" s="147" t="e">
        <f t="shared" si="33"/>
        <v>#N/A</v>
      </c>
      <c r="AK152" s="143"/>
      <c r="AL152" s="140"/>
      <c r="AM152" s="183"/>
      <c r="AN152" s="140"/>
      <c r="AO152" s="179"/>
      <c r="AP152" s="186"/>
      <c r="AQ152" s="139"/>
      <c r="AR152" s="140"/>
      <c r="AS152" s="139"/>
      <c r="AT152" s="139"/>
      <c r="AU152" s="139"/>
      <c r="AV152" s="140"/>
      <c r="AW152" s="139"/>
      <c r="AX152" s="139"/>
      <c r="AY152" s="140"/>
      <c r="AZ152" s="139"/>
      <c r="BA152" s="139"/>
      <c r="BB152" s="144"/>
    </row>
    <row r="153" spans="1:54" ht="56.1" hidden="1" customHeight="1" x14ac:dyDescent="0.2">
      <c r="A153" s="120"/>
      <c r="B153" s="204"/>
      <c r="C153" s="139"/>
      <c r="D153" s="139"/>
      <c r="E153" s="140"/>
      <c r="F153" s="140"/>
      <c r="G153" s="140"/>
      <c r="H153" s="139"/>
      <c r="I153" s="139"/>
      <c r="J153" s="140"/>
      <c r="K153" s="139"/>
      <c r="L153" s="140"/>
      <c r="M153" s="288" t="e">
        <v>#N/A</v>
      </c>
      <c r="N153" s="142"/>
      <c r="O153" s="289" t="e">
        <v>#N/A</v>
      </c>
      <c r="P153" s="163" t="s">
        <v>234</v>
      </c>
      <c r="Q153" s="143"/>
      <c r="R153" s="149"/>
      <c r="S153" s="165"/>
      <c r="T153" s="125"/>
      <c r="U153" s="125"/>
      <c r="V153" s="165"/>
      <c r="W153" s="165"/>
      <c r="X153" s="288" t="e">
        <v>#N/A</v>
      </c>
      <c r="Y153" s="125"/>
      <c r="Z153" s="288" t="e">
        <v>#N/A</v>
      </c>
      <c r="AA153" s="165"/>
      <c r="AB153" s="180"/>
      <c r="AC153" s="125"/>
      <c r="AD153" s="125"/>
      <c r="AE153" s="125"/>
      <c r="AF153" s="146" t="e">
        <f t="shared" si="31"/>
        <v>#N/A</v>
      </c>
      <c r="AG153" s="147" t="e">
        <f t="shared" si="29"/>
        <v>#N/A</v>
      </c>
      <c r="AH153" s="147" t="e">
        <f t="shared" si="32"/>
        <v>#N/A</v>
      </c>
      <c r="AI153" s="147" t="e">
        <f t="shared" si="30"/>
        <v>#N/A</v>
      </c>
      <c r="AJ153" s="147" t="e">
        <f t="shared" si="33"/>
        <v>#N/A</v>
      </c>
      <c r="AK153" s="143"/>
      <c r="AL153" s="140"/>
      <c r="AM153" s="183"/>
      <c r="AN153" s="140"/>
      <c r="AO153" s="179"/>
      <c r="AP153" s="186"/>
      <c r="AQ153" s="139"/>
      <c r="AR153" s="140"/>
      <c r="AS153" s="139"/>
      <c r="AT153" s="139"/>
      <c r="AU153" s="139"/>
      <c r="AV153" s="140"/>
      <c r="AW153" s="139"/>
      <c r="AX153" s="139"/>
      <c r="AY153" s="140"/>
      <c r="AZ153" s="139"/>
      <c r="BA153" s="139"/>
      <c r="BB153" s="23"/>
    </row>
    <row r="154" spans="1:54" ht="56.1" hidden="1" customHeight="1" x14ac:dyDescent="0.2">
      <c r="A154" s="120"/>
      <c r="B154" s="165"/>
      <c r="C154" s="140"/>
      <c r="D154" s="140"/>
      <c r="E154" s="140"/>
      <c r="F154" s="140"/>
      <c r="G154" s="140"/>
      <c r="H154" s="140"/>
      <c r="I154" s="140"/>
      <c r="J154" s="140"/>
      <c r="K154" s="140"/>
      <c r="L154" s="140"/>
      <c r="M154" s="288" t="e">
        <v>#N/A</v>
      </c>
      <c r="N154" s="142"/>
      <c r="O154" s="289" t="e">
        <v>#N/A</v>
      </c>
      <c r="P154" s="163" t="s">
        <v>234</v>
      </c>
      <c r="Q154" s="143"/>
      <c r="R154" s="139"/>
      <c r="S154" s="165"/>
      <c r="T154" s="125"/>
      <c r="U154" s="125"/>
      <c r="V154" s="165"/>
      <c r="W154" s="165"/>
      <c r="X154" s="288" t="e">
        <v>#N/A</v>
      </c>
      <c r="Y154" s="125"/>
      <c r="Z154" s="288" t="e">
        <v>#N/A</v>
      </c>
      <c r="AA154" s="165"/>
      <c r="AB154" s="180"/>
      <c r="AC154" s="125"/>
      <c r="AD154" s="125"/>
      <c r="AE154" s="125"/>
      <c r="AF154" s="146" t="e">
        <f t="shared" si="31"/>
        <v>#N/A</v>
      </c>
      <c r="AG154" s="147" t="e">
        <f t="shared" si="29"/>
        <v>#N/A</v>
      </c>
      <c r="AH154" s="147" t="e">
        <f t="shared" si="32"/>
        <v>#N/A</v>
      </c>
      <c r="AI154" s="147" t="e">
        <f t="shared" si="30"/>
        <v>#N/A</v>
      </c>
      <c r="AJ154" s="147" t="e">
        <f t="shared" si="33"/>
        <v>#N/A</v>
      </c>
      <c r="AK154" s="143"/>
      <c r="AL154" s="140"/>
      <c r="AM154" s="212"/>
      <c r="AN154" s="140"/>
      <c r="AO154" s="186"/>
      <c r="AP154" s="186"/>
      <c r="AQ154" s="140"/>
      <c r="AR154" s="140"/>
      <c r="AS154" s="140"/>
      <c r="AT154" s="140"/>
      <c r="AU154" s="140"/>
      <c r="AV154" s="140"/>
      <c r="AW154" s="140"/>
      <c r="AX154" s="140"/>
      <c r="AY154" s="140"/>
      <c r="AZ154" s="140"/>
      <c r="BA154" s="140"/>
      <c r="BB154" s="23"/>
    </row>
    <row r="155" spans="1:54" ht="56.1" hidden="1" customHeight="1" x14ac:dyDescent="0.2">
      <c r="A155" s="120"/>
      <c r="B155" s="204"/>
      <c r="C155" s="139"/>
      <c r="D155" s="139"/>
      <c r="E155" s="140"/>
      <c r="F155" s="140"/>
      <c r="G155" s="140"/>
      <c r="H155" s="139"/>
      <c r="I155" s="139"/>
      <c r="J155" s="140"/>
      <c r="K155" s="139"/>
      <c r="L155" s="140"/>
      <c r="M155" s="288" t="e">
        <v>#N/A</v>
      </c>
      <c r="N155" s="142"/>
      <c r="O155" s="289" t="e">
        <v>#N/A</v>
      </c>
      <c r="P155" s="163" t="s">
        <v>234</v>
      </c>
      <c r="Q155" s="143"/>
      <c r="R155" s="211"/>
      <c r="S155" s="165"/>
      <c r="T155" s="125"/>
      <c r="U155" s="125"/>
      <c r="V155" s="165"/>
      <c r="W155" s="165"/>
      <c r="X155" s="288" t="e">
        <v>#N/A</v>
      </c>
      <c r="Y155" s="125"/>
      <c r="Z155" s="288" t="e">
        <v>#N/A</v>
      </c>
      <c r="AA155" s="165"/>
      <c r="AB155" s="180"/>
      <c r="AC155" s="125"/>
      <c r="AD155" s="125"/>
      <c r="AE155" s="125"/>
      <c r="AF155" s="146" t="e">
        <f t="shared" si="31"/>
        <v>#N/A</v>
      </c>
      <c r="AG155" s="147" t="e">
        <f t="shared" si="29"/>
        <v>#N/A</v>
      </c>
      <c r="AH155" s="147" t="e">
        <f t="shared" si="32"/>
        <v>#N/A</v>
      </c>
      <c r="AI155" s="147" t="e">
        <f t="shared" si="30"/>
        <v>#N/A</v>
      </c>
      <c r="AJ155" s="147" t="e">
        <f t="shared" si="33"/>
        <v>#N/A</v>
      </c>
      <c r="AK155" s="143"/>
      <c r="AL155" s="140"/>
      <c r="AM155" s="183"/>
      <c r="AN155" s="140"/>
      <c r="AO155" s="179"/>
      <c r="AP155" s="186"/>
      <c r="AQ155" s="139"/>
      <c r="AR155" s="140"/>
      <c r="AS155" s="139"/>
      <c r="AT155" s="139"/>
      <c r="AU155" s="139"/>
      <c r="AV155" s="140"/>
      <c r="AW155" s="139"/>
      <c r="AX155" s="139"/>
      <c r="AY155" s="140"/>
      <c r="AZ155" s="139"/>
      <c r="BA155" s="139"/>
      <c r="BB155" s="23"/>
    </row>
    <row r="156" spans="1:54" ht="56.1" hidden="1" customHeight="1" x14ac:dyDescent="0.2">
      <c r="A156" s="120"/>
      <c r="B156" s="204"/>
      <c r="C156" s="139"/>
      <c r="D156" s="139"/>
      <c r="E156" s="140"/>
      <c r="F156" s="140"/>
      <c r="G156" s="140"/>
      <c r="H156" s="139"/>
      <c r="I156" s="139"/>
      <c r="J156" s="140"/>
      <c r="K156" s="139"/>
      <c r="L156" s="140"/>
      <c r="M156" s="288" t="e">
        <v>#N/A</v>
      </c>
      <c r="N156" s="142"/>
      <c r="O156" s="289" t="e">
        <v>#N/A</v>
      </c>
      <c r="P156" s="163" t="s">
        <v>234</v>
      </c>
      <c r="Q156" s="143"/>
      <c r="R156" s="139"/>
      <c r="S156" s="165"/>
      <c r="T156" s="125"/>
      <c r="U156" s="125"/>
      <c r="V156" s="165"/>
      <c r="W156" s="165"/>
      <c r="X156" s="288" t="e">
        <v>#N/A</v>
      </c>
      <c r="Y156" s="125"/>
      <c r="Z156" s="288" t="e">
        <v>#N/A</v>
      </c>
      <c r="AA156" s="165"/>
      <c r="AB156" s="180"/>
      <c r="AC156" s="125"/>
      <c r="AD156" s="125"/>
      <c r="AE156" s="125"/>
      <c r="AF156" s="146" t="e">
        <f t="shared" si="31"/>
        <v>#N/A</v>
      </c>
      <c r="AG156" s="147" t="e">
        <f t="shared" si="29"/>
        <v>#N/A</v>
      </c>
      <c r="AH156" s="147" t="e">
        <f t="shared" si="32"/>
        <v>#N/A</v>
      </c>
      <c r="AI156" s="147" t="e">
        <f t="shared" si="30"/>
        <v>#N/A</v>
      </c>
      <c r="AJ156" s="147" t="e">
        <f t="shared" si="33"/>
        <v>#N/A</v>
      </c>
      <c r="AK156" s="143"/>
      <c r="AL156" s="140"/>
      <c r="AM156" s="183"/>
      <c r="AN156" s="140"/>
      <c r="AO156" s="179"/>
      <c r="AP156" s="186"/>
      <c r="AQ156" s="139"/>
      <c r="AR156" s="140"/>
      <c r="AS156" s="139"/>
      <c r="AT156" s="139"/>
      <c r="AU156" s="139"/>
      <c r="AV156" s="140"/>
      <c r="AW156" s="139"/>
      <c r="AX156" s="139"/>
      <c r="AY156" s="140"/>
      <c r="AZ156" s="139"/>
      <c r="BA156" s="139"/>
      <c r="BB156" s="23"/>
    </row>
    <row r="157" spans="1:54" ht="56.1" hidden="1" customHeight="1" x14ac:dyDescent="0.2">
      <c r="A157" s="120"/>
      <c r="B157" s="204"/>
      <c r="C157" s="139"/>
      <c r="D157" s="139"/>
      <c r="E157" s="140"/>
      <c r="F157" s="140"/>
      <c r="G157" s="140"/>
      <c r="H157" s="139"/>
      <c r="I157" s="139"/>
      <c r="J157" s="140"/>
      <c r="K157" s="139"/>
      <c r="L157" s="140"/>
      <c r="M157" s="288" t="e">
        <v>#N/A</v>
      </c>
      <c r="N157" s="142"/>
      <c r="O157" s="289" t="e">
        <v>#N/A</v>
      </c>
      <c r="P157" s="163" t="s">
        <v>234</v>
      </c>
      <c r="Q157" s="143"/>
      <c r="R157" s="139"/>
      <c r="S157" s="165"/>
      <c r="T157" s="125"/>
      <c r="U157" s="125"/>
      <c r="V157" s="165"/>
      <c r="W157" s="165"/>
      <c r="X157" s="288" t="e">
        <v>#N/A</v>
      </c>
      <c r="Y157" s="125"/>
      <c r="Z157" s="288" t="e">
        <v>#N/A</v>
      </c>
      <c r="AA157" s="165"/>
      <c r="AB157" s="180"/>
      <c r="AC157" s="125"/>
      <c r="AD157" s="125"/>
      <c r="AE157" s="125"/>
      <c r="AF157" s="146" t="e">
        <f t="shared" si="31"/>
        <v>#N/A</v>
      </c>
      <c r="AG157" s="147" t="e">
        <f t="shared" si="29"/>
        <v>#N/A</v>
      </c>
      <c r="AH157" s="147" t="e">
        <f t="shared" si="32"/>
        <v>#N/A</v>
      </c>
      <c r="AI157" s="147" t="e">
        <f t="shared" si="30"/>
        <v>#N/A</v>
      </c>
      <c r="AJ157" s="147" t="e">
        <f t="shared" si="33"/>
        <v>#N/A</v>
      </c>
      <c r="AK157" s="143"/>
      <c r="AL157" s="140"/>
      <c r="AM157" s="183"/>
      <c r="AN157" s="140"/>
      <c r="AO157" s="179"/>
      <c r="AP157" s="186"/>
      <c r="AQ157" s="139"/>
      <c r="AR157" s="140"/>
      <c r="AS157" s="139"/>
      <c r="AT157" s="139"/>
      <c r="AU157" s="139"/>
      <c r="AV157" s="140"/>
      <c r="AW157" s="139"/>
      <c r="AX157" s="139"/>
      <c r="AY157" s="140"/>
      <c r="AZ157" s="139"/>
      <c r="BA157" s="139"/>
      <c r="BB157" s="23"/>
    </row>
    <row r="158" spans="1:54" ht="56.1" hidden="1" customHeight="1" x14ac:dyDescent="0.2">
      <c r="A158" s="120"/>
      <c r="B158" s="204"/>
      <c r="C158" s="139"/>
      <c r="D158" s="139"/>
      <c r="E158" s="140"/>
      <c r="F158" s="140"/>
      <c r="G158" s="140"/>
      <c r="H158" s="139"/>
      <c r="I158" s="139"/>
      <c r="J158" s="140"/>
      <c r="K158" s="139"/>
      <c r="L158" s="140"/>
      <c r="M158" s="288" t="e">
        <v>#N/A</v>
      </c>
      <c r="N158" s="142"/>
      <c r="O158" s="289" t="e">
        <v>#N/A</v>
      </c>
      <c r="P158" s="163" t="s">
        <v>234</v>
      </c>
      <c r="Q158" s="143"/>
      <c r="R158" s="139"/>
      <c r="S158" s="165"/>
      <c r="T158" s="125"/>
      <c r="U158" s="125"/>
      <c r="V158" s="165"/>
      <c r="W158" s="165"/>
      <c r="X158" s="288" t="e">
        <v>#N/A</v>
      </c>
      <c r="Y158" s="125"/>
      <c r="Z158" s="288" t="e">
        <v>#N/A</v>
      </c>
      <c r="AA158" s="165"/>
      <c r="AB158" s="180"/>
      <c r="AC158" s="125"/>
      <c r="AD158" s="125"/>
      <c r="AE158" s="125"/>
      <c r="AF158" s="146" t="e">
        <f t="shared" si="31"/>
        <v>#N/A</v>
      </c>
      <c r="AG158" s="147" t="e">
        <f t="shared" si="29"/>
        <v>#N/A</v>
      </c>
      <c r="AH158" s="147" t="e">
        <f t="shared" si="32"/>
        <v>#N/A</v>
      </c>
      <c r="AI158" s="147" t="e">
        <f t="shared" si="30"/>
        <v>#N/A</v>
      </c>
      <c r="AJ158" s="147" t="e">
        <f t="shared" si="33"/>
        <v>#N/A</v>
      </c>
      <c r="AK158" s="143"/>
      <c r="AL158" s="140"/>
      <c r="AM158" s="183"/>
      <c r="AN158" s="140"/>
      <c r="AO158" s="179"/>
      <c r="AP158" s="186"/>
      <c r="AQ158" s="139"/>
      <c r="AR158" s="140"/>
      <c r="AS158" s="139"/>
      <c r="AT158" s="139"/>
      <c r="AU158" s="139"/>
      <c r="AV158" s="140"/>
      <c r="AW158" s="139"/>
      <c r="AX158" s="139"/>
      <c r="AY158" s="140"/>
      <c r="AZ158" s="139"/>
      <c r="BA158" s="139"/>
      <c r="BB158" s="23"/>
    </row>
    <row r="159" spans="1:54" s="170" customFormat="1" ht="56.1" hidden="1" customHeight="1" x14ac:dyDescent="0.25">
      <c r="A159" s="120"/>
      <c r="B159" s="149"/>
      <c r="C159" s="149"/>
      <c r="D159" s="149"/>
      <c r="E159" s="181"/>
      <c r="F159" s="140"/>
      <c r="G159" s="140"/>
      <c r="H159" s="149"/>
      <c r="I159" s="149"/>
      <c r="J159" s="140"/>
      <c r="K159" s="139"/>
      <c r="L159" s="140"/>
      <c r="M159" s="288" t="e">
        <v>#N/A</v>
      </c>
      <c r="N159" s="142"/>
      <c r="O159" s="289" t="e">
        <v>#N/A</v>
      </c>
      <c r="P159" s="163" t="s">
        <v>234</v>
      </c>
      <c r="Q159" s="143"/>
      <c r="R159" s="164"/>
      <c r="S159" s="120"/>
      <c r="T159" s="125"/>
      <c r="U159" s="125"/>
      <c r="V159" s="120"/>
      <c r="W159" s="120"/>
      <c r="X159" s="288" t="e">
        <v>#N/A</v>
      </c>
      <c r="Y159" s="145"/>
      <c r="Z159" s="288" t="e">
        <v>#N/A</v>
      </c>
      <c r="AA159" s="120"/>
      <c r="AB159" s="180"/>
      <c r="AC159" s="145"/>
      <c r="AD159" s="125"/>
      <c r="AE159" s="125"/>
      <c r="AF159" s="146" t="e">
        <f t="shared" si="31"/>
        <v>#N/A</v>
      </c>
      <c r="AG159" s="147" t="e">
        <f t="shared" si="29"/>
        <v>#N/A</v>
      </c>
      <c r="AH159" s="147" t="e">
        <f t="shared" si="32"/>
        <v>#N/A</v>
      </c>
      <c r="AI159" s="147" t="e">
        <f t="shared" si="30"/>
        <v>#N/A</v>
      </c>
      <c r="AJ159" s="147" t="e">
        <f t="shared" si="33"/>
        <v>#N/A</v>
      </c>
      <c r="AK159" s="143"/>
      <c r="AL159" s="140"/>
      <c r="AM159" s="239"/>
      <c r="AN159" s="181"/>
      <c r="AO159" s="179"/>
      <c r="AP159" s="186"/>
      <c r="AQ159" s="139"/>
      <c r="AR159" s="186"/>
      <c r="AS159" s="179"/>
      <c r="AT159" s="139"/>
      <c r="AU159" s="179"/>
      <c r="AV159" s="186"/>
      <c r="AW159" s="139"/>
      <c r="AX159" s="179"/>
      <c r="AY159" s="186"/>
      <c r="AZ159" s="179"/>
      <c r="BA159" s="179"/>
      <c r="BB159" s="144"/>
    </row>
    <row r="160" spans="1:54" ht="56.1" hidden="1" customHeight="1" x14ac:dyDescent="0.2">
      <c r="A160" s="120"/>
      <c r="B160" s="149"/>
      <c r="C160" s="149"/>
      <c r="D160" s="149"/>
      <c r="E160" s="181"/>
      <c r="F160" s="140"/>
      <c r="G160" s="140"/>
      <c r="H160" s="149"/>
      <c r="I160" s="149"/>
      <c r="J160" s="140"/>
      <c r="K160" s="139"/>
      <c r="L160" s="140"/>
      <c r="M160" s="288" t="e">
        <v>#N/A</v>
      </c>
      <c r="N160" s="142"/>
      <c r="O160" s="289" t="e">
        <v>#N/A</v>
      </c>
      <c r="P160" s="163" t="s">
        <v>234</v>
      </c>
      <c r="Q160" s="143"/>
      <c r="R160" s="164"/>
      <c r="S160" s="120"/>
      <c r="T160" s="125"/>
      <c r="U160" s="125"/>
      <c r="V160" s="120"/>
      <c r="W160" s="120"/>
      <c r="X160" s="288" t="e">
        <v>#N/A</v>
      </c>
      <c r="Y160" s="145"/>
      <c r="Z160" s="288" t="e">
        <v>#N/A</v>
      </c>
      <c r="AA160" s="120"/>
      <c r="AB160" s="180"/>
      <c r="AC160" s="145"/>
      <c r="AD160" s="125"/>
      <c r="AE160" s="125"/>
      <c r="AF160" s="146" t="e">
        <f t="shared" si="31"/>
        <v>#N/A</v>
      </c>
      <c r="AG160" s="147" t="e">
        <f t="shared" si="29"/>
        <v>#N/A</v>
      </c>
      <c r="AH160" s="147" t="e">
        <f t="shared" si="32"/>
        <v>#N/A</v>
      </c>
      <c r="AI160" s="147" t="e">
        <f t="shared" si="30"/>
        <v>#N/A</v>
      </c>
      <c r="AJ160" s="147" t="e">
        <f t="shared" si="33"/>
        <v>#N/A</v>
      </c>
      <c r="AK160" s="143"/>
      <c r="AL160" s="140"/>
      <c r="AM160" s="152"/>
      <c r="AN160" s="117"/>
      <c r="AO160" s="179"/>
      <c r="AP160" s="186"/>
      <c r="AQ160" s="139"/>
      <c r="AR160" s="186"/>
      <c r="AS160" s="179"/>
      <c r="AT160" s="139"/>
      <c r="AU160" s="179"/>
      <c r="AV160" s="186"/>
      <c r="AW160" s="139"/>
      <c r="AX160" s="179"/>
      <c r="AY160" s="186"/>
      <c r="AZ160" s="179"/>
      <c r="BA160" s="179"/>
      <c r="BB160" s="23"/>
    </row>
    <row r="161" spans="1:54" ht="56.1" hidden="1" customHeight="1" x14ac:dyDescent="0.2">
      <c r="A161" s="120"/>
      <c r="B161" s="149"/>
      <c r="C161" s="149"/>
      <c r="D161" s="149"/>
      <c r="E161" s="181"/>
      <c r="F161" s="140"/>
      <c r="G161" s="140"/>
      <c r="H161" s="149"/>
      <c r="I161" s="149"/>
      <c r="J161" s="140"/>
      <c r="K161" s="139"/>
      <c r="L161" s="140"/>
      <c r="M161" s="288" t="e">
        <v>#N/A</v>
      </c>
      <c r="N161" s="142"/>
      <c r="O161" s="289" t="e">
        <v>#N/A</v>
      </c>
      <c r="P161" s="163" t="s">
        <v>234</v>
      </c>
      <c r="Q161" s="143"/>
      <c r="R161" s="164"/>
      <c r="S161" s="120"/>
      <c r="T161" s="125"/>
      <c r="U161" s="125"/>
      <c r="V161" s="120"/>
      <c r="W161" s="120"/>
      <c r="X161" s="288" t="e">
        <v>#N/A</v>
      </c>
      <c r="Y161" s="145"/>
      <c r="Z161" s="288" t="e">
        <v>#N/A</v>
      </c>
      <c r="AA161" s="120"/>
      <c r="AB161" s="180"/>
      <c r="AC161" s="145"/>
      <c r="AD161" s="125"/>
      <c r="AE161" s="125"/>
      <c r="AF161" s="146" t="e">
        <f t="shared" si="31"/>
        <v>#N/A</v>
      </c>
      <c r="AG161" s="147" t="e">
        <f t="shared" si="29"/>
        <v>#N/A</v>
      </c>
      <c r="AH161" s="147" t="e">
        <f t="shared" si="32"/>
        <v>#N/A</v>
      </c>
      <c r="AI161" s="147" t="e">
        <f t="shared" si="30"/>
        <v>#N/A</v>
      </c>
      <c r="AJ161" s="147" t="e">
        <f t="shared" si="33"/>
        <v>#N/A</v>
      </c>
      <c r="AK161" s="143"/>
      <c r="AL161" s="140"/>
      <c r="AM161" s="152"/>
      <c r="AN161" s="117"/>
      <c r="AO161" s="179"/>
      <c r="AP161" s="186"/>
      <c r="AQ161" s="139"/>
      <c r="AR161" s="186"/>
      <c r="AS161" s="179"/>
      <c r="AT161" s="139"/>
      <c r="AU161" s="179"/>
      <c r="AV161" s="186"/>
      <c r="AW161" s="139"/>
      <c r="AX161" s="179"/>
      <c r="AY161" s="186"/>
      <c r="AZ161" s="179"/>
      <c r="BA161" s="179"/>
      <c r="BB161" s="23"/>
    </row>
    <row r="162" spans="1:54" ht="56.1" hidden="1" customHeight="1" x14ac:dyDescent="0.2">
      <c r="A162" s="120"/>
      <c r="B162" s="149"/>
      <c r="C162" s="149"/>
      <c r="D162" s="149"/>
      <c r="E162" s="181"/>
      <c r="F162" s="140"/>
      <c r="G162" s="140"/>
      <c r="H162" s="149"/>
      <c r="I162" s="149"/>
      <c r="J162" s="140"/>
      <c r="K162" s="139"/>
      <c r="L162" s="140"/>
      <c r="M162" s="288" t="e">
        <v>#N/A</v>
      </c>
      <c r="N162" s="142"/>
      <c r="O162" s="289" t="e">
        <v>#N/A</v>
      </c>
      <c r="P162" s="163" t="s">
        <v>234</v>
      </c>
      <c r="Q162" s="143"/>
      <c r="R162" s="164"/>
      <c r="S162" s="120"/>
      <c r="T162" s="125"/>
      <c r="U162" s="125"/>
      <c r="V162" s="120"/>
      <c r="W162" s="120"/>
      <c r="X162" s="288" t="e">
        <v>#N/A</v>
      </c>
      <c r="Y162" s="145"/>
      <c r="Z162" s="288" t="e">
        <v>#N/A</v>
      </c>
      <c r="AA162" s="120"/>
      <c r="AB162" s="180"/>
      <c r="AC162" s="145"/>
      <c r="AD162" s="125"/>
      <c r="AE162" s="125"/>
      <c r="AF162" s="146" t="e">
        <f t="shared" si="31"/>
        <v>#N/A</v>
      </c>
      <c r="AG162" s="147" t="e">
        <f t="shared" si="29"/>
        <v>#N/A</v>
      </c>
      <c r="AH162" s="147" t="e">
        <f t="shared" si="32"/>
        <v>#N/A</v>
      </c>
      <c r="AI162" s="147" t="e">
        <f t="shared" si="30"/>
        <v>#N/A</v>
      </c>
      <c r="AJ162" s="147" t="e">
        <f t="shared" si="33"/>
        <v>#N/A</v>
      </c>
      <c r="AK162" s="143"/>
      <c r="AL162" s="140"/>
      <c r="AM162" s="152"/>
      <c r="AN162" s="117"/>
      <c r="AO162" s="179"/>
      <c r="AP162" s="186"/>
      <c r="AQ162" s="139"/>
      <c r="AR162" s="186"/>
      <c r="AS162" s="179"/>
      <c r="AT162" s="139"/>
      <c r="AU162" s="179"/>
      <c r="AV162" s="186"/>
      <c r="AW162" s="139"/>
      <c r="AX162" s="179"/>
      <c r="AY162" s="186"/>
      <c r="AZ162" s="179"/>
      <c r="BA162" s="179"/>
      <c r="BB162" s="23"/>
    </row>
    <row r="163" spans="1:54" ht="56.1" hidden="1" customHeight="1" x14ac:dyDescent="0.2">
      <c r="A163" s="120"/>
      <c r="B163" s="149"/>
      <c r="C163" s="149"/>
      <c r="D163" s="149"/>
      <c r="E163" s="181"/>
      <c r="F163" s="140"/>
      <c r="G163" s="140"/>
      <c r="H163" s="149"/>
      <c r="I163" s="149"/>
      <c r="J163" s="140"/>
      <c r="K163" s="139"/>
      <c r="L163" s="140"/>
      <c r="M163" s="288" t="e">
        <v>#N/A</v>
      </c>
      <c r="N163" s="142"/>
      <c r="O163" s="289" t="e">
        <v>#N/A</v>
      </c>
      <c r="P163" s="163" t="s">
        <v>234</v>
      </c>
      <c r="Q163" s="143"/>
      <c r="R163" s="164"/>
      <c r="S163" s="120"/>
      <c r="T163" s="125"/>
      <c r="U163" s="125"/>
      <c r="V163" s="120"/>
      <c r="W163" s="120"/>
      <c r="X163" s="288" t="e">
        <v>#N/A</v>
      </c>
      <c r="Y163" s="145"/>
      <c r="Z163" s="288" t="e">
        <v>#N/A</v>
      </c>
      <c r="AA163" s="120"/>
      <c r="AB163" s="180"/>
      <c r="AC163" s="145"/>
      <c r="AD163" s="125"/>
      <c r="AE163" s="125"/>
      <c r="AF163" s="146" t="e">
        <f t="shared" si="31"/>
        <v>#N/A</v>
      </c>
      <c r="AG163" s="147" t="e">
        <f t="shared" si="29"/>
        <v>#N/A</v>
      </c>
      <c r="AH163" s="147" t="e">
        <f t="shared" si="32"/>
        <v>#N/A</v>
      </c>
      <c r="AI163" s="147" t="e">
        <f t="shared" si="30"/>
        <v>#N/A</v>
      </c>
      <c r="AJ163" s="147" t="e">
        <f t="shared" si="33"/>
        <v>#N/A</v>
      </c>
      <c r="AK163" s="143"/>
      <c r="AL163" s="140"/>
      <c r="AM163" s="152"/>
      <c r="AN163" s="117"/>
      <c r="AO163" s="179"/>
      <c r="AP163" s="186"/>
      <c r="AQ163" s="139"/>
      <c r="AR163" s="186"/>
      <c r="AS163" s="179"/>
      <c r="AT163" s="139"/>
      <c r="AU163" s="179"/>
      <c r="AV163" s="186"/>
      <c r="AW163" s="139"/>
      <c r="AX163" s="179"/>
      <c r="AY163" s="186"/>
      <c r="AZ163" s="179"/>
      <c r="BA163" s="179"/>
      <c r="BB163" s="23"/>
    </row>
    <row r="164" spans="1:54" ht="56.1" hidden="1" customHeight="1" x14ac:dyDescent="0.2">
      <c r="A164" s="120"/>
      <c r="B164" s="149"/>
      <c r="C164" s="149"/>
      <c r="D164" s="149"/>
      <c r="E164" s="181"/>
      <c r="F164" s="140"/>
      <c r="G164" s="140"/>
      <c r="H164" s="149"/>
      <c r="I164" s="149"/>
      <c r="J164" s="140"/>
      <c r="K164" s="139"/>
      <c r="L164" s="140"/>
      <c r="M164" s="288" t="e">
        <v>#N/A</v>
      </c>
      <c r="N164" s="142"/>
      <c r="O164" s="289" t="e">
        <v>#N/A</v>
      </c>
      <c r="P164" s="163" t="s">
        <v>234</v>
      </c>
      <c r="Q164" s="143"/>
      <c r="R164" s="164"/>
      <c r="S164" s="120"/>
      <c r="T164" s="125"/>
      <c r="U164" s="125"/>
      <c r="V164" s="120"/>
      <c r="W164" s="120"/>
      <c r="X164" s="288" t="e">
        <v>#N/A</v>
      </c>
      <c r="Y164" s="145"/>
      <c r="Z164" s="288" t="e">
        <v>#N/A</v>
      </c>
      <c r="AA164" s="120"/>
      <c r="AB164" s="180"/>
      <c r="AC164" s="145"/>
      <c r="AD164" s="125"/>
      <c r="AE164" s="125"/>
      <c r="AF164" s="146" t="e">
        <f t="shared" si="31"/>
        <v>#N/A</v>
      </c>
      <c r="AG164" s="147" t="e">
        <f t="shared" si="29"/>
        <v>#N/A</v>
      </c>
      <c r="AH164" s="147" t="e">
        <f t="shared" si="32"/>
        <v>#N/A</v>
      </c>
      <c r="AI164" s="147" t="e">
        <f t="shared" si="30"/>
        <v>#N/A</v>
      </c>
      <c r="AJ164" s="147" t="e">
        <f t="shared" si="33"/>
        <v>#N/A</v>
      </c>
      <c r="AK164" s="143"/>
      <c r="AL164" s="140"/>
      <c r="AM164" s="152"/>
      <c r="AN164" s="117"/>
      <c r="AO164" s="179"/>
      <c r="AP164" s="186"/>
      <c r="AQ164" s="139"/>
      <c r="AR164" s="186"/>
      <c r="AS164" s="179"/>
      <c r="AT164" s="139"/>
      <c r="AU164" s="179"/>
      <c r="AV164" s="186"/>
      <c r="AW164" s="139"/>
      <c r="AX164" s="179"/>
      <c r="AY164" s="186"/>
      <c r="AZ164" s="179"/>
      <c r="BA164" s="179"/>
      <c r="BB164" s="23"/>
    </row>
    <row r="165" spans="1:54" ht="56.1" hidden="1" customHeight="1" x14ac:dyDescent="0.2">
      <c r="A165" s="120"/>
      <c r="B165" s="139"/>
      <c r="C165" s="139"/>
      <c r="D165" s="139"/>
      <c r="E165" s="140"/>
      <c r="F165" s="140"/>
      <c r="G165" s="140"/>
      <c r="H165" s="139"/>
      <c r="I165" s="139"/>
      <c r="J165" s="140"/>
      <c r="K165" s="139"/>
      <c r="L165" s="140"/>
      <c r="M165" s="288" t="e">
        <v>#N/A</v>
      </c>
      <c r="N165" s="142"/>
      <c r="O165" s="289" t="e">
        <v>#N/A</v>
      </c>
      <c r="P165" s="163" t="s">
        <v>234</v>
      </c>
      <c r="Q165" s="143"/>
      <c r="R165" s="161"/>
      <c r="S165" s="213"/>
      <c r="T165" s="117"/>
      <c r="U165" s="117"/>
      <c r="V165" s="213"/>
      <c r="W165" s="213"/>
      <c r="X165" s="288" t="e">
        <v>#N/A</v>
      </c>
      <c r="Y165" s="117"/>
      <c r="Z165" s="288" t="e">
        <v>#N/A</v>
      </c>
      <c r="AA165" s="213"/>
      <c r="AB165" s="214"/>
      <c r="AC165" s="117"/>
      <c r="AD165" s="117"/>
      <c r="AE165" s="117"/>
      <c r="AF165" s="146" t="e">
        <f t="shared" si="31"/>
        <v>#N/A</v>
      </c>
      <c r="AG165" s="147" t="e">
        <f t="shared" si="29"/>
        <v>#N/A</v>
      </c>
      <c r="AH165" s="147" t="e">
        <f t="shared" si="32"/>
        <v>#N/A</v>
      </c>
      <c r="AI165" s="147" t="e">
        <f t="shared" si="30"/>
        <v>#N/A</v>
      </c>
      <c r="AJ165" s="147" t="e">
        <f t="shared" si="33"/>
        <v>#N/A</v>
      </c>
      <c r="AK165" s="143"/>
      <c r="AL165" s="140"/>
      <c r="AM165" s="212"/>
      <c r="AN165" s="140"/>
      <c r="AO165" s="179"/>
      <c r="AP165" s="186"/>
      <c r="AQ165" s="139"/>
      <c r="AR165" s="186"/>
      <c r="AS165" s="179"/>
      <c r="AT165" s="179"/>
      <c r="AU165" s="179"/>
      <c r="AV165" s="186"/>
      <c r="AW165" s="139"/>
      <c r="AX165" s="179"/>
      <c r="AY165" s="186"/>
      <c r="AZ165" s="179"/>
      <c r="BA165" s="139"/>
      <c r="BB165" s="23"/>
    </row>
    <row r="166" spans="1:54" ht="56.1" hidden="1" customHeight="1" x14ac:dyDescent="0.2">
      <c r="A166" s="120"/>
      <c r="B166" s="139"/>
      <c r="C166" s="139"/>
      <c r="D166" s="139"/>
      <c r="E166" s="140"/>
      <c r="F166" s="140"/>
      <c r="G166" s="140"/>
      <c r="H166" s="139"/>
      <c r="I166" s="139"/>
      <c r="J166" s="140"/>
      <c r="K166" s="139"/>
      <c r="L166" s="140"/>
      <c r="M166" s="288" t="e">
        <v>#N/A</v>
      </c>
      <c r="N166" s="142"/>
      <c r="O166" s="289" t="e">
        <v>#N/A</v>
      </c>
      <c r="P166" s="163" t="s">
        <v>234</v>
      </c>
      <c r="Q166" s="143"/>
      <c r="R166" s="161"/>
      <c r="S166" s="213"/>
      <c r="T166" s="117"/>
      <c r="U166" s="117"/>
      <c r="V166" s="213"/>
      <c r="W166" s="213"/>
      <c r="X166" s="288" t="e">
        <v>#N/A</v>
      </c>
      <c r="Y166" s="117"/>
      <c r="Z166" s="288" t="e">
        <v>#N/A</v>
      </c>
      <c r="AA166" s="213"/>
      <c r="AB166" s="214"/>
      <c r="AC166" s="117"/>
      <c r="AD166" s="117"/>
      <c r="AE166" s="117"/>
      <c r="AF166" s="146" t="e">
        <f t="shared" si="31"/>
        <v>#N/A</v>
      </c>
      <c r="AG166" s="147" t="e">
        <f t="shared" si="29"/>
        <v>#N/A</v>
      </c>
      <c r="AH166" s="147" t="e">
        <f t="shared" si="32"/>
        <v>#N/A</v>
      </c>
      <c r="AI166" s="147" t="e">
        <f t="shared" si="30"/>
        <v>#N/A</v>
      </c>
      <c r="AJ166" s="147" t="e">
        <f t="shared" si="33"/>
        <v>#N/A</v>
      </c>
      <c r="AK166" s="143"/>
      <c r="AL166" s="140"/>
      <c r="AM166" s="186"/>
      <c r="AN166" s="145"/>
      <c r="AO166" s="179"/>
      <c r="AP166" s="186"/>
      <c r="AQ166" s="139"/>
      <c r="AR166" s="186"/>
      <c r="AS166" s="179"/>
      <c r="AT166" s="179"/>
      <c r="AU166" s="179"/>
      <c r="AV166" s="186"/>
      <c r="AW166" s="139"/>
      <c r="AX166" s="179"/>
      <c r="AY166" s="186"/>
      <c r="AZ166" s="179"/>
      <c r="BA166" s="139"/>
      <c r="BB166" s="23"/>
    </row>
    <row r="167" spans="1:54" ht="56.1" hidden="1" customHeight="1" x14ac:dyDescent="0.2">
      <c r="A167" s="120"/>
      <c r="B167" s="139"/>
      <c r="C167" s="139"/>
      <c r="D167" s="139"/>
      <c r="E167" s="140"/>
      <c r="F167" s="140"/>
      <c r="G167" s="140"/>
      <c r="H167" s="139"/>
      <c r="I167" s="139"/>
      <c r="J167" s="140"/>
      <c r="K167" s="139"/>
      <c r="L167" s="140"/>
      <c r="M167" s="288" t="e">
        <v>#N/A</v>
      </c>
      <c r="N167" s="142"/>
      <c r="O167" s="289" t="e">
        <v>#N/A</v>
      </c>
      <c r="P167" s="163" t="s">
        <v>234</v>
      </c>
      <c r="Q167" s="143"/>
      <c r="R167" s="161"/>
      <c r="S167" s="213"/>
      <c r="T167" s="117"/>
      <c r="U167" s="117"/>
      <c r="V167" s="213"/>
      <c r="W167" s="213"/>
      <c r="X167" s="288" t="e">
        <v>#N/A</v>
      </c>
      <c r="Y167" s="117"/>
      <c r="Z167" s="288" t="e">
        <v>#N/A</v>
      </c>
      <c r="AA167" s="213"/>
      <c r="AB167" s="214"/>
      <c r="AC167" s="117"/>
      <c r="AD167" s="117"/>
      <c r="AE167" s="117"/>
      <c r="AF167" s="146" t="e">
        <f t="shared" si="31"/>
        <v>#N/A</v>
      </c>
      <c r="AG167" s="147" t="e">
        <f t="shared" si="29"/>
        <v>#N/A</v>
      </c>
      <c r="AH167" s="147" t="e">
        <f t="shared" si="32"/>
        <v>#N/A</v>
      </c>
      <c r="AI167" s="147" t="e">
        <f t="shared" si="30"/>
        <v>#N/A</v>
      </c>
      <c r="AJ167" s="147" t="e">
        <f t="shared" si="33"/>
        <v>#N/A</v>
      </c>
      <c r="AK167" s="143"/>
      <c r="AL167" s="140"/>
      <c r="AM167" s="186"/>
      <c r="AN167" s="145"/>
      <c r="AO167" s="179"/>
      <c r="AP167" s="186"/>
      <c r="AQ167" s="139"/>
      <c r="AR167" s="186"/>
      <c r="AS167" s="179"/>
      <c r="AT167" s="179"/>
      <c r="AU167" s="179"/>
      <c r="AV167" s="186"/>
      <c r="AW167" s="139"/>
      <c r="AX167" s="179"/>
      <c r="AY167" s="186"/>
      <c r="AZ167" s="179"/>
      <c r="BA167" s="139"/>
      <c r="BB167" s="23"/>
    </row>
    <row r="168" spans="1:54" ht="56.1" hidden="1" customHeight="1" x14ac:dyDescent="0.2">
      <c r="A168" s="120"/>
      <c r="B168" s="139"/>
      <c r="C168" s="139"/>
      <c r="D168" s="139"/>
      <c r="E168" s="140"/>
      <c r="F168" s="140"/>
      <c r="G168" s="140"/>
      <c r="H168" s="139"/>
      <c r="I168" s="139"/>
      <c r="J168" s="140"/>
      <c r="K168" s="139"/>
      <c r="L168" s="140"/>
      <c r="M168" s="288" t="e">
        <v>#N/A</v>
      </c>
      <c r="N168" s="142"/>
      <c r="O168" s="289" t="e">
        <v>#N/A</v>
      </c>
      <c r="P168" s="163" t="s">
        <v>234</v>
      </c>
      <c r="Q168" s="143"/>
      <c r="R168" s="161"/>
      <c r="S168" s="213"/>
      <c r="T168" s="117"/>
      <c r="U168" s="117"/>
      <c r="V168" s="213"/>
      <c r="W168" s="213"/>
      <c r="X168" s="288" t="e">
        <v>#N/A</v>
      </c>
      <c r="Y168" s="117"/>
      <c r="Z168" s="288" t="e">
        <v>#N/A</v>
      </c>
      <c r="AA168" s="213"/>
      <c r="AB168" s="214"/>
      <c r="AC168" s="117"/>
      <c r="AD168" s="117"/>
      <c r="AE168" s="117"/>
      <c r="AF168" s="146" t="e">
        <f t="shared" si="31"/>
        <v>#N/A</v>
      </c>
      <c r="AG168" s="147" t="e">
        <f t="shared" si="29"/>
        <v>#N/A</v>
      </c>
      <c r="AH168" s="147" t="e">
        <f t="shared" ref="AH168:AH199" si="34">IF(OR(W168="prevenir",W168="detectar"),(M168-(M168*AF168)), M168)</f>
        <v>#N/A</v>
      </c>
      <c r="AI168" s="147" t="e">
        <f t="shared" si="30"/>
        <v>#N/A</v>
      </c>
      <c r="AJ168" s="147" t="e">
        <f t="shared" ref="AJ168:AJ199" si="35">IF(W168="corregir",(O168-(O168*AF168)), O168)</f>
        <v>#N/A</v>
      </c>
      <c r="AK168" s="143"/>
      <c r="AL168" s="140"/>
      <c r="AM168" s="186"/>
      <c r="AN168" s="145"/>
      <c r="AO168" s="179"/>
      <c r="AP168" s="186"/>
      <c r="AQ168" s="139"/>
      <c r="AR168" s="186"/>
      <c r="AS168" s="179"/>
      <c r="AT168" s="179"/>
      <c r="AU168" s="179"/>
      <c r="AV168" s="186"/>
      <c r="AW168" s="139"/>
      <c r="AX168" s="179"/>
      <c r="AY168" s="186"/>
      <c r="AZ168" s="179"/>
      <c r="BA168" s="139"/>
      <c r="BB168" s="23"/>
    </row>
    <row r="169" spans="1:54" ht="56.1" hidden="1" customHeight="1" x14ac:dyDescent="0.2">
      <c r="A169" s="120"/>
      <c r="B169" s="139"/>
      <c r="C169" s="139"/>
      <c r="D169" s="139"/>
      <c r="E169" s="140"/>
      <c r="F169" s="140"/>
      <c r="G169" s="140"/>
      <c r="H169" s="139"/>
      <c r="I169" s="139"/>
      <c r="J169" s="140"/>
      <c r="K169" s="139"/>
      <c r="L169" s="140"/>
      <c r="M169" s="288" t="e">
        <v>#N/A</v>
      </c>
      <c r="N169" s="142"/>
      <c r="O169" s="289" t="e">
        <v>#N/A</v>
      </c>
      <c r="P169" s="163" t="s">
        <v>234</v>
      </c>
      <c r="Q169" s="143"/>
      <c r="R169" s="161"/>
      <c r="S169" s="213"/>
      <c r="T169" s="117"/>
      <c r="U169" s="117"/>
      <c r="V169" s="213"/>
      <c r="W169" s="213"/>
      <c r="X169" s="288" t="e">
        <v>#N/A</v>
      </c>
      <c r="Y169" s="117"/>
      <c r="Z169" s="288" t="e">
        <v>#N/A</v>
      </c>
      <c r="AA169" s="213"/>
      <c r="AB169" s="214"/>
      <c r="AC169" s="117"/>
      <c r="AD169" s="117"/>
      <c r="AE169" s="117"/>
      <c r="AF169" s="146" t="e">
        <f t="shared" si="31"/>
        <v>#N/A</v>
      </c>
      <c r="AG169" s="147" t="e">
        <f t="shared" si="29"/>
        <v>#N/A</v>
      </c>
      <c r="AH169" s="147" t="e">
        <f t="shared" si="34"/>
        <v>#N/A</v>
      </c>
      <c r="AI169" s="147" t="e">
        <f t="shared" si="30"/>
        <v>#N/A</v>
      </c>
      <c r="AJ169" s="147" t="e">
        <f t="shared" si="35"/>
        <v>#N/A</v>
      </c>
      <c r="AK169" s="143"/>
      <c r="AL169" s="140"/>
      <c r="AM169" s="186"/>
      <c r="AN169" s="145"/>
      <c r="AO169" s="179"/>
      <c r="AP169" s="186"/>
      <c r="AQ169" s="139"/>
      <c r="AR169" s="186"/>
      <c r="AS169" s="179"/>
      <c r="AT169" s="179"/>
      <c r="AU169" s="179"/>
      <c r="AV169" s="186"/>
      <c r="AW169" s="139"/>
      <c r="AX169" s="179"/>
      <c r="AY169" s="186"/>
      <c r="AZ169" s="179"/>
      <c r="BA169" s="139"/>
      <c r="BB169" s="23"/>
    </row>
    <row r="170" spans="1:54" ht="56.1" hidden="1" customHeight="1" x14ac:dyDescent="0.2">
      <c r="A170" s="120"/>
      <c r="B170" s="139"/>
      <c r="C170" s="139"/>
      <c r="D170" s="139"/>
      <c r="E170" s="140"/>
      <c r="F170" s="140"/>
      <c r="G170" s="140"/>
      <c r="H170" s="139"/>
      <c r="I170" s="139"/>
      <c r="J170" s="140"/>
      <c r="K170" s="139"/>
      <c r="L170" s="140"/>
      <c r="M170" s="288" t="e">
        <v>#N/A</v>
      </c>
      <c r="N170" s="142"/>
      <c r="O170" s="289" t="e">
        <v>#N/A</v>
      </c>
      <c r="P170" s="163" t="s">
        <v>234</v>
      </c>
      <c r="Q170" s="143"/>
      <c r="R170" s="161"/>
      <c r="S170" s="213"/>
      <c r="T170" s="117"/>
      <c r="U170" s="117"/>
      <c r="V170" s="213"/>
      <c r="W170" s="213"/>
      <c r="X170" s="288" t="e">
        <v>#N/A</v>
      </c>
      <c r="Y170" s="117"/>
      <c r="Z170" s="288" t="e">
        <v>#N/A</v>
      </c>
      <c r="AA170" s="213"/>
      <c r="AB170" s="214"/>
      <c r="AC170" s="117"/>
      <c r="AD170" s="117"/>
      <c r="AE170" s="117"/>
      <c r="AF170" s="146" t="e">
        <f t="shared" si="31"/>
        <v>#N/A</v>
      </c>
      <c r="AG170" s="147" t="e">
        <f t="shared" si="29"/>
        <v>#N/A</v>
      </c>
      <c r="AH170" s="147" t="e">
        <f t="shared" si="34"/>
        <v>#N/A</v>
      </c>
      <c r="AI170" s="147" t="e">
        <f t="shared" si="30"/>
        <v>#N/A</v>
      </c>
      <c r="AJ170" s="147" t="e">
        <f t="shared" si="35"/>
        <v>#N/A</v>
      </c>
      <c r="AK170" s="143"/>
      <c r="AL170" s="140"/>
      <c r="AM170" s="186"/>
      <c r="AN170" s="145"/>
      <c r="AO170" s="179"/>
      <c r="AP170" s="186"/>
      <c r="AQ170" s="139"/>
      <c r="AR170" s="186"/>
      <c r="AS170" s="179"/>
      <c r="AT170" s="179"/>
      <c r="AU170" s="179"/>
      <c r="AV170" s="186"/>
      <c r="AW170" s="139"/>
      <c r="AX170" s="179"/>
      <c r="AY170" s="186"/>
      <c r="AZ170" s="179"/>
      <c r="BA170" s="139"/>
      <c r="BB170" s="23"/>
    </row>
    <row r="171" spans="1:54" s="115" customFormat="1" ht="56.1" hidden="1" customHeight="1" x14ac:dyDescent="0.2">
      <c r="A171" s="120"/>
      <c r="B171" s="139"/>
      <c r="C171" s="139"/>
      <c r="D171" s="139"/>
      <c r="E171" s="140"/>
      <c r="F171" s="140"/>
      <c r="G171" s="140"/>
      <c r="H171" s="139"/>
      <c r="I171" s="139"/>
      <c r="J171" s="140"/>
      <c r="K171" s="139"/>
      <c r="L171" s="140"/>
      <c r="M171" s="288" t="e">
        <v>#N/A</v>
      </c>
      <c r="N171" s="142"/>
      <c r="O171" s="289" t="e">
        <v>#N/A</v>
      </c>
      <c r="P171" s="163" t="s">
        <v>234</v>
      </c>
      <c r="Q171" s="143"/>
      <c r="R171" s="161"/>
      <c r="S171" s="213"/>
      <c r="T171" s="117"/>
      <c r="U171" s="117"/>
      <c r="V171" s="213"/>
      <c r="W171" s="213"/>
      <c r="X171" s="288" t="e">
        <v>#N/A</v>
      </c>
      <c r="Y171" s="117"/>
      <c r="Z171" s="288" t="e">
        <v>#N/A</v>
      </c>
      <c r="AA171" s="213"/>
      <c r="AB171" s="214"/>
      <c r="AC171" s="117"/>
      <c r="AD171" s="117"/>
      <c r="AE171" s="117"/>
      <c r="AF171" s="146" t="e">
        <f t="shared" si="31"/>
        <v>#N/A</v>
      </c>
      <c r="AG171" s="147" t="e">
        <f t="shared" si="29"/>
        <v>#N/A</v>
      </c>
      <c r="AH171" s="147" t="e">
        <f t="shared" si="34"/>
        <v>#N/A</v>
      </c>
      <c r="AI171" s="147" t="e">
        <f t="shared" si="30"/>
        <v>#N/A</v>
      </c>
      <c r="AJ171" s="147" t="e">
        <f t="shared" si="35"/>
        <v>#N/A</v>
      </c>
      <c r="AK171" s="143"/>
      <c r="AL171" s="140"/>
      <c r="AM171" s="186"/>
      <c r="AN171" s="145"/>
      <c r="AO171" s="179"/>
      <c r="AP171" s="186"/>
      <c r="AQ171" s="139"/>
      <c r="AR171" s="186"/>
      <c r="AS171" s="179"/>
      <c r="AT171" s="179"/>
      <c r="AU171" s="179"/>
      <c r="AV171" s="186"/>
      <c r="AW171" s="139"/>
      <c r="AX171" s="179"/>
      <c r="AY171" s="186"/>
      <c r="AZ171" s="179"/>
      <c r="BA171" s="139"/>
      <c r="BB171" s="116"/>
    </row>
    <row r="172" spans="1:54" ht="56.1" hidden="1" customHeight="1" x14ac:dyDescent="0.2">
      <c r="A172" s="120"/>
      <c r="B172" s="168"/>
      <c r="C172" s="151"/>
      <c r="D172" s="151"/>
      <c r="E172" s="173"/>
      <c r="F172" s="140"/>
      <c r="G172" s="140"/>
      <c r="H172" s="151"/>
      <c r="I172" s="151"/>
      <c r="J172" s="140"/>
      <c r="K172" s="139"/>
      <c r="L172" s="140"/>
      <c r="M172" s="288" t="e">
        <v>#N/A</v>
      </c>
      <c r="N172" s="142"/>
      <c r="O172" s="289" t="e">
        <v>#N/A</v>
      </c>
      <c r="P172" s="163" t="s">
        <v>234</v>
      </c>
      <c r="Q172" s="143"/>
      <c r="R172" s="161"/>
      <c r="S172" s="213"/>
      <c r="T172" s="173"/>
      <c r="U172" s="173"/>
      <c r="V172" s="213"/>
      <c r="W172" s="213"/>
      <c r="X172" s="288" t="e">
        <v>#N/A</v>
      </c>
      <c r="Y172" s="117"/>
      <c r="Z172" s="288" t="e">
        <v>#N/A</v>
      </c>
      <c r="AA172" s="213"/>
      <c r="AB172" s="214"/>
      <c r="AC172" s="117"/>
      <c r="AD172" s="117"/>
      <c r="AE172" s="117"/>
      <c r="AF172" s="146" t="e">
        <f t="shared" si="31"/>
        <v>#N/A</v>
      </c>
      <c r="AG172" s="147" t="e">
        <f t="shared" si="29"/>
        <v>#N/A</v>
      </c>
      <c r="AH172" s="147" t="e">
        <f t="shared" si="34"/>
        <v>#N/A</v>
      </c>
      <c r="AI172" s="147" t="e">
        <f t="shared" si="30"/>
        <v>#N/A</v>
      </c>
      <c r="AJ172" s="147" t="e">
        <f t="shared" si="35"/>
        <v>#N/A</v>
      </c>
      <c r="AK172" s="143"/>
      <c r="AL172" s="140"/>
      <c r="AM172" s="240"/>
      <c r="AN172" s="237"/>
      <c r="AO172" s="194"/>
      <c r="AP172" s="237"/>
      <c r="AQ172" s="194"/>
      <c r="AR172" s="237"/>
      <c r="AS172" s="194"/>
      <c r="AT172" s="194"/>
      <c r="AU172" s="194"/>
      <c r="AV172" s="237"/>
      <c r="AW172" s="194"/>
      <c r="AX172" s="194"/>
      <c r="AY172" s="237"/>
      <c r="AZ172" s="194"/>
      <c r="BA172" s="194"/>
      <c r="BB172" s="23"/>
    </row>
    <row r="173" spans="1:54" ht="56.1" hidden="1" customHeight="1" x14ac:dyDescent="0.2">
      <c r="A173" s="120"/>
      <c r="B173" s="168"/>
      <c r="C173" s="151"/>
      <c r="D173" s="151"/>
      <c r="E173" s="173"/>
      <c r="F173" s="140"/>
      <c r="G173" s="140"/>
      <c r="H173" s="151"/>
      <c r="I173" s="151"/>
      <c r="J173" s="140"/>
      <c r="K173" s="139"/>
      <c r="L173" s="140"/>
      <c r="M173" s="288" t="e">
        <v>#N/A</v>
      </c>
      <c r="N173" s="142"/>
      <c r="O173" s="289" t="e">
        <v>#N/A</v>
      </c>
      <c r="P173" s="163" t="s">
        <v>234</v>
      </c>
      <c r="Q173" s="143"/>
      <c r="R173" s="161"/>
      <c r="S173" s="213"/>
      <c r="T173" s="173"/>
      <c r="U173" s="173"/>
      <c r="V173" s="213"/>
      <c r="W173" s="213"/>
      <c r="X173" s="288" t="e">
        <v>#N/A</v>
      </c>
      <c r="Y173" s="117"/>
      <c r="Z173" s="288" t="e">
        <v>#N/A</v>
      </c>
      <c r="AA173" s="213"/>
      <c r="AB173" s="214"/>
      <c r="AC173" s="117"/>
      <c r="AD173" s="117"/>
      <c r="AE173" s="117"/>
      <c r="AF173" s="146" t="e">
        <f t="shared" ref="AF173:AF236" si="36">+X173+Z173</f>
        <v>#N/A</v>
      </c>
      <c r="AG173" s="147" t="e">
        <f t="shared" ref="AG173:AG236" si="37">IF(AH173&lt;=20%,"MUY BAJA",IF(AH173&lt;=40%,"BAJA",IF(AH173&lt;=60%,"MEDIA",IF(AH173&lt;=80%,"ALTA","MUY ALTA"))))</f>
        <v>#N/A</v>
      </c>
      <c r="AH173" s="147" t="e">
        <f t="shared" si="34"/>
        <v>#N/A</v>
      </c>
      <c r="AI173" s="147" t="e">
        <f t="shared" ref="AI173:AI236" si="38">IF(AJ173&lt;=20%,"LEVE",IF(AJ173&lt;=40%,"MENOR",IF(AJ173&lt;=60%,"MODERADO",IF(AJ173&lt;=80%,"MAYOR","CATASTROFICO"))))</f>
        <v>#N/A</v>
      </c>
      <c r="AJ173" s="147" t="e">
        <f t="shared" si="35"/>
        <v>#N/A</v>
      </c>
      <c r="AK173" s="143"/>
      <c r="AL173" s="140"/>
      <c r="AM173" s="240"/>
      <c r="AN173" s="237"/>
      <c r="AO173" s="194"/>
      <c r="AP173" s="237"/>
      <c r="AQ173" s="194"/>
      <c r="AR173" s="237"/>
      <c r="AS173" s="194"/>
      <c r="AT173" s="194"/>
      <c r="AU173" s="194"/>
      <c r="AV173" s="237"/>
      <c r="AW173" s="194"/>
      <c r="AX173" s="194"/>
      <c r="AY173" s="237"/>
      <c r="AZ173" s="194"/>
      <c r="BA173" s="194"/>
      <c r="BB173" s="23"/>
    </row>
    <row r="174" spans="1:54" ht="56.1" hidden="1" customHeight="1" x14ac:dyDescent="0.2">
      <c r="A174" s="120"/>
      <c r="B174" s="168"/>
      <c r="C174" s="151"/>
      <c r="D174" s="151"/>
      <c r="E174" s="173"/>
      <c r="F174" s="140"/>
      <c r="G174" s="140"/>
      <c r="H174" s="151"/>
      <c r="I174" s="151"/>
      <c r="J174" s="140"/>
      <c r="K174" s="139"/>
      <c r="L174" s="140"/>
      <c r="M174" s="288" t="e">
        <v>#N/A</v>
      </c>
      <c r="N174" s="142"/>
      <c r="O174" s="289" t="e">
        <v>#N/A</v>
      </c>
      <c r="P174" s="163" t="s">
        <v>234</v>
      </c>
      <c r="Q174" s="143"/>
      <c r="R174" s="161"/>
      <c r="S174" s="213"/>
      <c r="T174" s="173"/>
      <c r="U174" s="173"/>
      <c r="V174" s="213"/>
      <c r="W174" s="213"/>
      <c r="X174" s="288" t="e">
        <v>#N/A</v>
      </c>
      <c r="Y174" s="117"/>
      <c r="Z174" s="288" t="e">
        <v>#N/A</v>
      </c>
      <c r="AA174" s="213"/>
      <c r="AB174" s="214"/>
      <c r="AC174" s="117"/>
      <c r="AD174" s="117"/>
      <c r="AE174" s="117"/>
      <c r="AF174" s="146" t="e">
        <f t="shared" si="36"/>
        <v>#N/A</v>
      </c>
      <c r="AG174" s="147" t="e">
        <f t="shared" si="37"/>
        <v>#N/A</v>
      </c>
      <c r="AH174" s="147" t="e">
        <f t="shared" si="34"/>
        <v>#N/A</v>
      </c>
      <c r="AI174" s="147" t="e">
        <f t="shared" si="38"/>
        <v>#N/A</v>
      </c>
      <c r="AJ174" s="147" t="e">
        <f t="shared" si="35"/>
        <v>#N/A</v>
      </c>
      <c r="AK174" s="143"/>
      <c r="AL174" s="140"/>
      <c r="AM174" s="240"/>
      <c r="AN174" s="237"/>
      <c r="AO174" s="194"/>
      <c r="AP174" s="237"/>
      <c r="AQ174" s="194"/>
      <c r="AR174" s="237"/>
      <c r="AS174" s="194"/>
      <c r="AT174" s="194"/>
      <c r="AU174" s="194"/>
      <c r="AV174" s="237"/>
      <c r="AW174" s="194"/>
      <c r="AX174" s="194"/>
      <c r="AY174" s="237"/>
      <c r="AZ174" s="194"/>
      <c r="BA174" s="194"/>
      <c r="BB174" s="23"/>
    </row>
    <row r="175" spans="1:54" ht="56.1" hidden="1" customHeight="1" x14ac:dyDescent="0.2">
      <c r="A175" s="120"/>
      <c r="B175" s="168"/>
      <c r="C175" s="151"/>
      <c r="D175" s="151"/>
      <c r="E175" s="173"/>
      <c r="F175" s="140"/>
      <c r="G175" s="140"/>
      <c r="H175" s="151"/>
      <c r="I175" s="151"/>
      <c r="J175" s="140"/>
      <c r="K175" s="139"/>
      <c r="L175" s="140"/>
      <c r="M175" s="288" t="e">
        <v>#N/A</v>
      </c>
      <c r="N175" s="142"/>
      <c r="O175" s="289" t="e">
        <v>#N/A</v>
      </c>
      <c r="P175" s="163" t="s">
        <v>234</v>
      </c>
      <c r="Q175" s="143"/>
      <c r="R175" s="161"/>
      <c r="S175" s="213"/>
      <c r="T175" s="173"/>
      <c r="U175" s="173"/>
      <c r="V175" s="213"/>
      <c r="W175" s="213"/>
      <c r="X175" s="288" t="e">
        <v>#N/A</v>
      </c>
      <c r="Y175" s="117"/>
      <c r="Z175" s="288" t="e">
        <v>#N/A</v>
      </c>
      <c r="AA175" s="213"/>
      <c r="AB175" s="214"/>
      <c r="AC175" s="117"/>
      <c r="AD175" s="117"/>
      <c r="AE175" s="117"/>
      <c r="AF175" s="146" t="e">
        <f t="shared" si="36"/>
        <v>#N/A</v>
      </c>
      <c r="AG175" s="147" t="e">
        <f t="shared" si="37"/>
        <v>#N/A</v>
      </c>
      <c r="AH175" s="147" t="e">
        <f t="shared" si="34"/>
        <v>#N/A</v>
      </c>
      <c r="AI175" s="147" t="e">
        <f t="shared" si="38"/>
        <v>#N/A</v>
      </c>
      <c r="AJ175" s="147" t="e">
        <f t="shared" si="35"/>
        <v>#N/A</v>
      </c>
      <c r="AK175" s="143"/>
      <c r="AL175" s="140"/>
      <c r="AM175" s="240"/>
      <c r="AN175" s="237"/>
      <c r="AO175" s="194"/>
      <c r="AP175" s="237"/>
      <c r="AQ175" s="194"/>
      <c r="AR175" s="237"/>
      <c r="AS175" s="194"/>
      <c r="AT175" s="194"/>
      <c r="AU175" s="194"/>
      <c r="AV175" s="237"/>
      <c r="AW175" s="194"/>
      <c r="AX175" s="194"/>
      <c r="AY175" s="237"/>
      <c r="AZ175" s="194"/>
      <c r="BA175" s="194"/>
      <c r="BB175" s="23"/>
    </row>
    <row r="176" spans="1:54" ht="56.1" hidden="1" customHeight="1" x14ac:dyDescent="0.2">
      <c r="A176" s="120"/>
      <c r="B176" s="168"/>
      <c r="C176" s="151"/>
      <c r="D176" s="151"/>
      <c r="E176" s="173"/>
      <c r="F176" s="140"/>
      <c r="G176" s="140"/>
      <c r="H176" s="151"/>
      <c r="I176" s="151"/>
      <c r="J176" s="140"/>
      <c r="K176" s="139"/>
      <c r="L176" s="140"/>
      <c r="M176" s="288" t="e">
        <v>#N/A</v>
      </c>
      <c r="N176" s="142"/>
      <c r="O176" s="289" t="e">
        <v>#N/A</v>
      </c>
      <c r="P176" s="163" t="s">
        <v>234</v>
      </c>
      <c r="Q176" s="143"/>
      <c r="R176" s="161"/>
      <c r="S176" s="213"/>
      <c r="T176" s="173"/>
      <c r="U176" s="173"/>
      <c r="V176" s="213"/>
      <c r="W176" s="213"/>
      <c r="X176" s="288" t="e">
        <v>#N/A</v>
      </c>
      <c r="Y176" s="117"/>
      <c r="Z176" s="288" t="e">
        <v>#N/A</v>
      </c>
      <c r="AA176" s="213"/>
      <c r="AB176" s="214"/>
      <c r="AC176" s="117"/>
      <c r="AD176" s="117"/>
      <c r="AE176" s="117"/>
      <c r="AF176" s="146" t="e">
        <f t="shared" si="36"/>
        <v>#N/A</v>
      </c>
      <c r="AG176" s="147" t="e">
        <f t="shared" si="37"/>
        <v>#N/A</v>
      </c>
      <c r="AH176" s="147" t="e">
        <f t="shared" si="34"/>
        <v>#N/A</v>
      </c>
      <c r="AI176" s="147" t="e">
        <f t="shared" si="38"/>
        <v>#N/A</v>
      </c>
      <c r="AJ176" s="147" t="e">
        <f t="shared" si="35"/>
        <v>#N/A</v>
      </c>
      <c r="AK176" s="143"/>
      <c r="AL176" s="140"/>
      <c r="AM176" s="240"/>
      <c r="AN176" s="237"/>
      <c r="AO176" s="194"/>
      <c r="AP176" s="237"/>
      <c r="AQ176" s="194"/>
      <c r="AR176" s="237"/>
      <c r="AS176" s="194"/>
      <c r="AT176" s="194"/>
      <c r="AU176" s="194"/>
      <c r="AV176" s="237"/>
      <c r="AW176" s="194"/>
      <c r="AX176" s="194"/>
      <c r="AY176" s="237"/>
      <c r="AZ176" s="194"/>
      <c r="BA176" s="194"/>
      <c r="BB176" s="23"/>
    </row>
    <row r="177" spans="1:54" ht="56.1" hidden="1" customHeight="1" x14ac:dyDescent="0.2">
      <c r="A177" s="120"/>
      <c r="B177" s="139"/>
      <c r="C177" s="139"/>
      <c r="D177" s="139"/>
      <c r="E177" s="140"/>
      <c r="F177" s="140"/>
      <c r="G177" s="140"/>
      <c r="H177" s="139"/>
      <c r="I177" s="139"/>
      <c r="J177" s="140"/>
      <c r="K177" s="139"/>
      <c r="L177" s="140"/>
      <c r="M177" s="288" t="e">
        <v>#N/A</v>
      </c>
      <c r="N177" s="142"/>
      <c r="O177" s="289" t="e">
        <v>#N/A</v>
      </c>
      <c r="P177" s="163" t="s">
        <v>234</v>
      </c>
      <c r="Q177" s="143"/>
      <c r="R177" s="161"/>
      <c r="S177" s="213"/>
      <c r="T177" s="173"/>
      <c r="U177" s="173"/>
      <c r="V177" s="213"/>
      <c r="W177" s="213"/>
      <c r="X177" s="288" t="e">
        <v>#N/A</v>
      </c>
      <c r="Y177" s="117"/>
      <c r="Z177" s="288" t="e">
        <v>#N/A</v>
      </c>
      <c r="AA177" s="213"/>
      <c r="AB177" s="214"/>
      <c r="AC177" s="117"/>
      <c r="AD177" s="117"/>
      <c r="AE177" s="117"/>
      <c r="AF177" s="146" t="e">
        <f t="shared" si="36"/>
        <v>#N/A</v>
      </c>
      <c r="AG177" s="147" t="e">
        <f t="shared" si="37"/>
        <v>#N/A</v>
      </c>
      <c r="AH177" s="147" t="e">
        <f t="shared" si="34"/>
        <v>#N/A</v>
      </c>
      <c r="AI177" s="147" t="e">
        <f t="shared" si="38"/>
        <v>#N/A</v>
      </c>
      <c r="AJ177" s="147" t="e">
        <f t="shared" si="35"/>
        <v>#N/A</v>
      </c>
      <c r="AK177" s="143"/>
      <c r="AL177" s="140"/>
      <c r="AM177" s="212"/>
      <c r="AN177" s="140"/>
      <c r="AO177" s="179"/>
      <c r="AP177" s="186"/>
      <c r="AQ177" s="139"/>
      <c r="AR177" s="186"/>
      <c r="AS177" s="179"/>
      <c r="AT177" s="179"/>
      <c r="AU177" s="179"/>
      <c r="AV177" s="186"/>
      <c r="AW177" s="139"/>
      <c r="AX177" s="179"/>
      <c r="AY177" s="186"/>
      <c r="AZ177" s="179"/>
      <c r="BA177" s="139"/>
      <c r="BB177" s="23"/>
    </row>
    <row r="178" spans="1:54" ht="56.1" hidden="1" customHeight="1" x14ac:dyDescent="0.2">
      <c r="A178" s="120"/>
      <c r="B178" s="139"/>
      <c r="C178" s="139"/>
      <c r="D178" s="139"/>
      <c r="E178" s="140"/>
      <c r="F178" s="140"/>
      <c r="G178" s="140"/>
      <c r="H178" s="139"/>
      <c r="I178" s="139"/>
      <c r="J178" s="140"/>
      <c r="K178" s="139"/>
      <c r="L178" s="140"/>
      <c r="M178" s="288" t="e">
        <v>#N/A</v>
      </c>
      <c r="N178" s="142"/>
      <c r="O178" s="289" t="e">
        <v>#N/A</v>
      </c>
      <c r="P178" s="163" t="s">
        <v>234</v>
      </c>
      <c r="Q178" s="143"/>
      <c r="R178" s="161"/>
      <c r="S178" s="213"/>
      <c r="T178" s="173"/>
      <c r="U178" s="173"/>
      <c r="V178" s="213"/>
      <c r="W178" s="213"/>
      <c r="X178" s="288" t="e">
        <v>#N/A</v>
      </c>
      <c r="Y178" s="117"/>
      <c r="Z178" s="288" t="e">
        <v>#N/A</v>
      </c>
      <c r="AA178" s="213"/>
      <c r="AB178" s="175"/>
      <c r="AC178" s="117"/>
      <c r="AD178" s="117"/>
      <c r="AE178" s="117"/>
      <c r="AF178" s="146" t="e">
        <f t="shared" si="36"/>
        <v>#N/A</v>
      </c>
      <c r="AG178" s="147" t="e">
        <f t="shared" si="37"/>
        <v>#N/A</v>
      </c>
      <c r="AH178" s="147" t="e">
        <f t="shared" si="34"/>
        <v>#N/A</v>
      </c>
      <c r="AI178" s="147" t="e">
        <f t="shared" si="38"/>
        <v>#N/A</v>
      </c>
      <c r="AJ178" s="147" t="e">
        <f t="shared" si="35"/>
        <v>#N/A</v>
      </c>
      <c r="AK178" s="143"/>
      <c r="AL178" s="140"/>
      <c r="AM178" s="212"/>
      <c r="AN178" s="140"/>
      <c r="AO178" s="179"/>
      <c r="AP178" s="186"/>
      <c r="AQ178" s="139"/>
      <c r="AR178" s="186"/>
      <c r="AS178" s="179"/>
      <c r="AT178" s="179"/>
      <c r="AU178" s="179"/>
      <c r="AV178" s="186"/>
      <c r="AW178" s="139"/>
      <c r="AX178" s="179"/>
      <c r="AY178" s="186"/>
      <c r="AZ178" s="179"/>
      <c r="BA178" s="139"/>
      <c r="BB178" s="23"/>
    </row>
    <row r="179" spans="1:54" ht="56.1" hidden="1" customHeight="1" x14ac:dyDescent="0.2">
      <c r="A179" s="120"/>
      <c r="B179" s="168"/>
      <c r="C179" s="168"/>
      <c r="D179" s="168"/>
      <c r="E179" s="117"/>
      <c r="F179" s="140"/>
      <c r="G179" s="140"/>
      <c r="H179" s="168"/>
      <c r="I179" s="168"/>
      <c r="J179" s="140"/>
      <c r="K179" s="139"/>
      <c r="L179" s="140"/>
      <c r="M179" s="288" t="e">
        <v>#N/A</v>
      </c>
      <c r="N179" s="142"/>
      <c r="O179" s="289" t="e">
        <v>#N/A</v>
      </c>
      <c r="P179" s="163" t="s">
        <v>234</v>
      </c>
      <c r="Q179" s="143"/>
      <c r="R179" s="161"/>
      <c r="S179" s="213"/>
      <c r="T179" s="173"/>
      <c r="U179" s="173"/>
      <c r="V179" s="213"/>
      <c r="W179" s="213"/>
      <c r="X179" s="288" t="e">
        <v>#N/A</v>
      </c>
      <c r="Y179" s="117"/>
      <c r="Z179" s="288" t="e">
        <v>#N/A</v>
      </c>
      <c r="AA179" s="213"/>
      <c r="AB179" s="214"/>
      <c r="AC179" s="117"/>
      <c r="AD179" s="117"/>
      <c r="AE179" s="117"/>
      <c r="AF179" s="146" t="e">
        <f t="shared" si="36"/>
        <v>#N/A</v>
      </c>
      <c r="AG179" s="147" t="e">
        <f t="shared" si="37"/>
        <v>#N/A</v>
      </c>
      <c r="AH179" s="147" t="e">
        <f t="shared" si="34"/>
        <v>#N/A</v>
      </c>
      <c r="AI179" s="147" t="e">
        <f t="shared" si="38"/>
        <v>#N/A</v>
      </c>
      <c r="AJ179" s="147" t="e">
        <f t="shared" si="35"/>
        <v>#N/A</v>
      </c>
      <c r="AK179" s="143"/>
      <c r="AL179" s="140"/>
      <c r="AM179" s="239"/>
      <c r="AN179" s="181"/>
      <c r="AO179" s="179"/>
      <c r="AP179" s="186"/>
      <c r="AQ179" s="139"/>
      <c r="AR179" s="186"/>
      <c r="AS179" s="179"/>
      <c r="AT179" s="139"/>
      <c r="AU179" s="179"/>
      <c r="AV179" s="186"/>
      <c r="AW179" s="139"/>
      <c r="AX179" s="179"/>
      <c r="AY179" s="186"/>
      <c r="AZ179" s="179"/>
      <c r="BA179" s="179"/>
      <c r="BB179" s="23"/>
    </row>
    <row r="180" spans="1:54" ht="56.1" hidden="1" customHeight="1" x14ac:dyDescent="0.2">
      <c r="A180" s="120"/>
      <c r="B180" s="168"/>
      <c r="C180" s="168"/>
      <c r="D180" s="168"/>
      <c r="E180" s="117"/>
      <c r="F180" s="140"/>
      <c r="G180" s="140"/>
      <c r="H180" s="168"/>
      <c r="I180" s="168"/>
      <c r="J180" s="140"/>
      <c r="K180" s="139"/>
      <c r="L180" s="140"/>
      <c r="M180" s="288" t="e">
        <v>#N/A</v>
      </c>
      <c r="N180" s="142"/>
      <c r="O180" s="289" t="e">
        <v>#N/A</v>
      </c>
      <c r="P180" s="163" t="s">
        <v>234</v>
      </c>
      <c r="Q180" s="143"/>
      <c r="R180" s="161"/>
      <c r="S180" s="213"/>
      <c r="T180" s="173"/>
      <c r="U180" s="173"/>
      <c r="V180" s="213"/>
      <c r="W180" s="213"/>
      <c r="X180" s="288" t="e">
        <v>#N/A</v>
      </c>
      <c r="Y180" s="117"/>
      <c r="Z180" s="288" t="e">
        <v>#N/A</v>
      </c>
      <c r="AA180" s="213"/>
      <c r="AB180" s="214"/>
      <c r="AC180" s="117"/>
      <c r="AD180" s="117"/>
      <c r="AE180" s="117"/>
      <c r="AF180" s="146" t="e">
        <f t="shared" si="36"/>
        <v>#N/A</v>
      </c>
      <c r="AG180" s="147" t="e">
        <f t="shared" si="37"/>
        <v>#N/A</v>
      </c>
      <c r="AH180" s="147" t="e">
        <f t="shared" si="34"/>
        <v>#N/A</v>
      </c>
      <c r="AI180" s="147" t="e">
        <f t="shared" si="38"/>
        <v>#N/A</v>
      </c>
      <c r="AJ180" s="147" t="e">
        <f t="shared" si="35"/>
        <v>#N/A</v>
      </c>
      <c r="AK180" s="143"/>
      <c r="AL180" s="140"/>
      <c r="AM180" s="239"/>
      <c r="AN180" s="181"/>
      <c r="AO180" s="179"/>
      <c r="AP180" s="186"/>
      <c r="AQ180" s="139"/>
      <c r="AR180" s="186"/>
      <c r="AS180" s="179"/>
      <c r="AT180" s="139"/>
      <c r="AU180" s="179"/>
      <c r="AV180" s="186"/>
      <c r="AW180" s="139"/>
      <c r="AX180" s="179"/>
      <c r="AY180" s="186"/>
      <c r="AZ180" s="179"/>
      <c r="BA180" s="179"/>
      <c r="BB180" s="23"/>
    </row>
    <row r="181" spans="1:54" ht="56.1" hidden="1" customHeight="1" x14ac:dyDescent="0.2">
      <c r="A181" s="120"/>
      <c r="B181" s="168"/>
      <c r="C181" s="168"/>
      <c r="D181" s="168"/>
      <c r="E181" s="117"/>
      <c r="F181" s="140"/>
      <c r="G181" s="140"/>
      <c r="H181" s="168"/>
      <c r="I181" s="168"/>
      <c r="J181" s="140"/>
      <c r="K181" s="139"/>
      <c r="L181" s="140"/>
      <c r="M181" s="288" t="e">
        <v>#N/A</v>
      </c>
      <c r="N181" s="142"/>
      <c r="O181" s="289" t="e">
        <v>#N/A</v>
      </c>
      <c r="P181" s="163" t="s">
        <v>234</v>
      </c>
      <c r="Q181" s="143"/>
      <c r="R181" s="161"/>
      <c r="S181" s="213"/>
      <c r="T181" s="173"/>
      <c r="U181" s="173"/>
      <c r="V181" s="213"/>
      <c r="W181" s="213"/>
      <c r="X181" s="288" t="e">
        <v>#N/A</v>
      </c>
      <c r="Y181" s="117"/>
      <c r="Z181" s="288" t="e">
        <v>#N/A</v>
      </c>
      <c r="AA181" s="213"/>
      <c r="AB181" s="214"/>
      <c r="AC181" s="117"/>
      <c r="AD181" s="117"/>
      <c r="AE181" s="117"/>
      <c r="AF181" s="146" t="e">
        <f t="shared" si="36"/>
        <v>#N/A</v>
      </c>
      <c r="AG181" s="147" t="e">
        <f t="shared" si="37"/>
        <v>#N/A</v>
      </c>
      <c r="AH181" s="147" t="e">
        <f t="shared" si="34"/>
        <v>#N/A</v>
      </c>
      <c r="AI181" s="147" t="e">
        <f t="shared" si="38"/>
        <v>#N/A</v>
      </c>
      <c r="AJ181" s="147" t="e">
        <f t="shared" si="35"/>
        <v>#N/A</v>
      </c>
      <c r="AK181" s="143"/>
      <c r="AL181" s="140"/>
      <c r="AM181" s="239"/>
      <c r="AN181" s="181"/>
      <c r="AO181" s="179"/>
      <c r="AP181" s="186"/>
      <c r="AQ181" s="139"/>
      <c r="AR181" s="186"/>
      <c r="AS181" s="179"/>
      <c r="AT181" s="139"/>
      <c r="AU181" s="179"/>
      <c r="AV181" s="186"/>
      <c r="AW181" s="139"/>
      <c r="AX181" s="179"/>
      <c r="AY181" s="186"/>
      <c r="AZ181" s="179"/>
      <c r="BA181" s="179"/>
      <c r="BB181" s="23"/>
    </row>
    <row r="182" spans="1:54" ht="56.1" hidden="1" customHeight="1" x14ac:dyDescent="0.2">
      <c r="A182" s="120"/>
      <c r="B182" s="168"/>
      <c r="C182" s="149"/>
      <c r="D182" s="149"/>
      <c r="E182" s="181"/>
      <c r="F182" s="140"/>
      <c r="G182" s="140"/>
      <c r="H182" s="149"/>
      <c r="I182" s="149"/>
      <c r="J182" s="140"/>
      <c r="K182" s="139"/>
      <c r="L182" s="140"/>
      <c r="M182" s="288" t="e">
        <v>#N/A</v>
      </c>
      <c r="N182" s="142"/>
      <c r="O182" s="289" t="e">
        <v>#N/A</v>
      </c>
      <c r="P182" s="163" t="s">
        <v>234</v>
      </c>
      <c r="Q182" s="143"/>
      <c r="R182" s="215"/>
      <c r="S182" s="120"/>
      <c r="T182" s="145"/>
      <c r="U182" s="145"/>
      <c r="V182" s="120"/>
      <c r="W182" s="120"/>
      <c r="X182" s="288" t="e">
        <v>#N/A</v>
      </c>
      <c r="Y182" s="145"/>
      <c r="Z182" s="288" t="e">
        <v>#N/A</v>
      </c>
      <c r="AA182" s="120"/>
      <c r="AB182" s="175"/>
      <c r="AC182" s="145"/>
      <c r="AD182" s="117"/>
      <c r="AE182" s="117"/>
      <c r="AF182" s="146" t="e">
        <f t="shared" si="36"/>
        <v>#N/A</v>
      </c>
      <c r="AG182" s="147" t="e">
        <f t="shared" si="37"/>
        <v>#N/A</v>
      </c>
      <c r="AH182" s="147" t="e">
        <f t="shared" si="34"/>
        <v>#N/A</v>
      </c>
      <c r="AI182" s="147" t="e">
        <f t="shared" si="38"/>
        <v>#N/A</v>
      </c>
      <c r="AJ182" s="147" t="e">
        <f t="shared" si="35"/>
        <v>#N/A</v>
      </c>
      <c r="AK182" s="143"/>
      <c r="AL182" s="140"/>
      <c r="AM182" s="235"/>
      <c r="AN182" s="140"/>
      <c r="AO182" s="179"/>
      <c r="AP182" s="140"/>
      <c r="AQ182" s="139"/>
      <c r="AR182" s="140"/>
      <c r="AS182" s="179"/>
      <c r="AT182" s="139"/>
      <c r="AU182" s="139"/>
      <c r="AV182" s="140"/>
      <c r="AW182" s="139"/>
      <c r="AX182" s="179"/>
      <c r="AY182" s="140"/>
      <c r="AZ182" s="139"/>
      <c r="BA182" s="139"/>
      <c r="BB182" s="23"/>
    </row>
    <row r="183" spans="1:54" ht="56.1" hidden="1" customHeight="1" x14ac:dyDescent="0.2">
      <c r="A183" s="120"/>
      <c r="B183" s="168"/>
      <c r="C183" s="149"/>
      <c r="D183" s="149"/>
      <c r="E183" s="181"/>
      <c r="F183" s="140"/>
      <c r="G183" s="140"/>
      <c r="H183" s="149"/>
      <c r="I183" s="149"/>
      <c r="J183" s="140"/>
      <c r="K183" s="139"/>
      <c r="L183" s="140"/>
      <c r="M183" s="288" t="e">
        <v>#N/A</v>
      </c>
      <c r="N183" s="142"/>
      <c r="O183" s="289" t="e">
        <v>#N/A</v>
      </c>
      <c r="P183" s="163" t="s">
        <v>234</v>
      </c>
      <c r="Q183" s="143"/>
      <c r="R183" s="215"/>
      <c r="S183" s="120"/>
      <c r="T183" s="145"/>
      <c r="U183" s="145"/>
      <c r="V183" s="120"/>
      <c r="W183" s="120"/>
      <c r="X183" s="288" t="e">
        <v>#N/A</v>
      </c>
      <c r="Y183" s="145"/>
      <c r="Z183" s="288" t="e">
        <v>#N/A</v>
      </c>
      <c r="AA183" s="120"/>
      <c r="AB183" s="214"/>
      <c r="AC183" s="145"/>
      <c r="AD183" s="117"/>
      <c r="AE183" s="117"/>
      <c r="AF183" s="146" t="e">
        <f t="shared" si="36"/>
        <v>#N/A</v>
      </c>
      <c r="AG183" s="147" t="e">
        <f t="shared" si="37"/>
        <v>#N/A</v>
      </c>
      <c r="AH183" s="147" t="e">
        <f t="shared" si="34"/>
        <v>#N/A</v>
      </c>
      <c r="AI183" s="147" t="e">
        <f t="shared" si="38"/>
        <v>#N/A</v>
      </c>
      <c r="AJ183" s="147" t="e">
        <f t="shared" si="35"/>
        <v>#N/A</v>
      </c>
      <c r="AK183" s="143"/>
      <c r="AL183" s="140"/>
      <c r="AM183" s="235"/>
      <c r="AN183" s="140"/>
      <c r="AO183" s="179"/>
      <c r="AP183" s="140"/>
      <c r="AQ183" s="139"/>
      <c r="AR183" s="140"/>
      <c r="AS183" s="179"/>
      <c r="AT183" s="139"/>
      <c r="AU183" s="139"/>
      <c r="AV183" s="140"/>
      <c r="AW183" s="139"/>
      <c r="AX183" s="179"/>
      <c r="AY183" s="140"/>
      <c r="AZ183" s="139"/>
      <c r="BA183" s="139"/>
      <c r="BB183" s="23"/>
    </row>
    <row r="184" spans="1:54" ht="56.1" hidden="1" customHeight="1" x14ac:dyDescent="0.2">
      <c r="A184" s="120"/>
      <c r="B184" s="168"/>
      <c r="C184" s="149"/>
      <c r="D184" s="149"/>
      <c r="E184" s="181"/>
      <c r="F184" s="140"/>
      <c r="G184" s="140"/>
      <c r="H184" s="149"/>
      <c r="I184" s="149"/>
      <c r="J184" s="140"/>
      <c r="K184" s="139"/>
      <c r="L184" s="140"/>
      <c r="M184" s="288" t="e">
        <v>#N/A</v>
      </c>
      <c r="N184" s="142"/>
      <c r="O184" s="289" t="e">
        <v>#N/A</v>
      </c>
      <c r="P184" s="163" t="s">
        <v>234</v>
      </c>
      <c r="Q184" s="143"/>
      <c r="R184" s="215"/>
      <c r="S184" s="213"/>
      <c r="T184" s="117"/>
      <c r="U184" s="117"/>
      <c r="V184" s="213"/>
      <c r="W184" s="213"/>
      <c r="X184" s="288" t="e">
        <v>#N/A</v>
      </c>
      <c r="Y184" s="117"/>
      <c r="Z184" s="288" t="e">
        <v>#N/A</v>
      </c>
      <c r="AA184" s="213"/>
      <c r="AB184" s="214"/>
      <c r="AC184" s="145"/>
      <c r="AD184" s="117"/>
      <c r="AE184" s="117"/>
      <c r="AF184" s="146" t="e">
        <f t="shared" si="36"/>
        <v>#N/A</v>
      </c>
      <c r="AG184" s="147" t="e">
        <f t="shared" si="37"/>
        <v>#N/A</v>
      </c>
      <c r="AH184" s="147" t="e">
        <f t="shared" si="34"/>
        <v>#N/A</v>
      </c>
      <c r="AI184" s="147" t="e">
        <f t="shared" si="38"/>
        <v>#N/A</v>
      </c>
      <c r="AJ184" s="147" t="e">
        <f t="shared" si="35"/>
        <v>#N/A</v>
      </c>
      <c r="AK184" s="143"/>
      <c r="AL184" s="140"/>
      <c r="AM184" s="235"/>
      <c r="AN184" s="140"/>
      <c r="AO184" s="179"/>
      <c r="AP184" s="140"/>
      <c r="AQ184" s="139"/>
      <c r="AR184" s="140"/>
      <c r="AS184" s="179"/>
      <c r="AT184" s="139"/>
      <c r="AU184" s="139"/>
      <c r="AV184" s="140"/>
      <c r="AW184" s="139"/>
      <c r="AX184" s="179"/>
      <c r="AY184" s="140"/>
      <c r="AZ184" s="139"/>
      <c r="BA184" s="139"/>
      <c r="BB184" s="23"/>
    </row>
    <row r="185" spans="1:54" ht="56.1" hidden="1" customHeight="1" x14ac:dyDescent="0.2">
      <c r="A185" s="120"/>
      <c r="B185" s="168"/>
      <c r="C185" s="149"/>
      <c r="D185" s="149"/>
      <c r="E185" s="181"/>
      <c r="F185" s="140"/>
      <c r="G185" s="140"/>
      <c r="H185" s="149"/>
      <c r="I185" s="149"/>
      <c r="J185" s="140"/>
      <c r="K185" s="139"/>
      <c r="L185" s="140"/>
      <c r="M185" s="288" t="e">
        <v>#N/A</v>
      </c>
      <c r="N185" s="142"/>
      <c r="O185" s="289" t="e">
        <v>#N/A</v>
      </c>
      <c r="P185" s="163" t="s">
        <v>234</v>
      </c>
      <c r="Q185" s="143"/>
      <c r="R185" s="215"/>
      <c r="S185" s="120"/>
      <c r="T185" s="145"/>
      <c r="U185" s="145"/>
      <c r="V185" s="120"/>
      <c r="W185" s="120"/>
      <c r="X185" s="288" t="e">
        <v>#N/A</v>
      </c>
      <c r="Y185" s="145"/>
      <c r="Z185" s="288" t="e">
        <v>#N/A</v>
      </c>
      <c r="AA185" s="120"/>
      <c r="AB185" s="214"/>
      <c r="AC185" s="145"/>
      <c r="AD185" s="117"/>
      <c r="AE185" s="117"/>
      <c r="AF185" s="146" t="e">
        <f t="shared" si="36"/>
        <v>#N/A</v>
      </c>
      <c r="AG185" s="147" t="e">
        <f t="shared" si="37"/>
        <v>#N/A</v>
      </c>
      <c r="AH185" s="147" t="e">
        <f t="shared" si="34"/>
        <v>#N/A</v>
      </c>
      <c r="AI185" s="147" t="e">
        <f t="shared" si="38"/>
        <v>#N/A</v>
      </c>
      <c r="AJ185" s="147" t="e">
        <f t="shared" si="35"/>
        <v>#N/A</v>
      </c>
      <c r="AK185" s="143"/>
      <c r="AL185" s="140"/>
      <c r="AM185" s="235"/>
      <c r="AN185" s="140"/>
      <c r="AO185" s="179"/>
      <c r="AP185" s="140"/>
      <c r="AQ185" s="139"/>
      <c r="AR185" s="140"/>
      <c r="AS185" s="179"/>
      <c r="AT185" s="139"/>
      <c r="AU185" s="139"/>
      <c r="AV185" s="140"/>
      <c r="AW185" s="139"/>
      <c r="AX185" s="179"/>
      <c r="AY185" s="140"/>
      <c r="AZ185" s="139"/>
      <c r="BA185" s="139"/>
      <c r="BB185" s="23"/>
    </row>
    <row r="186" spans="1:54" ht="56.1" hidden="1" customHeight="1" x14ac:dyDescent="0.2">
      <c r="A186" s="120"/>
      <c r="B186" s="168"/>
      <c r="C186" s="149"/>
      <c r="D186" s="149"/>
      <c r="E186" s="181"/>
      <c r="F186" s="140"/>
      <c r="G186" s="140"/>
      <c r="H186" s="149"/>
      <c r="I186" s="149"/>
      <c r="J186" s="140"/>
      <c r="K186" s="139"/>
      <c r="L186" s="140"/>
      <c r="M186" s="288" t="e">
        <v>#N/A</v>
      </c>
      <c r="N186" s="142"/>
      <c r="O186" s="289" t="e">
        <v>#N/A</v>
      </c>
      <c r="P186" s="163" t="s">
        <v>234</v>
      </c>
      <c r="Q186" s="143"/>
      <c r="R186" s="215"/>
      <c r="S186" s="120"/>
      <c r="T186" s="145"/>
      <c r="U186" s="145"/>
      <c r="V186" s="120"/>
      <c r="W186" s="120"/>
      <c r="X186" s="288" t="e">
        <v>#N/A</v>
      </c>
      <c r="Y186" s="145"/>
      <c r="Z186" s="288" t="e">
        <v>#N/A</v>
      </c>
      <c r="AA186" s="120"/>
      <c r="AB186" s="214"/>
      <c r="AC186" s="145"/>
      <c r="AD186" s="117"/>
      <c r="AE186" s="117"/>
      <c r="AF186" s="146" t="e">
        <f t="shared" si="36"/>
        <v>#N/A</v>
      </c>
      <c r="AG186" s="147" t="e">
        <f t="shared" si="37"/>
        <v>#N/A</v>
      </c>
      <c r="AH186" s="147" t="e">
        <f t="shared" si="34"/>
        <v>#N/A</v>
      </c>
      <c r="AI186" s="147" t="e">
        <f t="shared" si="38"/>
        <v>#N/A</v>
      </c>
      <c r="AJ186" s="147" t="e">
        <f t="shared" si="35"/>
        <v>#N/A</v>
      </c>
      <c r="AK186" s="143"/>
      <c r="AL186" s="140"/>
      <c r="AM186" s="235"/>
      <c r="AN186" s="140"/>
      <c r="AO186" s="179"/>
      <c r="AP186" s="140"/>
      <c r="AQ186" s="139"/>
      <c r="AR186" s="140"/>
      <c r="AS186" s="179"/>
      <c r="AT186" s="139"/>
      <c r="AU186" s="139"/>
      <c r="AV186" s="140"/>
      <c r="AW186" s="139"/>
      <c r="AX186" s="179"/>
      <c r="AY186" s="140"/>
      <c r="AZ186" s="139"/>
      <c r="BA186" s="139"/>
      <c r="BB186" s="23"/>
    </row>
    <row r="187" spans="1:54" ht="56.1" hidden="1" customHeight="1" x14ac:dyDescent="0.2">
      <c r="A187" s="120"/>
      <c r="B187" s="168"/>
      <c r="C187" s="149"/>
      <c r="D187" s="149"/>
      <c r="E187" s="181"/>
      <c r="F187" s="140"/>
      <c r="G187" s="140"/>
      <c r="H187" s="149"/>
      <c r="I187" s="149"/>
      <c r="J187" s="140"/>
      <c r="K187" s="139"/>
      <c r="L187" s="140"/>
      <c r="M187" s="288" t="e">
        <v>#N/A</v>
      </c>
      <c r="N187" s="142"/>
      <c r="O187" s="289" t="e">
        <v>#N/A</v>
      </c>
      <c r="P187" s="163" t="s">
        <v>234</v>
      </c>
      <c r="Q187" s="143"/>
      <c r="R187" s="215"/>
      <c r="S187" s="120"/>
      <c r="T187" s="145"/>
      <c r="U187" s="145"/>
      <c r="V187" s="120"/>
      <c r="W187" s="120"/>
      <c r="X187" s="288" t="e">
        <v>#N/A</v>
      </c>
      <c r="Y187" s="145"/>
      <c r="Z187" s="288" t="e">
        <v>#N/A</v>
      </c>
      <c r="AA187" s="120"/>
      <c r="AB187" s="214"/>
      <c r="AC187" s="145"/>
      <c r="AD187" s="117"/>
      <c r="AE187" s="117"/>
      <c r="AF187" s="146" t="e">
        <f t="shared" si="36"/>
        <v>#N/A</v>
      </c>
      <c r="AG187" s="147" t="e">
        <f t="shared" si="37"/>
        <v>#N/A</v>
      </c>
      <c r="AH187" s="147" t="e">
        <f t="shared" si="34"/>
        <v>#N/A</v>
      </c>
      <c r="AI187" s="147" t="e">
        <f t="shared" si="38"/>
        <v>#N/A</v>
      </c>
      <c r="AJ187" s="147" t="e">
        <f t="shared" si="35"/>
        <v>#N/A</v>
      </c>
      <c r="AK187" s="143"/>
      <c r="AL187" s="140"/>
      <c r="AM187" s="235"/>
      <c r="AN187" s="140"/>
      <c r="AO187" s="179"/>
      <c r="AP187" s="140"/>
      <c r="AQ187" s="139"/>
      <c r="AR187" s="140"/>
      <c r="AS187" s="179"/>
      <c r="AT187" s="139"/>
      <c r="AU187" s="139"/>
      <c r="AV187" s="140"/>
      <c r="AW187" s="139"/>
      <c r="AX187" s="179"/>
      <c r="AY187" s="140"/>
      <c r="AZ187" s="139"/>
      <c r="BA187" s="139"/>
      <c r="BB187" s="23"/>
    </row>
    <row r="188" spans="1:54" ht="56.1" hidden="1" customHeight="1" x14ac:dyDescent="0.2">
      <c r="A188" s="120"/>
      <c r="B188" s="168"/>
      <c r="C188" s="149"/>
      <c r="D188" s="149"/>
      <c r="E188" s="181"/>
      <c r="F188" s="140"/>
      <c r="G188" s="140"/>
      <c r="H188" s="149"/>
      <c r="I188" s="149"/>
      <c r="J188" s="140"/>
      <c r="K188" s="139"/>
      <c r="L188" s="140"/>
      <c r="M188" s="288" t="e">
        <v>#N/A</v>
      </c>
      <c r="N188" s="142"/>
      <c r="O188" s="289" t="e">
        <v>#N/A</v>
      </c>
      <c r="P188" s="163" t="s">
        <v>234</v>
      </c>
      <c r="Q188" s="143"/>
      <c r="R188" s="215"/>
      <c r="S188" s="120"/>
      <c r="T188" s="145"/>
      <c r="U188" s="145"/>
      <c r="V188" s="120"/>
      <c r="W188" s="120"/>
      <c r="X188" s="288" t="e">
        <v>#N/A</v>
      </c>
      <c r="Y188" s="145"/>
      <c r="Z188" s="288" t="e">
        <v>#N/A</v>
      </c>
      <c r="AA188" s="120"/>
      <c r="AB188" s="214"/>
      <c r="AC188" s="145"/>
      <c r="AD188" s="117"/>
      <c r="AE188" s="117"/>
      <c r="AF188" s="146" t="e">
        <f t="shared" si="36"/>
        <v>#N/A</v>
      </c>
      <c r="AG188" s="147" t="e">
        <f t="shared" si="37"/>
        <v>#N/A</v>
      </c>
      <c r="AH188" s="147" t="e">
        <f t="shared" si="34"/>
        <v>#N/A</v>
      </c>
      <c r="AI188" s="147" t="e">
        <f t="shared" si="38"/>
        <v>#N/A</v>
      </c>
      <c r="AJ188" s="147" t="e">
        <f t="shared" si="35"/>
        <v>#N/A</v>
      </c>
      <c r="AK188" s="143"/>
      <c r="AL188" s="140"/>
      <c r="AM188" s="235"/>
      <c r="AN188" s="140"/>
      <c r="AO188" s="179"/>
      <c r="AP188" s="140"/>
      <c r="AQ188" s="139"/>
      <c r="AR188" s="140"/>
      <c r="AS188" s="179"/>
      <c r="AT188" s="139"/>
      <c r="AU188" s="139"/>
      <c r="AV188" s="140"/>
      <c r="AW188" s="139"/>
      <c r="AX188" s="179"/>
      <c r="AY188" s="140"/>
      <c r="AZ188" s="139"/>
      <c r="BA188" s="139"/>
      <c r="BB188" s="23"/>
    </row>
    <row r="189" spans="1:54" ht="56.1" hidden="1" customHeight="1" x14ac:dyDescent="0.2">
      <c r="A189" s="120"/>
      <c r="B189" s="168"/>
      <c r="C189" s="149"/>
      <c r="D189" s="149"/>
      <c r="E189" s="181"/>
      <c r="F189" s="140"/>
      <c r="G189" s="140"/>
      <c r="H189" s="149"/>
      <c r="I189" s="149"/>
      <c r="J189" s="140"/>
      <c r="K189" s="139"/>
      <c r="L189" s="140"/>
      <c r="M189" s="288" t="e">
        <v>#N/A</v>
      </c>
      <c r="N189" s="142"/>
      <c r="O189" s="289" t="e">
        <v>#N/A</v>
      </c>
      <c r="P189" s="163" t="s">
        <v>234</v>
      </c>
      <c r="Q189" s="143"/>
      <c r="R189" s="215"/>
      <c r="S189" s="120"/>
      <c r="T189" s="145"/>
      <c r="U189" s="145"/>
      <c r="V189" s="120"/>
      <c r="W189" s="120"/>
      <c r="X189" s="288" t="e">
        <v>#N/A</v>
      </c>
      <c r="Y189" s="145"/>
      <c r="Z189" s="288" t="e">
        <v>#N/A</v>
      </c>
      <c r="AA189" s="120"/>
      <c r="AB189" s="214"/>
      <c r="AC189" s="145"/>
      <c r="AD189" s="117"/>
      <c r="AE189" s="117"/>
      <c r="AF189" s="146" t="e">
        <f t="shared" si="36"/>
        <v>#N/A</v>
      </c>
      <c r="AG189" s="147" t="e">
        <f t="shared" si="37"/>
        <v>#N/A</v>
      </c>
      <c r="AH189" s="147" t="e">
        <f t="shared" si="34"/>
        <v>#N/A</v>
      </c>
      <c r="AI189" s="147" t="e">
        <f t="shared" si="38"/>
        <v>#N/A</v>
      </c>
      <c r="AJ189" s="147" t="e">
        <f t="shared" si="35"/>
        <v>#N/A</v>
      </c>
      <c r="AK189" s="143"/>
      <c r="AL189" s="140"/>
      <c r="AM189" s="235"/>
      <c r="AN189" s="140"/>
      <c r="AO189" s="179"/>
      <c r="AP189" s="140"/>
      <c r="AQ189" s="139"/>
      <c r="AR189" s="140"/>
      <c r="AS189" s="179"/>
      <c r="AT189" s="139"/>
      <c r="AU189" s="139"/>
      <c r="AV189" s="140"/>
      <c r="AW189" s="139"/>
      <c r="AX189" s="179"/>
      <c r="AY189" s="140"/>
      <c r="AZ189" s="139"/>
      <c r="BA189" s="139"/>
      <c r="BB189" s="23"/>
    </row>
    <row r="190" spans="1:54" ht="56.1" hidden="1" customHeight="1" x14ac:dyDescent="0.2">
      <c r="A190" s="120"/>
      <c r="B190" s="168"/>
      <c r="C190" s="149"/>
      <c r="D190" s="149"/>
      <c r="E190" s="181"/>
      <c r="F190" s="140"/>
      <c r="G190" s="140"/>
      <c r="H190" s="149"/>
      <c r="I190" s="149"/>
      <c r="J190" s="140"/>
      <c r="K190" s="139"/>
      <c r="L190" s="140"/>
      <c r="M190" s="288" t="e">
        <v>#N/A</v>
      </c>
      <c r="N190" s="142"/>
      <c r="O190" s="289" t="e">
        <v>#N/A</v>
      </c>
      <c r="P190" s="163" t="s">
        <v>234</v>
      </c>
      <c r="Q190" s="143"/>
      <c r="R190" s="215"/>
      <c r="S190" s="120"/>
      <c r="T190" s="145"/>
      <c r="U190" s="145"/>
      <c r="V190" s="120"/>
      <c r="W190" s="120"/>
      <c r="X190" s="288" t="e">
        <v>#N/A</v>
      </c>
      <c r="Y190" s="145"/>
      <c r="Z190" s="288" t="e">
        <v>#N/A</v>
      </c>
      <c r="AA190" s="120"/>
      <c r="AB190" s="214"/>
      <c r="AC190" s="145"/>
      <c r="AD190" s="117"/>
      <c r="AE190" s="117"/>
      <c r="AF190" s="146" t="e">
        <f t="shared" si="36"/>
        <v>#N/A</v>
      </c>
      <c r="AG190" s="147" t="e">
        <f t="shared" si="37"/>
        <v>#N/A</v>
      </c>
      <c r="AH190" s="147" t="e">
        <f t="shared" si="34"/>
        <v>#N/A</v>
      </c>
      <c r="AI190" s="147" t="e">
        <f t="shared" si="38"/>
        <v>#N/A</v>
      </c>
      <c r="AJ190" s="147" t="e">
        <f t="shared" si="35"/>
        <v>#N/A</v>
      </c>
      <c r="AK190" s="143"/>
      <c r="AL190" s="140"/>
      <c r="AM190" s="235"/>
      <c r="AN190" s="140"/>
      <c r="AO190" s="179"/>
      <c r="AP190" s="140"/>
      <c r="AQ190" s="139"/>
      <c r="AR190" s="140"/>
      <c r="AS190" s="179"/>
      <c r="AT190" s="139"/>
      <c r="AU190" s="139"/>
      <c r="AV190" s="140"/>
      <c r="AW190" s="139"/>
      <c r="AX190" s="179"/>
      <c r="AY190" s="140"/>
      <c r="AZ190" s="139"/>
      <c r="BA190" s="139"/>
      <c r="BB190" s="23"/>
    </row>
    <row r="191" spans="1:54" ht="56.1" hidden="1" customHeight="1" x14ac:dyDescent="0.2">
      <c r="A191" s="120"/>
      <c r="B191" s="168"/>
      <c r="C191" s="168"/>
      <c r="D191" s="168"/>
      <c r="E191" s="117"/>
      <c r="F191" s="140"/>
      <c r="G191" s="140"/>
      <c r="H191" s="168"/>
      <c r="I191" s="168"/>
      <c r="J191" s="140"/>
      <c r="K191" s="139"/>
      <c r="L191" s="140"/>
      <c r="M191" s="288" t="e">
        <v>#N/A</v>
      </c>
      <c r="N191" s="142"/>
      <c r="O191" s="289" t="e">
        <v>#N/A</v>
      </c>
      <c r="P191" s="163" t="s">
        <v>234</v>
      </c>
      <c r="Q191" s="143"/>
      <c r="R191" s="215"/>
      <c r="S191" s="213"/>
      <c r="T191" s="117"/>
      <c r="U191" s="117"/>
      <c r="V191" s="213"/>
      <c r="W191" s="213"/>
      <c r="X191" s="288" t="e">
        <v>#N/A</v>
      </c>
      <c r="Y191" s="117"/>
      <c r="Z191" s="288" t="e">
        <v>#N/A</v>
      </c>
      <c r="AA191" s="213"/>
      <c r="AB191" s="214"/>
      <c r="AC191" s="138"/>
      <c r="AD191" s="120"/>
      <c r="AE191" s="120"/>
      <c r="AF191" s="146" t="e">
        <f t="shared" si="36"/>
        <v>#N/A</v>
      </c>
      <c r="AG191" s="147" t="e">
        <f t="shared" si="37"/>
        <v>#N/A</v>
      </c>
      <c r="AH191" s="147" t="e">
        <f t="shared" si="34"/>
        <v>#N/A</v>
      </c>
      <c r="AI191" s="147" t="e">
        <f t="shared" si="38"/>
        <v>#N/A</v>
      </c>
      <c r="AJ191" s="147" t="e">
        <f t="shared" si="35"/>
        <v>#N/A</v>
      </c>
      <c r="AK191" s="143"/>
      <c r="AL191" s="140"/>
      <c r="AM191" s="236"/>
      <c r="AN191" s="181"/>
      <c r="AO191" s="150"/>
      <c r="AP191" s="152"/>
      <c r="AQ191" s="149"/>
      <c r="AR191" s="152"/>
      <c r="AS191" s="150"/>
      <c r="AT191" s="149"/>
      <c r="AU191" s="150"/>
      <c r="AV191" s="152"/>
      <c r="AW191" s="149"/>
      <c r="AX191" s="150"/>
      <c r="AY191" s="152"/>
      <c r="AZ191" s="149"/>
      <c r="BA191" s="149"/>
      <c r="BB191" s="23"/>
    </row>
    <row r="192" spans="1:54" ht="56.1" hidden="1" customHeight="1" x14ac:dyDescent="0.2">
      <c r="A192" s="120"/>
      <c r="B192" s="168"/>
      <c r="C192" s="168"/>
      <c r="D192" s="168"/>
      <c r="E192" s="117"/>
      <c r="F192" s="140"/>
      <c r="G192" s="140"/>
      <c r="H192" s="168"/>
      <c r="I192" s="168"/>
      <c r="J192" s="140"/>
      <c r="K192" s="139"/>
      <c r="L192" s="140"/>
      <c r="M192" s="288" t="e">
        <v>#N/A</v>
      </c>
      <c r="N192" s="142"/>
      <c r="O192" s="289" t="e">
        <v>#N/A</v>
      </c>
      <c r="P192" s="163" t="s">
        <v>234</v>
      </c>
      <c r="Q192" s="143"/>
      <c r="R192" s="161"/>
      <c r="S192" s="213"/>
      <c r="T192" s="117"/>
      <c r="U192" s="117"/>
      <c r="V192" s="213"/>
      <c r="W192" s="213"/>
      <c r="X192" s="288" t="e">
        <v>#N/A</v>
      </c>
      <c r="Y192" s="117"/>
      <c r="Z192" s="288" t="e">
        <v>#N/A</v>
      </c>
      <c r="AA192" s="213"/>
      <c r="AB192" s="214"/>
      <c r="AC192" s="145"/>
      <c r="AD192" s="120"/>
      <c r="AE192" s="120"/>
      <c r="AF192" s="146" t="e">
        <f t="shared" si="36"/>
        <v>#N/A</v>
      </c>
      <c r="AG192" s="147" t="e">
        <f t="shared" si="37"/>
        <v>#N/A</v>
      </c>
      <c r="AH192" s="147" t="e">
        <f t="shared" si="34"/>
        <v>#N/A</v>
      </c>
      <c r="AI192" s="147" t="e">
        <f t="shared" si="38"/>
        <v>#N/A</v>
      </c>
      <c r="AJ192" s="147" t="e">
        <f t="shared" si="35"/>
        <v>#N/A</v>
      </c>
      <c r="AK192" s="143"/>
      <c r="AL192" s="140"/>
      <c r="AM192" s="199"/>
      <c r="AN192" s="181"/>
      <c r="AO192" s="150"/>
      <c r="AP192" s="152"/>
      <c r="AQ192" s="149"/>
      <c r="AR192" s="152"/>
      <c r="AS192" s="150"/>
      <c r="AT192" s="149"/>
      <c r="AU192" s="150"/>
      <c r="AV192" s="152"/>
      <c r="AW192" s="149"/>
      <c r="AX192" s="150"/>
      <c r="AY192" s="152"/>
      <c r="AZ192" s="149"/>
      <c r="BA192" s="149"/>
      <c r="BB192" s="23"/>
    </row>
    <row r="193" spans="1:54" ht="56.1" hidden="1" customHeight="1" x14ac:dyDescent="0.2">
      <c r="A193" s="120"/>
      <c r="B193" s="168"/>
      <c r="C193" s="168"/>
      <c r="D193" s="168"/>
      <c r="E193" s="117"/>
      <c r="F193" s="140"/>
      <c r="G193" s="140"/>
      <c r="H193" s="168"/>
      <c r="I193" s="168"/>
      <c r="J193" s="140"/>
      <c r="K193" s="139"/>
      <c r="L193" s="140"/>
      <c r="M193" s="288" t="e">
        <v>#N/A</v>
      </c>
      <c r="N193" s="142"/>
      <c r="O193" s="289" t="e">
        <v>#N/A</v>
      </c>
      <c r="P193" s="163" t="s">
        <v>234</v>
      </c>
      <c r="Q193" s="143"/>
      <c r="R193" s="161"/>
      <c r="S193" s="213"/>
      <c r="T193" s="117"/>
      <c r="U193" s="117"/>
      <c r="V193" s="213"/>
      <c r="W193" s="213"/>
      <c r="X193" s="288" t="e">
        <v>#N/A</v>
      </c>
      <c r="Y193" s="117"/>
      <c r="Z193" s="288" t="e">
        <v>#N/A</v>
      </c>
      <c r="AA193" s="213"/>
      <c r="AB193" s="214"/>
      <c r="AC193" s="145"/>
      <c r="AD193" s="120"/>
      <c r="AE193" s="120"/>
      <c r="AF193" s="146" t="e">
        <f t="shared" si="36"/>
        <v>#N/A</v>
      </c>
      <c r="AG193" s="147" t="e">
        <f t="shared" si="37"/>
        <v>#N/A</v>
      </c>
      <c r="AH193" s="147" t="e">
        <f t="shared" si="34"/>
        <v>#N/A</v>
      </c>
      <c r="AI193" s="147" t="e">
        <f t="shared" si="38"/>
        <v>#N/A</v>
      </c>
      <c r="AJ193" s="147" t="e">
        <f t="shared" si="35"/>
        <v>#N/A</v>
      </c>
      <c r="AK193" s="143"/>
      <c r="AL193" s="140"/>
      <c r="AM193" s="199"/>
      <c r="AN193" s="181"/>
      <c r="AO193" s="150"/>
      <c r="AP193" s="152"/>
      <c r="AQ193" s="149"/>
      <c r="AR193" s="152"/>
      <c r="AS193" s="150"/>
      <c r="AT193" s="149"/>
      <c r="AU193" s="150"/>
      <c r="AV193" s="152"/>
      <c r="AW193" s="149"/>
      <c r="AX193" s="150"/>
      <c r="AY193" s="152"/>
      <c r="AZ193" s="149"/>
      <c r="BA193" s="149"/>
      <c r="BB193" s="23"/>
    </row>
    <row r="194" spans="1:54" ht="56.1" hidden="1" customHeight="1" x14ac:dyDescent="0.2">
      <c r="A194" s="120"/>
      <c r="B194" s="168"/>
      <c r="C194" s="168"/>
      <c r="D194" s="168"/>
      <c r="E194" s="117"/>
      <c r="F194" s="140"/>
      <c r="G194" s="140"/>
      <c r="H194" s="168"/>
      <c r="I194" s="168"/>
      <c r="J194" s="140"/>
      <c r="K194" s="139"/>
      <c r="L194" s="140"/>
      <c r="M194" s="288" t="e">
        <v>#N/A</v>
      </c>
      <c r="N194" s="142"/>
      <c r="O194" s="289" t="e">
        <v>#N/A</v>
      </c>
      <c r="P194" s="163" t="s">
        <v>234</v>
      </c>
      <c r="Q194" s="143"/>
      <c r="R194" s="161"/>
      <c r="S194" s="213"/>
      <c r="T194" s="117"/>
      <c r="U194" s="117"/>
      <c r="V194" s="213"/>
      <c r="W194" s="213"/>
      <c r="X194" s="288" t="e">
        <v>#N/A</v>
      </c>
      <c r="Y194" s="117"/>
      <c r="Z194" s="288" t="e">
        <v>#N/A</v>
      </c>
      <c r="AA194" s="213"/>
      <c r="AB194" s="214"/>
      <c r="AC194" s="145"/>
      <c r="AD194" s="145"/>
      <c r="AE194" s="145"/>
      <c r="AF194" s="146" t="e">
        <f t="shared" si="36"/>
        <v>#N/A</v>
      </c>
      <c r="AG194" s="147" t="e">
        <f t="shared" si="37"/>
        <v>#N/A</v>
      </c>
      <c r="AH194" s="147" t="e">
        <f t="shared" si="34"/>
        <v>#N/A</v>
      </c>
      <c r="AI194" s="147" t="e">
        <f t="shared" si="38"/>
        <v>#N/A</v>
      </c>
      <c r="AJ194" s="147" t="e">
        <f t="shared" si="35"/>
        <v>#N/A</v>
      </c>
      <c r="AK194" s="143"/>
      <c r="AL194" s="140"/>
      <c r="AM194" s="199"/>
      <c r="AN194" s="181"/>
      <c r="AO194" s="150"/>
      <c r="AP194" s="152"/>
      <c r="AQ194" s="149"/>
      <c r="AR194" s="152"/>
      <c r="AS194" s="150"/>
      <c r="AT194" s="149"/>
      <c r="AU194" s="150"/>
      <c r="AV194" s="152"/>
      <c r="AW194" s="149"/>
      <c r="AX194" s="150"/>
      <c r="AY194" s="152"/>
      <c r="AZ194" s="149"/>
      <c r="BA194" s="149"/>
      <c r="BB194" s="23"/>
    </row>
    <row r="195" spans="1:54" ht="56.1" hidden="1" customHeight="1" x14ac:dyDescent="0.2">
      <c r="A195" s="120"/>
      <c r="B195" s="168"/>
      <c r="C195" s="168"/>
      <c r="D195" s="168"/>
      <c r="E195" s="117"/>
      <c r="F195" s="140"/>
      <c r="G195" s="140"/>
      <c r="H195" s="168"/>
      <c r="I195" s="168"/>
      <c r="J195" s="140"/>
      <c r="K195" s="139"/>
      <c r="L195" s="140"/>
      <c r="M195" s="288" t="e">
        <v>#N/A</v>
      </c>
      <c r="N195" s="142"/>
      <c r="O195" s="289" t="e">
        <v>#N/A</v>
      </c>
      <c r="P195" s="163" t="s">
        <v>234</v>
      </c>
      <c r="Q195" s="143"/>
      <c r="R195" s="161"/>
      <c r="S195" s="213"/>
      <c r="T195" s="117"/>
      <c r="U195" s="117"/>
      <c r="V195" s="213"/>
      <c r="W195" s="213"/>
      <c r="X195" s="288" t="e">
        <v>#N/A</v>
      </c>
      <c r="Y195" s="117"/>
      <c r="Z195" s="288" t="e">
        <v>#N/A</v>
      </c>
      <c r="AA195" s="213"/>
      <c r="AB195" s="214"/>
      <c r="AC195" s="145"/>
      <c r="AD195" s="120"/>
      <c r="AE195" s="120"/>
      <c r="AF195" s="146" t="e">
        <f t="shared" si="36"/>
        <v>#N/A</v>
      </c>
      <c r="AG195" s="147" t="e">
        <f t="shared" si="37"/>
        <v>#N/A</v>
      </c>
      <c r="AH195" s="147" t="e">
        <f t="shared" si="34"/>
        <v>#N/A</v>
      </c>
      <c r="AI195" s="147" t="e">
        <f t="shared" si="38"/>
        <v>#N/A</v>
      </c>
      <c r="AJ195" s="147" t="e">
        <f t="shared" si="35"/>
        <v>#N/A</v>
      </c>
      <c r="AK195" s="143"/>
      <c r="AL195" s="140"/>
      <c r="AM195" s="199"/>
      <c r="AN195" s="181"/>
      <c r="AO195" s="150"/>
      <c r="AP195" s="152"/>
      <c r="AQ195" s="149"/>
      <c r="AR195" s="152"/>
      <c r="AS195" s="150"/>
      <c r="AT195" s="149"/>
      <c r="AU195" s="150"/>
      <c r="AV195" s="152"/>
      <c r="AW195" s="149"/>
      <c r="AX195" s="150"/>
      <c r="AY195" s="152"/>
      <c r="AZ195" s="149"/>
      <c r="BA195" s="149"/>
      <c r="BB195" s="23"/>
    </row>
    <row r="196" spans="1:54" ht="56.1" hidden="1" customHeight="1" x14ac:dyDescent="0.2">
      <c r="A196" s="120"/>
      <c r="B196" s="168"/>
      <c r="C196" s="149"/>
      <c r="D196" s="149"/>
      <c r="E196" s="181"/>
      <c r="F196" s="140"/>
      <c r="G196" s="140"/>
      <c r="H196" s="149"/>
      <c r="I196" s="149"/>
      <c r="J196" s="140"/>
      <c r="K196" s="139"/>
      <c r="L196" s="140"/>
      <c r="M196" s="288" t="e">
        <v>#N/A</v>
      </c>
      <c r="N196" s="142"/>
      <c r="O196" s="289" t="e">
        <v>#N/A</v>
      </c>
      <c r="P196" s="163" t="s">
        <v>234</v>
      </c>
      <c r="Q196" s="143"/>
      <c r="R196" s="161"/>
      <c r="S196" s="120"/>
      <c r="T196" s="145"/>
      <c r="U196" s="145"/>
      <c r="V196" s="120"/>
      <c r="W196" s="120"/>
      <c r="X196" s="288" t="e">
        <v>#N/A</v>
      </c>
      <c r="Y196" s="145"/>
      <c r="Z196" s="288" t="e">
        <v>#N/A</v>
      </c>
      <c r="AA196" s="120"/>
      <c r="AB196" s="214"/>
      <c r="AC196" s="145"/>
      <c r="AD196" s="145"/>
      <c r="AE196" s="145"/>
      <c r="AF196" s="146" t="e">
        <f t="shared" si="36"/>
        <v>#N/A</v>
      </c>
      <c r="AG196" s="147" t="e">
        <f t="shared" si="37"/>
        <v>#N/A</v>
      </c>
      <c r="AH196" s="147" t="e">
        <f t="shared" si="34"/>
        <v>#N/A</v>
      </c>
      <c r="AI196" s="147" t="e">
        <f t="shared" si="38"/>
        <v>#N/A</v>
      </c>
      <c r="AJ196" s="147" t="e">
        <f t="shared" si="35"/>
        <v>#N/A</v>
      </c>
      <c r="AK196" s="143"/>
      <c r="AL196" s="140"/>
      <c r="AM196" s="235"/>
      <c r="AN196" s="140"/>
      <c r="AO196" s="179"/>
      <c r="AP196" s="140"/>
      <c r="AQ196" s="139"/>
      <c r="AR196" s="140"/>
      <c r="AS196" s="179"/>
      <c r="AT196" s="139"/>
      <c r="AU196" s="139"/>
      <c r="AV196" s="140"/>
      <c r="AW196" s="139"/>
      <c r="AX196" s="179"/>
      <c r="AY196" s="140"/>
      <c r="AZ196" s="139"/>
      <c r="BA196" s="139"/>
      <c r="BB196" s="23"/>
    </row>
    <row r="197" spans="1:54" ht="56.1" hidden="1" customHeight="1" x14ac:dyDescent="0.2">
      <c r="A197" s="120"/>
      <c r="B197" s="168"/>
      <c r="C197" s="149"/>
      <c r="D197" s="149"/>
      <c r="E197" s="181"/>
      <c r="F197" s="140"/>
      <c r="G197" s="140"/>
      <c r="H197" s="149"/>
      <c r="I197" s="149"/>
      <c r="J197" s="140"/>
      <c r="K197" s="139"/>
      <c r="L197" s="140"/>
      <c r="M197" s="288" t="e">
        <v>#N/A</v>
      </c>
      <c r="N197" s="142"/>
      <c r="O197" s="289" t="e">
        <v>#N/A</v>
      </c>
      <c r="P197" s="163" t="s">
        <v>234</v>
      </c>
      <c r="Q197" s="143"/>
      <c r="R197" s="161"/>
      <c r="S197" s="120"/>
      <c r="T197" s="145"/>
      <c r="U197" s="145"/>
      <c r="V197" s="120"/>
      <c r="W197" s="120"/>
      <c r="X197" s="288" t="e">
        <v>#N/A</v>
      </c>
      <c r="Y197" s="145"/>
      <c r="Z197" s="288" t="e">
        <v>#N/A</v>
      </c>
      <c r="AA197" s="120"/>
      <c r="AB197" s="214"/>
      <c r="AC197" s="145"/>
      <c r="AD197" s="145"/>
      <c r="AE197" s="145"/>
      <c r="AF197" s="146" t="e">
        <f t="shared" si="36"/>
        <v>#N/A</v>
      </c>
      <c r="AG197" s="147" t="e">
        <f t="shared" si="37"/>
        <v>#N/A</v>
      </c>
      <c r="AH197" s="147" t="e">
        <f t="shared" si="34"/>
        <v>#N/A</v>
      </c>
      <c r="AI197" s="147" t="e">
        <f t="shared" si="38"/>
        <v>#N/A</v>
      </c>
      <c r="AJ197" s="147" t="e">
        <f t="shared" si="35"/>
        <v>#N/A</v>
      </c>
      <c r="AK197" s="143"/>
      <c r="AL197" s="140"/>
      <c r="AM197" s="183"/>
      <c r="AN197" s="140"/>
      <c r="AO197" s="179"/>
      <c r="AP197" s="186"/>
      <c r="AQ197" s="139"/>
      <c r="AR197" s="186"/>
      <c r="AS197" s="179"/>
      <c r="AT197" s="139"/>
      <c r="AU197" s="179"/>
      <c r="AV197" s="186"/>
      <c r="AW197" s="139"/>
      <c r="AX197" s="179"/>
      <c r="AY197" s="186"/>
      <c r="AZ197" s="139"/>
      <c r="BA197" s="179"/>
      <c r="BB197" s="23"/>
    </row>
    <row r="198" spans="1:54" ht="56.1" hidden="1" customHeight="1" x14ac:dyDescent="0.2">
      <c r="A198" s="120"/>
      <c r="B198" s="168"/>
      <c r="C198" s="149"/>
      <c r="D198" s="149"/>
      <c r="E198" s="181"/>
      <c r="F198" s="140"/>
      <c r="G198" s="140"/>
      <c r="H198" s="149"/>
      <c r="I198" s="149"/>
      <c r="J198" s="140"/>
      <c r="K198" s="139"/>
      <c r="L198" s="140"/>
      <c r="M198" s="288" t="e">
        <v>#N/A</v>
      </c>
      <c r="N198" s="142"/>
      <c r="O198" s="289" t="e">
        <v>#N/A</v>
      </c>
      <c r="P198" s="163" t="s">
        <v>234</v>
      </c>
      <c r="Q198" s="143"/>
      <c r="R198" s="161"/>
      <c r="S198" s="120"/>
      <c r="T198" s="145"/>
      <c r="U198" s="145"/>
      <c r="V198" s="120"/>
      <c r="W198" s="120"/>
      <c r="X198" s="288" t="e">
        <v>#N/A</v>
      </c>
      <c r="Y198" s="145"/>
      <c r="Z198" s="288" t="e">
        <v>#N/A</v>
      </c>
      <c r="AA198" s="120"/>
      <c r="AB198" s="214"/>
      <c r="AC198" s="145"/>
      <c r="AD198" s="145"/>
      <c r="AE198" s="145"/>
      <c r="AF198" s="146" t="e">
        <f t="shared" si="36"/>
        <v>#N/A</v>
      </c>
      <c r="AG198" s="147" t="e">
        <f t="shared" si="37"/>
        <v>#N/A</v>
      </c>
      <c r="AH198" s="147" t="e">
        <f t="shared" si="34"/>
        <v>#N/A</v>
      </c>
      <c r="AI198" s="147" t="e">
        <f t="shared" si="38"/>
        <v>#N/A</v>
      </c>
      <c r="AJ198" s="147" t="e">
        <f t="shared" si="35"/>
        <v>#N/A</v>
      </c>
      <c r="AK198" s="143"/>
      <c r="AL198" s="140"/>
      <c r="AM198" s="183"/>
      <c r="AN198" s="140"/>
      <c r="AO198" s="179"/>
      <c r="AP198" s="186"/>
      <c r="AQ198" s="139"/>
      <c r="AR198" s="186"/>
      <c r="AS198" s="179"/>
      <c r="AT198" s="139"/>
      <c r="AU198" s="179"/>
      <c r="AV198" s="186"/>
      <c r="AW198" s="139"/>
      <c r="AX198" s="179"/>
      <c r="AY198" s="186"/>
      <c r="AZ198" s="139"/>
      <c r="BA198" s="179"/>
      <c r="BB198" s="23"/>
    </row>
    <row r="199" spans="1:54" ht="56.1" hidden="1" customHeight="1" x14ac:dyDescent="0.2">
      <c r="A199" s="120"/>
      <c r="B199" s="168"/>
      <c r="C199" s="149"/>
      <c r="D199" s="149"/>
      <c r="E199" s="181"/>
      <c r="F199" s="140"/>
      <c r="G199" s="140"/>
      <c r="H199" s="149"/>
      <c r="I199" s="149"/>
      <c r="J199" s="140"/>
      <c r="K199" s="139"/>
      <c r="L199" s="140"/>
      <c r="M199" s="288" t="e">
        <v>#N/A</v>
      </c>
      <c r="N199" s="142"/>
      <c r="O199" s="289" t="e">
        <v>#N/A</v>
      </c>
      <c r="P199" s="163" t="s">
        <v>234</v>
      </c>
      <c r="Q199" s="143"/>
      <c r="R199" s="161"/>
      <c r="S199" s="120"/>
      <c r="T199" s="145"/>
      <c r="U199" s="145"/>
      <c r="V199" s="120"/>
      <c r="W199" s="120"/>
      <c r="X199" s="288" t="e">
        <v>#N/A</v>
      </c>
      <c r="Y199" s="145"/>
      <c r="Z199" s="288" t="e">
        <v>#N/A</v>
      </c>
      <c r="AA199" s="120"/>
      <c r="AB199" s="214"/>
      <c r="AC199" s="145"/>
      <c r="AD199" s="125"/>
      <c r="AE199" s="125"/>
      <c r="AF199" s="146" t="e">
        <f t="shared" si="36"/>
        <v>#N/A</v>
      </c>
      <c r="AG199" s="147" t="e">
        <f t="shared" si="37"/>
        <v>#N/A</v>
      </c>
      <c r="AH199" s="147" t="e">
        <f t="shared" si="34"/>
        <v>#N/A</v>
      </c>
      <c r="AI199" s="147" t="e">
        <f t="shared" si="38"/>
        <v>#N/A</v>
      </c>
      <c r="AJ199" s="147" t="e">
        <f t="shared" si="35"/>
        <v>#N/A</v>
      </c>
      <c r="AK199" s="143"/>
      <c r="AL199" s="140"/>
      <c r="AM199" s="183"/>
      <c r="AN199" s="140"/>
      <c r="AO199" s="179"/>
      <c r="AP199" s="186"/>
      <c r="AQ199" s="139"/>
      <c r="AR199" s="186"/>
      <c r="AS199" s="179"/>
      <c r="AT199" s="139"/>
      <c r="AU199" s="179"/>
      <c r="AV199" s="186"/>
      <c r="AW199" s="139"/>
      <c r="AX199" s="179"/>
      <c r="AY199" s="186"/>
      <c r="AZ199" s="139"/>
      <c r="BA199" s="179"/>
      <c r="BB199" s="23"/>
    </row>
    <row r="200" spans="1:54" ht="56.1" hidden="1" customHeight="1" x14ac:dyDescent="0.2">
      <c r="A200" s="120"/>
      <c r="B200" s="168"/>
      <c r="C200" s="149"/>
      <c r="D200" s="149"/>
      <c r="E200" s="181"/>
      <c r="F200" s="140"/>
      <c r="G200" s="140"/>
      <c r="H200" s="149"/>
      <c r="I200" s="149"/>
      <c r="J200" s="140"/>
      <c r="K200" s="139"/>
      <c r="L200" s="140"/>
      <c r="M200" s="288" t="e">
        <v>#N/A</v>
      </c>
      <c r="N200" s="142"/>
      <c r="O200" s="289" t="e">
        <v>#N/A</v>
      </c>
      <c r="P200" s="163" t="s">
        <v>234</v>
      </c>
      <c r="Q200" s="143"/>
      <c r="R200" s="161"/>
      <c r="S200" s="120"/>
      <c r="T200" s="145"/>
      <c r="U200" s="145"/>
      <c r="V200" s="120"/>
      <c r="W200" s="120"/>
      <c r="X200" s="288" t="e">
        <v>#N/A</v>
      </c>
      <c r="Y200" s="145"/>
      <c r="Z200" s="288" t="e">
        <v>#N/A</v>
      </c>
      <c r="AA200" s="120"/>
      <c r="AB200" s="214"/>
      <c r="AC200" s="145"/>
      <c r="AD200" s="145"/>
      <c r="AE200" s="145"/>
      <c r="AF200" s="146" t="e">
        <f t="shared" si="36"/>
        <v>#N/A</v>
      </c>
      <c r="AG200" s="147" t="e">
        <f t="shared" si="37"/>
        <v>#N/A</v>
      </c>
      <c r="AH200" s="147" t="e">
        <f t="shared" ref="AH200:AH231" si="39">IF(OR(W200="prevenir",W200="detectar"),(M200-(M200*AF200)), M200)</f>
        <v>#N/A</v>
      </c>
      <c r="AI200" s="147" t="e">
        <f t="shared" si="38"/>
        <v>#N/A</v>
      </c>
      <c r="AJ200" s="147" t="e">
        <f t="shared" ref="AJ200:AJ231" si="40">IF(W200="corregir",(O200-(O200*AF200)), O200)</f>
        <v>#N/A</v>
      </c>
      <c r="AK200" s="143"/>
      <c r="AL200" s="140"/>
      <c r="AM200" s="183"/>
      <c r="AN200" s="140"/>
      <c r="AO200" s="179"/>
      <c r="AP200" s="186"/>
      <c r="AQ200" s="139"/>
      <c r="AR200" s="186"/>
      <c r="AS200" s="179"/>
      <c r="AT200" s="139"/>
      <c r="AU200" s="179"/>
      <c r="AV200" s="186"/>
      <c r="AW200" s="139"/>
      <c r="AX200" s="179"/>
      <c r="AY200" s="186"/>
      <c r="AZ200" s="139"/>
      <c r="BA200" s="179"/>
      <c r="BB200" s="23"/>
    </row>
    <row r="201" spans="1:54" ht="56.1" hidden="1" customHeight="1" x14ac:dyDescent="0.2">
      <c r="A201" s="120"/>
      <c r="B201" s="168"/>
      <c r="C201" s="149"/>
      <c r="D201" s="149"/>
      <c r="E201" s="181"/>
      <c r="F201" s="140"/>
      <c r="G201" s="140"/>
      <c r="H201" s="149"/>
      <c r="I201" s="149"/>
      <c r="J201" s="140"/>
      <c r="K201" s="139"/>
      <c r="L201" s="140"/>
      <c r="M201" s="288" t="e">
        <v>#N/A</v>
      </c>
      <c r="N201" s="142"/>
      <c r="O201" s="289" t="e">
        <v>#N/A</v>
      </c>
      <c r="P201" s="163" t="s">
        <v>234</v>
      </c>
      <c r="Q201" s="143"/>
      <c r="R201" s="161"/>
      <c r="S201" s="120"/>
      <c r="T201" s="145"/>
      <c r="U201" s="145"/>
      <c r="V201" s="120"/>
      <c r="W201" s="120"/>
      <c r="X201" s="288" t="e">
        <v>#N/A</v>
      </c>
      <c r="Y201" s="145"/>
      <c r="Z201" s="288" t="e">
        <v>#N/A</v>
      </c>
      <c r="AA201" s="120"/>
      <c r="AB201" s="175"/>
      <c r="AC201" s="145"/>
      <c r="AD201" s="120"/>
      <c r="AE201" s="120"/>
      <c r="AF201" s="146" t="e">
        <f t="shared" si="36"/>
        <v>#N/A</v>
      </c>
      <c r="AG201" s="147" t="e">
        <f t="shared" si="37"/>
        <v>#N/A</v>
      </c>
      <c r="AH201" s="147" t="e">
        <f t="shared" si="39"/>
        <v>#N/A</v>
      </c>
      <c r="AI201" s="147" t="e">
        <f t="shared" si="38"/>
        <v>#N/A</v>
      </c>
      <c r="AJ201" s="147" t="e">
        <f t="shared" si="40"/>
        <v>#N/A</v>
      </c>
      <c r="AK201" s="143"/>
      <c r="AL201" s="140"/>
      <c r="AM201" s="183"/>
      <c r="AN201" s="140"/>
      <c r="AO201" s="179"/>
      <c r="AP201" s="186"/>
      <c r="AQ201" s="139"/>
      <c r="AR201" s="186"/>
      <c r="AS201" s="179"/>
      <c r="AT201" s="139"/>
      <c r="AU201" s="179"/>
      <c r="AV201" s="186"/>
      <c r="AW201" s="139"/>
      <c r="AX201" s="179"/>
      <c r="AY201" s="186"/>
      <c r="AZ201" s="139"/>
      <c r="BA201" s="179"/>
      <c r="BB201" s="23"/>
    </row>
    <row r="202" spans="1:54" ht="56.1" hidden="1" customHeight="1" x14ac:dyDescent="0.2">
      <c r="A202" s="120"/>
      <c r="B202" s="168"/>
      <c r="C202" s="149"/>
      <c r="D202" s="149"/>
      <c r="E202" s="181"/>
      <c r="F202" s="140"/>
      <c r="G202" s="140"/>
      <c r="H202" s="149"/>
      <c r="I202" s="149"/>
      <c r="J202" s="140"/>
      <c r="K202" s="139"/>
      <c r="L202" s="140"/>
      <c r="M202" s="288" t="e">
        <v>#N/A</v>
      </c>
      <c r="N202" s="142"/>
      <c r="O202" s="289" t="e">
        <v>#N/A</v>
      </c>
      <c r="P202" s="163" t="s">
        <v>234</v>
      </c>
      <c r="Q202" s="143"/>
      <c r="R202" s="161"/>
      <c r="S202" s="120"/>
      <c r="T202" s="145"/>
      <c r="U202" s="120"/>
      <c r="V202" s="120"/>
      <c r="W202" s="120"/>
      <c r="X202" s="288" t="e">
        <v>#N/A</v>
      </c>
      <c r="Y202" s="120"/>
      <c r="Z202" s="288" t="e">
        <v>#N/A</v>
      </c>
      <c r="AA202" s="120"/>
      <c r="AB202" s="175"/>
      <c r="AC202" s="145"/>
      <c r="AD202" s="145"/>
      <c r="AE202" s="145"/>
      <c r="AF202" s="146" t="e">
        <f t="shared" si="36"/>
        <v>#N/A</v>
      </c>
      <c r="AG202" s="147" t="e">
        <f t="shared" si="37"/>
        <v>#N/A</v>
      </c>
      <c r="AH202" s="147" t="e">
        <f t="shared" si="39"/>
        <v>#N/A</v>
      </c>
      <c r="AI202" s="147" t="e">
        <f t="shared" si="38"/>
        <v>#N/A</v>
      </c>
      <c r="AJ202" s="147" t="e">
        <f t="shared" si="40"/>
        <v>#N/A</v>
      </c>
      <c r="AK202" s="143"/>
      <c r="AL202" s="140"/>
      <c r="AM202" s="183"/>
      <c r="AN202" s="140"/>
      <c r="AO202" s="179"/>
      <c r="AP202" s="186"/>
      <c r="AQ202" s="139"/>
      <c r="AR202" s="186"/>
      <c r="AS202" s="179"/>
      <c r="AT202" s="139"/>
      <c r="AU202" s="179"/>
      <c r="AV202" s="186"/>
      <c r="AW202" s="139"/>
      <c r="AX202" s="179"/>
      <c r="AY202" s="186"/>
      <c r="AZ202" s="139"/>
      <c r="BA202" s="179"/>
      <c r="BB202" s="23"/>
    </row>
    <row r="203" spans="1:54" ht="56.1" hidden="1" customHeight="1" x14ac:dyDescent="0.2">
      <c r="A203" s="120"/>
      <c r="B203" s="168"/>
      <c r="C203" s="149"/>
      <c r="D203" s="149"/>
      <c r="E203" s="181"/>
      <c r="F203" s="140"/>
      <c r="G203" s="140"/>
      <c r="H203" s="149"/>
      <c r="I203" s="149"/>
      <c r="J203" s="140"/>
      <c r="K203" s="139"/>
      <c r="L203" s="140"/>
      <c r="M203" s="288" t="e">
        <v>#N/A</v>
      </c>
      <c r="N203" s="142"/>
      <c r="O203" s="289" t="e">
        <v>#N/A</v>
      </c>
      <c r="P203" s="163" t="s">
        <v>234</v>
      </c>
      <c r="Q203" s="143"/>
      <c r="R203" s="161"/>
      <c r="S203" s="120"/>
      <c r="T203" s="145"/>
      <c r="U203" s="145"/>
      <c r="V203" s="120"/>
      <c r="W203" s="120"/>
      <c r="X203" s="288" t="e">
        <v>#N/A</v>
      </c>
      <c r="Y203" s="145"/>
      <c r="Z203" s="288" t="e">
        <v>#N/A</v>
      </c>
      <c r="AA203" s="120"/>
      <c r="AB203" s="175"/>
      <c r="AC203" s="138"/>
      <c r="AD203" s="120"/>
      <c r="AE203" s="120"/>
      <c r="AF203" s="146" t="e">
        <f t="shared" si="36"/>
        <v>#N/A</v>
      </c>
      <c r="AG203" s="147" t="e">
        <f t="shared" si="37"/>
        <v>#N/A</v>
      </c>
      <c r="AH203" s="147" t="e">
        <f t="shared" si="39"/>
        <v>#N/A</v>
      </c>
      <c r="AI203" s="147" t="e">
        <f t="shared" si="38"/>
        <v>#N/A</v>
      </c>
      <c r="AJ203" s="147" t="e">
        <f t="shared" si="40"/>
        <v>#N/A</v>
      </c>
      <c r="AK203" s="143"/>
      <c r="AL203" s="140"/>
      <c r="AM203" s="183"/>
      <c r="AN203" s="140"/>
      <c r="AO203" s="179"/>
      <c r="AP203" s="186"/>
      <c r="AQ203" s="139"/>
      <c r="AR203" s="186"/>
      <c r="AS203" s="179"/>
      <c r="AT203" s="139"/>
      <c r="AU203" s="179"/>
      <c r="AV203" s="186"/>
      <c r="AW203" s="139"/>
      <c r="AX203" s="179"/>
      <c r="AY203" s="186"/>
      <c r="AZ203" s="139"/>
      <c r="BA203" s="179"/>
      <c r="BB203" s="23"/>
    </row>
    <row r="204" spans="1:54" ht="56.1" hidden="1" customHeight="1" x14ac:dyDescent="0.2">
      <c r="A204" s="120"/>
      <c r="B204" s="168"/>
      <c r="C204" s="149"/>
      <c r="D204" s="149"/>
      <c r="E204" s="181"/>
      <c r="F204" s="140"/>
      <c r="G204" s="140"/>
      <c r="H204" s="149"/>
      <c r="I204" s="149"/>
      <c r="J204" s="140"/>
      <c r="K204" s="139"/>
      <c r="L204" s="140"/>
      <c r="M204" s="288" t="e">
        <v>#N/A</v>
      </c>
      <c r="N204" s="142"/>
      <c r="O204" s="289" t="e">
        <v>#N/A</v>
      </c>
      <c r="P204" s="163" t="s">
        <v>234</v>
      </c>
      <c r="Q204" s="143"/>
      <c r="R204" s="161"/>
      <c r="S204" s="213"/>
      <c r="T204" s="117"/>
      <c r="U204" s="117"/>
      <c r="V204" s="213"/>
      <c r="W204" s="213"/>
      <c r="X204" s="288" t="e">
        <v>#N/A</v>
      </c>
      <c r="Y204" s="145"/>
      <c r="Z204" s="288" t="e">
        <v>#N/A</v>
      </c>
      <c r="AA204" s="120"/>
      <c r="AB204" s="175"/>
      <c r="AC204" s="145"/>
      <c r="AD204" s="120"/>
      <c r="AE204" s="120"/>
      <c r="AF204" s="146" t="e">
        <f t="shared" si="36"/>
        <v>#N/A</v>
      </c>
      <c r="AG204" s="147" t="e">
        <f t="shared" si="37"/>
        <v>#N/A</v>
      </c>
      <c r="AH204" s="147" t="e">
        <f t="shared" si="39"/>
        <v>#N/A</v>
      </c>
      <c r="AI204" s="147" t="e">
        <f t="shared" si="38"/>
        <v>#N/A</v>
      </c>
      <c r="AJ204" s="147" t="e">
        <f t="shared" si="40"/>
        <v>#N/A</v>
      </c>
      <c r="AK204" s="143"/>
      <c r="AL204" s="140"/>
      <c r="AM204" s="183"/>
      <c r="AN204" s="140"/>
      <c r="AO204" s="179"/>
      <c r="AP204" s="186"/>
      <c r="AQ204" s="139"/>
      <c r="AR204" s="186"/>
      <c r="AS204" s="179"/>
      <c r="AT204" s="139"/>
      <c r="AU204" s="179"/>
      <c r="AV204" s="186"/>
      <c r="AW204" s="139"/>
      <c r="AX204" s="179"/>
      <c r="AY204" s="186"/>
      <c r="AZ204" s="139"/>
      <c r="BA204" s="179"/>
      <c r="BB204" s="23"/>
    </row>
    <row r="205" spans="1:54" ht="56.1" hidden="1" customHeight="1" x14ac:dyDescent="0.2">
      <c r="A205" s="120"/>
      <c r="B205" s="168"/>
      <c r="C205" s="149"/>
      <c r="D205" s="149"/>
      <c r="E205" s="181"/>
      <c r="F205" s="140"/>
      <c r="G205" s="140"/>
      <c r="H205" s="149"/>
      <c r="I205" s="149"/>
      <c r="J205" s="140"/>
      <c r="K205" s="139"/>
      <c r="L205" s="140"/>
      <c r="M205" s="288" t="e">
        <v>#N/A</v>
      </c>
      <c r="N205" s="142"/>
      <c r="O205" s="289" t="e">
        <v>#N/A</v>
      </c>
      <c r="P205" s="163" t="s">
        <v>234</v>
      </c>
      <c r="Q205" s="143"/>
      <c r="R205" s="161"/>
      <c r="S205" s="213"/>
      <c r="T205" s="145"/>
      <c r="U205" s="145"/>
      <c r="V205" s="213"/>
      <c r="W205" s="213"/>
      <c r="X205" s="288" t="e">
        <v>#N/A</v>
      </c>
      <c r="Y205" s="145"/>
      <c r="Z205" s="288" t="e">
        <v>#N/A</v>
      </c>
      <c r="AA205" s="120"/>
      <c r="AB205" s="175"/>
      <c r="AC205" s="145"/>
      <c r="AD205" s="207"/>
      <c r="AE205" s="207"/>
      <c r="AF205" s="146" t="e">
        <f t="shared" si="36"/>
        <v>#N/A</v>
      </c>
      <c r="AG205" s="147" t="e">
        <f t="shared" si="37"/>
        <v>#N/A</v>
      </c>
      <c r="AH205" s="147" t="e">
        <f t="shared" si="39"/>
        <v>#N/A</v>
      </c>
      <c r="AI205" s="147" t="e">
        <f t="shared" si="38"/>
        <v>#N/A</v>
      </c>
      <c r="AJ205" s="147" t="e">
        <f t="shared" si="40"/>
        <v>#N/A</v>
      </c>
      <c r="AK205" s="143"/>
      <c r="AL205" s="140"/>
      <c r="AM205" s="183"/>
      <c r="AN205" s="140"/>
      <c r="AO205" s="179"/>
      <c r="AP205" s="186"/>
      <c r="AQ205" s="139"/>
      <c r="AR205" s="186"/>
      <c r="AS205" s="179"/>
      <c r="AT205" s="139"/>
      <c r="AU205" s="179"/>
      <c r="AV205" s="186"/>
      <c r="AW205" s="139"/>
      <c r="AX205" s="179"/>
      <c r="AY205" s="186"/>
      <c r="AZ205" s="139"/>
      <c r="BA205" s="179"/>
      <c r="BB205" s="23"/>
    </row>
    <row r="206" spans="1:54" ht="56.1" hidden="1" customHeight="1" x14ac:dyDescent="0.2">
      <c r="A206" s="120"/>
      <c r="B206" s="168"/>
      <c r="C206" s="149"/>
      <c r="D206" s="149"/>
      <c r="E206" s="181"/>
      <c r="F206" s="140"/>
      <c r="G206" s="140"/>
      <c r="H206" s="149"/>
      <c r="I206" s="149"/>
      <c r="J206" s="140"/>
      <c r="K206" s="139"/>
      <c r="L206" s="140"/>
      <c r="M206" s="288" t="e">
        <v>#N/A</v>
      </c>
      <c r="N206" s="142"/>
      <c r="O206" s="289" t="e">
        <v>#N/A</v>
      </c>
      <c r="P206" s="163" t="s">
        <v>234</v>
      </c>
      <c r="Q206" s="143"/>
      <c r="R206" s="161"/>
      <c r="S206" s="120"/>
      <c r="T206" s="145"/>
      <c r="U206" s="145"/>
      <c r="V206" s="120"/>
      <c r="W206" s="120"/>
      <c r="X206" s="288" t="e">
        <v>#N/A</v>
      </c>
      <c r="Y206" s="145"/>
      <c r="Z206" s="288" t="e">
        <v>#N/A</v>
      </c>
      <c r="AA206" s="120"/>
      <c r="AB206" s="180"/>
      <c r="AC206" s="145"/>
      <c r="AD206" s="145"/>
      <c r="AE206" s="145"/>
      <c r="AF206" s="146" t="e">
        <f t="shared" si="36"/>
        <v>#N/A</v>
      </c>
      <c r="AG206" s="147" t="e">
        <f t="shared" si="37"/>
        <v>#N/A</v>
      </c>
      <c r="AH206" s="147" t="e">
        <f t="shared" si="39"/>
        <v>#N/A</v>
      </c>
      <c r="AI206" s="147" t="e">
        <f t="shared" si="38"/>
        <v>#N/A</v>
      </c>
      <c r="AJ206" s="147" t="e">
        <f t="shared" si="40"/>
        <v>#N/A</v>
      </c>
      <c r="AK206" s="143"/>
      <c r="AL206" s="140"/>
      <c r="AM206" s="235"/>
      <c r="AN206" s="140"/>
      <c r="AO206" s="179"/>
      <c r="AP206" s="140"/>
      <c r="AQ206" s="139"/>
      <c r="AR206" s="140"/>
      <c r="AS206" s="216"/>
      <c r="AT206" s="139"/>
      <c r="AU206" s="179"/>
      <c r="AV206" s="140"/>
      <c r="AW206" s="139"/>
      <c r="AX206" s="179"/>
      <c r="AY206" s="140"/>
      <c r="AZ206" s="139"/>
      <c r="BA206" s="139"/>
      <c r="BB206" s="23"/>
    </row>
    <row r="207" spans="1:54" ht="56.1" hidden="1" customHeight="1" x14ac:dyDescent="0.2">
      <c r="A207" s="120"/>
      <c r="B207" s="168"/>
      <c r="C207" s="149"/>
      <c r="D207" s="149"/>
      <c r="E207" s="181"/>
      <c r="F207" s="140"/>
      <c r="G207" s="140"/>
      <c r="H207" s="149"/>
      <c r="I207" s="149"/>
      <c r="J207" s="140"/>
      <c r="K207" s="139"/>
      <c r="L207" s="140"/>
      <c r="M207" s="288" t="e">
        <v>#N/A</v>
      </c>
      <c r="N207" s="142"/>
      <c r="O207" s="289" t="e">
        <v>#N/A</v>
      </c>
      <c r="P207" s="163" t="s">
        <v>234</v>
      </c>
      <c r="Q207" s="143"/>
      <c r="R207" s="161"/>
      <c r="S207" s="120"/>
      <c r="T207" s="145"/>
      <c r="U207" s="145"/>
      <c r="V207" s="120"/>
      <c r="W207" s="120"/>
      <c r="X207" s="288" t="e">
        <v>#N/A</v>
      </c>
      <c r="Y207" s="145"/>
      <c r="Z207" s="288" t="e">
        <v>#N/A</v>
      </c>
      <c r="AA207" s="120"/>
      <c r="AB207" s="180"/>
      <c r="AC207" s="145"/>
      <c r="AD207" s="145"/>
      <c r="AE207" s="145"/>
      <c r="AF207" s="146" t="e">
        <f t="shared" si="36"/>
        <v>#N/A</v>
      </c>
      <c r="AG207" s="147" t="e">
        <f t="shared" si="37"/>
        <v>#N/A</v>
      </c>
      <c r="AH207" s="147" t="e">
        <f t="shared" si="39"/>
        <v>#N/A</v>
      </c>
      <c r="AI207" s="147" t="e">
        <f t="shared" si="38"/>
        <v>#N/A</v>
      </c>
      <c r="AJ207" s="147" t="e">
        <f t="shared" si="40"/>
        <v>#N/A</v>
      </c>
      <c r="AK207" s="143"/>
      <c r="AL207" s="140"/>
      <c r="AM207" s="183"/>
      <c r="AN207" s="140"/>
      <c r="AO207" s="179"/>
      <c r="AP207" s="186"/>
      <c r="AQ207" s="179"/>
      <c r="AR207" s="186"/>
      <c r="AS207" s="216"/>
      <c r="AT207" s="179"/>
      <c r="AU207" s="179"/>
      <c r="AV207" s="186"/>
      <c r="AW207" s="179"/>
      <c r="AX207" s="179"/>
      <c r="AY207" s="186"/>
      <c r="AZ207" s="179"/>
      <c r="BA207" s="139"/>
      <c r="BB207" s="23"/>
    </row>
    <row r="208" spans="1:54" ht="56.1" hidden="1" customHeight="1" x14ac:dyDescent="0.2">
      <c r="A208" s="120"/>
      <c r="B208" s="168"/>
      <c r="C208" s="149"/>
      <c r="D208" s="149"/>
      <c r="E208" s="181"/>
      <c r="F208" s="140"/>
      <c r="G208" s="140"/>
      <c r="H208" s="149"/>
      <c r="I208" s="149"/>
      <c r="J208" s="140"/>
      <c r="K208" s="139"/>
      <c r="L208" s="140"/>
      <c r="M208" s="288" t="e">
        <v>#N/A</v>
      </c>
      <c r="N208" s="142"/>
      <c r="O208" s="289" t="e">
        <v>#N/A</v>
      </c>
      <c r="P208" s="163" t="s">
        <v>234</v>
      </c>
      <c r="Q208" s="143"/>
      <c r="R208" s="161"/>
      <c r="S208" s="120"/>
      <c r="T208" s="145"/>
      <c r="U208" s="145"/>
      <c r="V208" s="120"/>
      <c r="W208" s="120"/>
      <c r="X208" s="288" t="e">
        <v>#N/A</v>
      </c>
      <c r="Y208" s="145"/>
      <c r="Z208" s="288" t="e">
        <v>#N/A</v>
      </c>
      <c r="AA208" s="120"/>
      <c r="AB208" s="180"/>
      <c r="AC208" s="145"/>
      <c r="AD208" s="145"/>
      <c r="AE208" s="145"/>
      <c r="AF208" s="146" t="e">
        <f t="shared" si="36"/>
        <v>#N/A</v>
      </c>
      <c r="AG208" s="147" t="e">
        <f t="shared" si="37"/>
        <v>#N/A</v>
      </c>
      <c r="AH208" s="147" t="e">
        <f t="shared" si="39"/>
        <v>#N/A</v>
      </c>
      <c r="AI208" s="147" t="e">
        <f t="shared" si="38"/>
        <v>#N/A</v>
      </c>
      <c r="AJ208" s="147" t="e">
        <f t="shared" si="40"/>
        <v>#N/A</v>
      </c>
      <c r="AK208" s="143"/>
      <c r="AL208" s="140"/>
      <c r="AM208" s="183"/>
      <c r="AN208" s="140"/>
      <c r="AO208" s="179"/>
      <c r="AP208" s="186"/>
      <c r="AQ208" s="179"/>
      <c r="AR208" s="186"/>
      <c r="AS208" s="216"/>
      <c r="AT208" s="179"/>
      <c r="AU208" s="179"/>
      <c r="AV208" s="186"/>
      <c r="AW208" s="179"/>
      <c r="AX208" s="179"/>
      <c r="AY208" s="186"/>
      <c r="AZ208" s="179"/>
      <c r="BA208" s="139"/>
      <c r="BB208" s="23"/>
    </row>
    <row r="209" spans="1:54" ht="56.1" hidden="1" customHeight="1" x14ac:dyDescent="0.2">
      <c r="A209" s="120"/>
      <c r="B209" s="168"/>
      <c r="C209" s="149"/>
      <c r="D209" s="149"/>
      <c r="E209" s="181"/>
      <c r="F209" s="140"/>
      <c r="G209" s="140"/>
      <c r="H209" s="149"/>
      <c r="I209" s="149"/>
      <c r="J209" s="140"/>
      <c r="K209" s="139"/>
      <c r="L209" s="140"/>
      <c r="M209" s="288" t="e">
        <v>#N/A</v>
      </c>
      <c r="N209" s="142"/>
      <c r="O209" s="289" t="e">
        <v>#N/A</v>
      </c>
      <c r="P209" s="163" t="s">
        <v>234</v>
      </c>
      <c r="Q209" s="143"/>
      <c r="R209" s="161"/>
      <c r="S209" s="120"/>
      <c r="T209" s="145"/>
      <c r="U209" s="145"/>
      <c r="V209" s="120"/>
      <c r="W209" s="120"/>
      <c r="X209" s="288" t="e">
        <v>#N/A</v>
      </c>
      <c r="Y209" s="145"/>
      <c r="Z209" s="288" t="e">
        <v>#N/A</v>
      </c>
      <c r="AA209" s="120"/>
      <c r="AB209" s="180"/>
      <c r="AC209" s="145"/>
      <c r="AD209" s="145"/>
      <c r="AE209" s="145"/>
      <c r="AF209" s="146" t="e">
        <f t="shared" si="36"/>
        <v>#N/A</v>
      </c>
      <c r="AG209" s="147" t="e">
        <f t="shared" si="37"/>
        <v>#N/A</v>
      </c>
      <c r="AH209" s="147" t="e">
        <f t="shared" si="39"/>
        <v>#N/A</v>
      </c>
      <c r="AI209" s="147" t="e">
        <f t="shared" si="38"/>
        <v>#N/A</v>
      </c>
      <c r="AJ209" s="147" t="e">
        <f t="shared" si="40"/>
        <v>#N/A</v>
      </c>
      <c r="AK209" s="143"/>
      <c r="AL209" s="140"/>
      <c r="AM209" s="183"/>
      <c r="AN209" s="140"/>
      <c r="AO209" s="179"/>
      <c r="AP209" s="186"/>
      <c r="AQ209" s="179"/>
      <c r="AR209" s="186"/>
      <c r="AS209" s="216"/>
      <c r="AT209" s="179"/>
      <c r="AU209" s="179"/>
      <c r="AV209" s="186"/>
      <c r="AW209" s="179"/>
      <c r="AX209" s="179"/>
      <c r="AY209" s="186"/>
      <c r="AZ209" s="179"/>
      <c r="BA209" s="139"/>
      <c r="BB209" s="23"/>
    </row>
    <row r="210" spans="1:54" ht="56.1" hidden="1" customHeight="1" x14ac:dyDescent="0.2">
      <c r="A210" s="120"/>
      <c r="B210" s="168"/>
      <c r="C210" s="149"/>
      <c r="D210" s="149"/>
      <c r="E210" s="181"/>
      <c r="F210" s="140"/>
      <c r="G210" s="140"/>
      <c r="H210" s="149"/>
      <c r="I210" s="149"/>
      <c r="J210" s="140"/>
      <c r="K210" s="139"/>
      <c r="L210" s="140"/>
      <c r="M210" s="288" t="e">
        <v>#N/A</v>
      </c>
      <c r="N210" s="142"/>
      <c r="O210" s="289" t="e">
        <v>#N/A</v>
      </c>
      <c r="P210" s="163" t="s">
        <v>234</v>
      </c>
      <c r="Q210" s="143"/>
      <c r="R210" s="161"/>
      <c r="S210" s="120"/>
      <c r="T210" s="145"/>
      <c r="U210" s="145"/>
      <c r="V210" s="120"/>
      <c r="W210" s="120"/>
      <c r="X210" s="288" t="e">
        <v>#N/A</v>
      </c>
      <c r="Y210" s="145"/>
      <c r="Z210" s="288" t="e">
        <v>#N/A</v>
      </c>
      <c r="AA210" s="120"/>
      <c r="AB210" s="180"/>
      <c r="AC210" s="145"/>
      <c r="AD210" s="145"/>
      <c r="AE210" s="145"/>
      <c r="AF210" s="146" t="e">
        <f t="shared" si="36"/>
        <v>#N/A</v>
      </c>
      <c r="AG210" s="147" t="e">
        <f t="shared" si="37"/>
        <v>#N/A</v>
      </c>
      <c r="AH210" s="147" t="e">
        <f t="shared" si="39"/>
        <v>#N/A</v>
      </c>
      <c r="AI210" s="147" t="e">
        <f t="shared" si="38"/>
        <v>#N/A</v>
      </c>
      <c r="AJ210" s="147" t="e">
        <f t="shared" si="40"/>
        <v>#N/A</v>
      </c>
      <c r="AK210" s="143"/>
      <c r="AL210" s="140"/>
      <c r="AM210" s="183"/>
      <c r="AN210" s="140"/>
      <c r="AO210" s="179"/>
      <c r="AP210" s="186"/>
      <c r="AQ210" s="179"/>
      <c r="AR210" s="186"/>
      <c r="AS210" s="216"/>
      <c r="AT210" s="179"/>
      <c r="AU210" s="179"/>
      <c r="AV210" s="186"/>
      <c r="AW210" s="179"/>
      <c r="AX210" s="179"/>
      <c r="AY210" s="186"/>
      <c r="AZ210" s="179"/>
      <c r="BA210" s="139"/>
      <c r="BB210" s="23"/>
    </row>
    <row r="211" spans="1:54" s="170" customFormat="1" ht="56.1" hidden="1" customHeight="1" x14ac:dyDescent="0.25">
      <c r="A211" s="120"/>
      <c r="B211" s="138"/>
      <c r="C211" s="139"/>
      <c r="D211" s="139"/>
      <c r="E211" s="140"/>
      <c r="F211" s="140"/>
      <c r="G211" s="140"/>
      <c r="H211" s="139"/>
      <c r="I211" s="139"/>
      <c r="J211" s="140"/>
      <c r="K211" s="139"/>
      <c r="L211" s="140"/>
      <c r="M211" s="288" t="e">
        <v>#N/A</v>
      </c>
      <c r="N211" s="142"/>
      <c r="O211" s="289" t="e">
        <v>#N/A</v>
      </c>
      <c r="P211" s="163" t="s">
        <v>234</v>
      </c>
      <c r="Q211" s="143"/>
      <c r="R211" s="139"/>
      <c r="S211" s="144"/>
      <c r="T211" s="138"/>
      <c r="U211" s="138"/>
      <c r="V211" s="145"/>
      <c r="W211" s="120"/>
      <c r="X211" s="288" t="e">
        <v>#N/A</v>
      </c>
      <c r="Y211" s="145"/>
      <c r="Z211" s="288" t="e">
        <v>#N/A</v>
      </c>
      <c r="AA211" s="144"/>
      <c r="AB211" s="118"/>
      <c r="AC211" s="138"/>
      <c r="AD211" s="145"/>
      <c r="AE211" s="145"/>
      <c r="AF211" s="146" t="e">
        <f t="shared" si="36"/>
        <v>#N/A</v>
      </c>
      <c r="AG211" s="147" t="e">
        <f t="shared" si="37"/>
        <v>#N/A</v>
      </c>
      <c r="AH211" s="147" t="e">
        <f t="shared" si="39"/>
        <v>#N/A</v>
      </c>
      <c r="AI211" s="147" t="e">
        <f t="shared" si="38"/>
        <v>#N/A</v>
      </c>
      <c r="AJ211" s="147" t="e">
        <f t="shared" si="40"/>
        <v>#N/A</v>
      </c>
      <c r="AK211" s="143"/>
      <c r="AL211" s="140"/>
      <c r="AM211" s="183"/>
      <c r="AN211" s="140"/>
      <c r="AO211" s="179"/>
      <c r="AP211" s="186"/>
      <c r="AQ211" s="139"/>
      <c r="AR211" s="186"/>
      <c r="AS211" s="179"/>
      <c r="AT211" s="139"/>
      <c r="AU211" s="179"/>
      <c r="AV211" s="186"/>
      <c r="AW211" s="139"/>
      <c r="AX211" s="179"/>
      <c r="AY211" s="186"/>
      <c r="AZ211" s="139"/>
      <c r="BA211" s="139"/>
      <c r="BB211" s="144"/>
    </row>
    <row r="212" spans="1:54" s="170" customFormat="1" ht="56.1" hidden="1" customHeight="1" x14ac:dyDescent="0.25">
      <c r="A212" s="120"/>
      <c r="B212" s="138"/>
      <c r="C212" s="139"/>
      <c r="D212" s="139"/>
      <c r="E212" s="140"/>
      <c r="F212" s="140"/>
      <c r="G212" s="140"/>
      <c r="H212" s="139"/>
      <c r="I212" s="139"/>
      <c r="J212" s="140"/>
      <c r="K212" s="139"/>
      <c r="L212" s="140"/>
      <c r="M212" s="288" t="e">
        <v>#N/A</v>
      </c>
      <c r="N212" s="142"/>
      <c r="O212" s="289" t="e">
        <v>#N/A</v>
      </c>
      <c r="P212" s="163" t="s">
        <v>234</v>
      </c>
      <c r="Q212" s="143"/>
      <c r="R212" s="139"/>
      <c r="S212" s="144"/>
      <c r="T212" s="138"/>
      <c r="U212" s="138"/>
      <c r="V212" s="145"/>
      <c r="W212" s="120"/>
      <c r="X212" s="288" t="e">
        <v>#N/A</v>
      </c>
      <c r="Y212" s="145"/>
      <c r="Z212" s="288" t="e">
        <v>#N/A</v>
      </c>
      <c r="AA212" s="144"/>
      <c r="AB212" s="118"/>
      <c r="AC212" s="138"/>
      <c r="AD212" s="145"/>
      <c r="AE212" s="145"/>
      <c r="AF212" s="146" t="e">
        <f t="shared" si="36"/>
        <v>#N/A</v>
      </c>
      <c r="AG212" s="147" t="e">
        <f t="shared" si="37"/>
        <v>#N/A</v>
      </c>
      <c r="AH212" s="147" t="e">
        <f t="shared" si="39"/>
        <v>#N/A</v>
      </c>
      <c r="AI212" s="147" t="e">
        <f t="shared" si="38"/>
        <v>#N/A</v>
      </c>
      <c r="AJ212" s="147" t="e">
        <f t="shared" si="40"/>
        <v>#N/A</v>
      </c>
      <c r="AK212" s="143"/>
      <c r="AL212" s="140"/>
      <c r="AM212" s="183"/>
      <c r="AN212" s="140"/>
      <c r="AO212" s="179"/>
      <c r="AP212" s="186"/>
      <c r="AQ212" s="139"/>
      <c r="AR212" s="186"/>
      <c r="AS212" s="179"/>
      <c r="AT212" s="139"/>
      <c r="AU212" s="179"/>
      <c r="AV212" s="186"/>
      <c r="AW212" s="139"/>
      <c r="AX212" s="179"/>
      <c r="AY212" s="186"/>
      <c r="AZ212" s="139"/>
      <c r="BA212" s="139"/>
      <c r="BB212" s="144"/>
    </row>
    <row r="213" spans="1:54" ht="56.1" hidden="1" customHeight="1" x14ac:dyDescent="0.2">
      <c r="A213" s="120"/>
      <c r="B213" s="144"/>
      <c r="C213" s="138"/>
      <c r="D213" s="138"/>
      <c r="E213" s="145"/>
      <c r="F213" s="140"/>
      <c r="G213" s="140"/>
      <c r="H213" s="138"/>
      <c r="I213" s="138"/>
      <c r="J213" s="140"/>
      <c r="K213" s="139"/>
      <c r="L213" s="140"/>
      <c r="M213" s="288" t="e">
        <v>#N/A</v>
      </c>
      <c r="N213" s="142"/>
      <c r="O213" s="289" t="e">
        <v>#N/A</v>
      </c>
      <c r="P213" s="163" t="s">
        <v>234</v>
      </c>
      <c r="Q213" s="143"/>
      <c r="R213" s="139"/>
      <c r="S213" s="204"/>
      <c r="T213" s="118"/>
      <c r="U213" s="118"/>
      <c r="V213" s="165"/>
      <c r="W213" s="165"/>
      <c r="X213" s="288" t="e">
        <v>#N/A</v>
      </c>
      <c r="Y213" s="125"/>
      <c r="Z213" s="288" t="e">
        <v>#N/A</v>
      </c>
      <c r="AA213" s="204"/>
      <c r="AB213" s="118"/>
      <c r="AC213" s="118"/>
      <c r="AD213" s="140"/>
      <c r="AE213" s="140"/>
      <c r="AF213" s="146" t="e">
        <f t="shared" si="36"/>
        <v>#N/A</v>
      </c>
      <c r="AG213" s="147" t="e">
        <f t="shared" si="37"/>
        <v>#N/A</v>
      </c>
      <c r="AH213" s="147" t="e">
        <f t="shared" si="39"/>
        <v>#N/A</v>
      </c>
      <c r="AI213" s="147" t="e">
        <f t="shared" si="38"/>
        <v>#N/A</v>
      </c>
      <c r="AJ213" s="147" t="e">
        <f t="shared" si="40"/>
        <v>#N/A</v>
      </c>
      <c r="AK213" s="143"/>
      <c r="AL213" s="140"/>
      <c r="AM213" s="240"/>
      <c r="AN213" s="125"/>
      <c r="AO213" s="118"/>
      <c r="AP213" s="125"/>
      <c r="AQ213" s="118"/>
      <c r="AR213" s="125"/>
      <c r="AS213" s="118"/>
      <c r="AT213" s="118"/>
      <c r="AU213" s="118"/>
      <c r="AV213" s="125"/>
      <c r="AW213" s="118"/>
      <c r="AX213" s="118"/>
      <c r="AY213" s="125"/>
      <c r="AZ213" s="118"/>
      <c r="BA213" s="118"/>
      <c r="BB213" s="23"/>
    </row>
    <row r="214" spans="1:54" ht="56.1" hidden="1" customHeight="1" x14ac:dyDescent="0.2">
      <c r="A214" s="120"/>
      <c r="B214" s="144"/>
      <c r="C214" s="138"/>
      <c r="D214" s="138"/>
      <c r="E214" s="145"/>
      <c r="F214" s="140"/>
      <c r="G214" s="140"/>
      <c r="H214" s="138"/>
      <c r="I214" s="138"/>
      <c r="J214" s="140"/>
      <c r="K214" s="139"/>
      <c r="L214" s="140"/>
      <c r="M214" s="288" t="e">
        <v>#N/A</v>
      </c>
      <c r="N214" s="142"/>
      <c r="O214" s="289" t="e">
        <v>#N/A</v>
      </c>
      <c r="P214" s="163" t="s">
        <v>234</v>
      </c>
      <c r="Q214" s="143"/>
      <c r="R214" s="139"/>
      <c r="S214" s="204"/>
      <c r="T214" s="118"/>
      <c r="U214" s="118"/>
      <c r="V214" s="165"/>
      <c r="W214" s="165"/>
      <c r="X214" s="288" t="e">
        <v>#N/A</v>
      </c>
      <c r="Y214" s="125"/>
      <c r="Z214" s="288" t="e">
        <v>#N/A</v>
      </c>
      <c r="AA214" s="204"/>
      <c r="AB214" s="118"/>
      <c r="AC214" s="118"/>
      <c r="AD214" s="140"/>
      <c r="AE214" s="140"/>
      <c r="AF214" s="146" t="e">
        <f t="shared" si="36"/>
        <v>#N/A</v>
      </c>
      <c r="AG214" s="147" t="e">
        <f t="shared" si="37"/>
        <v>#N/A</v>
      </c>
      <c r="AH214" s="147" t="e">
        <f t="shared" si="39"/>
        <v>#N/A</v>
      </c>
      <c r="AI214" s="147" t="e">
        <f t="shared" si="38"/>
        <v>#N/A</v>
      </c>
      <c r="AJ214" s="147" t="e">
        <f t="shared" si="40"/>
        <v>#N/A</v>
      </c>
      <c r="AK214" s="143"/>
      <c r="AL214" s="140"/>
      <c r="AM214" s="240"/>
      <c r="AN214" s="125"/>
      <c r="AO214" s="118"/>
      <c r="AP214" s="125"/>
      <c r="AQ214" s="118"/>
      <c r="AR214" s="125"/>
      <c r="AS214" s="118"/>
      <c r="AT214" s="118"/>
      <c r="AU214" s="118"/>
      <c r="AV214" s="125"/>
      <c r="AW214" s="118"/>
      <c r="AX214" s="118"/>
      <c r="AY214" s="125"/>
      <c r="AZ214" s="118"/>
      <c r="BA214" s="118"/>
      <c r="BB214" s="23"/>
    </row>
    <row r="215" spans="1:54" ht="56.1" hidden="1" customHeight="1" x14ac:dyDescent="0.2">
      <c r="A215" s="120"/>
      <c r="B215" s="151"/>
      <c r="C215" s="149"/>
      <c r="D215" s="149"/>
      <c r="E215" s="181"/>
      <c r="F215" s="140"/>
      <c r="G215" s="140"/>
      <c r="H215" s="149"/>
      <c r="I215" s="149"/>
      <c r="J215" s="140"/>
      <c r="K215" s="139"/>
      <c r="L215" s="140"/>
      <c r="M215" s="288" t="e">
        <v>#N/A</v>
      </c>
      <c r="N215" s="142"/>
      <c r="O215" s="289" t="e">
        <v>#N/A</v>
      </c>
      <c r="P215" s="163" t="s">
        <v>234</v>
      </c>
      <c r="Q215" s="143"/>
      <c r="R215" s="209"/>
      <c r="S215" s="120"/>
      <c r="T215" s="145"/>
      <c r="U215" s="145"/>
      <c r="V215" s="120"/>
      <c r="W215" s="120"/>
      <c r="X215" s="288" t="e">
        <v>#N/A</v>
      </c>
      <c r="Y215" s="145"/>
      <c r="Z215" s="288" t="e">
        <v>#N/A</v>
      </c>
      <c r="AA215" s="120"/>
      <c r="AB215" s="217"/>
      <c r="AC215" s="145"/>
      <c r="AD215" s="145"/>
      <c r="AE215" s="145"/>
      <c r="AF215" s="146" t="e">
        <f t="shared" si="36"/>
        <v>#N/A</v>
      </c>
      <c r="AG215" s="147" t="e">
        <f t="shared" si="37"/>
        <v>#N/A</v>
      </c>
      <c r="AH215" s="147" t="e">
        <f t="shared" si="39"/>
        <v>#N/A</v>
      </c>
      <c r="AI215" s="147" t="e">
        <f t="shared" si="38"/>
        <v>#N/A</v>
      </c>
      <c r="AJ215" s="147" t="e">
        <f t="shared" si="40"/>
        <v>#N/A</v>
      </c>
      <c r="AK215" s="143"/>
      <c r="AL215" s="140"/>
      <c r="AM215" s="199"/>
      <c r="AN215" s="152"/>
      <c r="AO215" s="179"/>
      <c r="AP215" s="186"/>
      <c r="AQ215" s="139"/>
      <c r="AR215" s="186"/>
      <c r="AS215" s="179"/>
      <c r="AT215" s="139"/>
      <c r="AU215" s="179"/>
      <c r="AV215" s="186"/>
      <c r="AW215" s="139"/>
      <c r="AX215" s="179"/>
      <c r="AY215" s="186"/>
      <c r="AZ215" s="139"/>
      <c r="BA215" s="139"/>
      <c r="BB215" s="23"/>
    </row>
    <row r="216" spans="1:54" ht="56.1" hidden="1" customHeight="1" x14ac:dyDescent="0.2">
      <c r="A216" s="120"/>
      <c r="B216" s="151"/>
      <c r="C216" s="149"/>
      <c r="D216" s="149"/>
      <c r="E216" s="181"/>
      <c r="F216" s="140"/>
      <c r="G216" s="140"/>
      <c r="H216" s="149"/>
      <c r="I216" s="149"/>
      <c r="J216" s="140"/>
      <c r="K216" s="139"/>
      <c r="L216" s="140"/>
      <c r="M216" s="288" t="e">
        <v>#N/A</v>
      </c>
      <c r="N216" s="142"/>
      <c r="O216" s="289" t="e">
        <v>#N/A</v>
      </c>
      <c r="P216" s="163" t="s">
        <v>234</v>
      </c>
      <c r="Q216" s="143"/>
      <c r="R216" s="209"/>
      <c r="S216" s="144"/>
      <c r="T216" s="138"/>
      <c r="U216" s="138"/>
      <c r="V216" s="120"/>
      <c r="W216" s="120"/>
      <c r="X216" s="288" t="e">
        <v>#N/A</v>
      </c>
      <c r="Y216" s="145"/>
      <c r="Z216" s="288" t="e">
        <v>#N/A</v>
      </c>
      <c r="AA216" s="144"/>
      <c r="AB216" s="144"/>
      <c r="AC216" s="138"/>
      <c r="AD216" s="145"/>
      <c r="AE216" s="145"/>
      <c r="AF216" s="146" t="e">
        <f t="shared" si="36"/>
        <v>#N/A</v>
      </c>
      <c r="AG216" s="147" t="e">
        <f t="shared" si="37"/>
        <v>#N/A</v>
      </c>
      <c r="AH216" s="147" t="e">
        <f t="shared" si="39"/>
        <v>#N/A</v>
      </c>
      <c r="AI216" s="147" t="e">
        <f t="shared" si="38"/>
        <v>#N/A</v>
      </c>
      <c r="AJ216" s="147" t="e">
        <f t="shared" si="40"/>
        <v>#N/A</v>
      </c>
      <c r="AK216" s="143"/>
      <c r="AL216" s="140"/>
      <c r="AM216" s="199"/>
      <c r="AN216" s="152"/>
      <c r="AO216" s="179"/>
      <c r="AP216" s="186"/>
      <c r="AQ216" s="139"/>
      <c r="AR216" s="186"/>
      <c r="AS216" s="179"/>
      <c r="AT216" s="139"/>
      <c r="AU216" s="179"/>
      <c r="AV216" s="186"/>
      <c r="AW216" s="139"/>
      <c r="AX216" s="179"/>
      <c r="AY216" s="186"/>
      <c r="AZ216" s="139"/>
      <c r="BA216" s="139"/>
      <c r="BB216" s="23"/>
    </row>
    <row r="217" spans="1:54" ht="56.1" hidden="1" customHeight="1" x14ac:dyDescent="0.2">
      <c r="A217" s="120"/>
      <c r="B217" s="151"/>
      <c r="C217" s="149"/>
      <c r="D217" s="149"/>
      <c r="E217" s="181"/>
      <c r="F217" s="140"/>
      <c r="G217" s="140"/>
      <c r="H217" s="149"/>
      <c r="I217" s="149"/>
      <c r="J217" s="140"/>
      <c r="K217" s="139"/>
      <c r="L217" s="140"/>
      <c r="M217" s="288" t="e">
        <v>#N/A</v>
      </c>
      <c r="N217" s="142"/>
      <c r="O217" s="289" t="e">
        <v>#N/A</v>
      </c>
      <c r="P217" s="163" t="s">
        <v>234</v>
      </c>
      <c r="Q217" s="143"/>
      <c r="R217" s="209"/>
      <c r="S217" s="144"/>
      <c r="T217" s="138"/>
      <c r="U217" s="138"/>
      <c r="V217" s="120"/>
      <c r="W217" s="120"/>
      <c r="X217" s="288" t="e">
        <v>#N/A</v>
      </c>
      <c r="Y217" s="145"/>
      <c r="Z217" s="288" t="e">
        <v>#N/A</v>
      </c>
      <c r="AA217" s="144"/>
      <c r="AB217" s="144"/>
      <c r="AC217" s="138"/>
      <c r="AD217" s="145"/>
      <c r="AE217" s="145"/>
      <c r="AF217" s="146" t="e">
        <f t="shared" si="36"/>
        <v>#N/A</v>
      </c>
      <c r="AG217" s="147" t="e">
        <f t="shared" si="37"/>
        <v>#N/A</v>
      </c>
      <c r="AH217" s="147" t="e">
        <f t="shared" si="39"/>
        <v>#N/A</v>
      </c>
      <c r="AI217" s="147" t="e">
        <f t="shared" si="38"/>
        <v>#N/A</v>
      </c>
      <c r="AJ217" s="147" t="e">
        <f t="shared" si="40"/>
        <v>#N/A</v>
      </c>
      <c r="AK217" s="143"/>
      <c r="AL217" s="140"/>
      <c r="AM217" s="199"/>
      <c r="AN217" s="152"/>
      <c r="AO217" s="179"/>
      <c r="AP217" s="186"/>
      <c r="AQ217" s="139"/>
      <c r="AR217" s="186"/>
      <c r="AS217" s="179"/>
      <c r="AT217" s="139"/>
      <c r="AU217" s="179"/>
      <c r="AV217" s="186"/>
      <c r="AW217" s="139"/>
      <c r="AX217" s="179"/>
      <c r="AY217" s="186"/>
      <c r="AZ217" s="139"/>
      <c r="BA217" s="139"/>
      <c r="BB217" s="23"/>
    </row>
    <row r="218" spans="1:54" ht="56.1" hidden="1" customHeight="1" x14ac:dyDescent="0.2">
      <c r="A218" s="120"/>
      <c r="B218" s="151"/>
      <c r="C218" s="149"/>
      <c r="D218" s="149"/>
      <c r="E218" s="181"/>
      <c r="F218" s="140"/>
      <c r="G218" s="140"/>
      <c r="H218" s="149"/>
      <c r="I218" s="149"/>
      <c r="J218" s="140"/>
      <c r="K218" s="139"/>
      <c r="L218" s="140"/>
      <c r="M218" s="288" t="e">
        <v>#N/A</v>
      </c>
      <c r="N218" s="142"/>
      <c r="O218" s="289" t="e">
        <v>#N/A</v>
      </c>
      <c r="P218" s="163" t="s">
        <v>234</v>
      </c>
      <c r="Q218" s="143"/>
      <c r="R218" s="209"/>
      <c r="S218" s="144"/>
      <c r="T218" s="138"/>
      <c r="U218" s="138"/>
      <c r="V218" s="120"/>
      <c r="W218" s="120"/>
      <c r="X218" s="288" t="e">
        <v>#N/A</v>
      </c>
      <c r="Y218" s="145"/>
      <c r="Z218" s="288" t="e">
        <v>#N/A</v>
      </c>
      <c r="AA218" s="144"/>
      <c r="AB218" s="144"/>
      <c r="AC218" s="138"/>
      <c r="AD218" s="145"/>
      <c r="AE218" s="145"/>
      <c r="AF218" s="146" t="e">
        <f t="shared" si="36"/>
        <v>#N/A</v>
      </c>
      <c r="AG218" s="147" t="e">
        <f t="shared" si="37"/>
        <v>#N/A</v>
      </c>
      <c r="AH218" s="147" t="e">
        <f t="shared" si="39"/>
        <v>#N/A</v>
      </c>
      <c r="AI218" s="147" t="e">
        <f t="shared" si="38"/>
        <v>#N/A</v>
      </c>
      <c r="AJ218" s="147" t="e">
        <f t="shared" si="40"/>
        <v>#N/A</v>
      </c>
      <c r="AK218" s="143"/>
      <c r="AL218" s="140"/>
      <c r="AM218" s="199"/>
      <c r="AN218" s="152"/>
      <c r="AO218" s="179"/>
      <c r="AP218" s="186"/>
      <c r="AQ218" s="139"/>
      <c r="AR218" s="186"/>
      <c r="AS218" s="179"/>
      <c r="AT218" s="139"/>
      <c r="AU218" s="179"/>
      <c r="AV218" s="186"/>
      <c r="AW218" s="139"/>
      <c r="AX218" s="179"/>
      <c r="AY218" s="186"/>
      <c r="AZ218" s="139"/>
      <c r="BA218" s="139"/>
      <c r="BB218" s="23"/>
    </row>
    <row r="219" spans="1:54" ht="56.1" hidden="1" customHeight="1" x14ac:dyDescent="0.2">
      <c r="A219" s="120"/>
      <c r="B219" s="151"/>
      <c r="C219" s="149"/>
      <c r="D219" s="149"/>
      <c r="E219" s="181"/>
      <c r="F219" s="140"/>
      <c r="G219" s="140"/>
      <c r="H219" s="149"/>
      <c r="I219" s="149"/>
      <c r="J219" s="140"/>
      <c r="K219" s="139"/>
      <c r="L219" s="140"/>
      <c r="M219" s="288" t="e">
        <v>#N/A</v>
      </c>
      <c r="N219" s="142"/>
      <c r="O219" s="289" t="e">
        <v>#N/A</v>
      </c>
      <c r="P219" s="163" t="s">
        <v>234</v>
      </c>
      <c r="Q219" s="143"/>
      <c r="R219" s="209"/>
      <c r="S219" s="144"/>
      <c r="T219" s="138"/>
      <c r="U219" s="138"/>
      <c r="V219" s="120"/>
      <c r="W219" s="120"/>
      <c r="X219" s="288" t="e">
        <v>#N/A</v>
      </c>
      <c r="Y219" s="145"/>
      <c r="Z219" s="288" t="e">
        <v>#N/A</v>
      </c>
      <c r="AA219" s="144"/>
      <c r="AB219" s="144"/>
      <c r="AC219" s="138"/>
      <c r="AD219" s="145"/>
      <c r="AE219" s="145"/>
      <c r="AF219" s="146" t="e">
        <f t="shared" si="36"/>
        <v>#N/A</v>
      </c>
      <c r="AG219" s="147" t="e">
        <f t="shared" si="37"/>
        <v>#N/A</v>
      </c>
      <c r="AH219" s="147" t="e">
        <f t="shared" si="39"/>
        <v>#N/A</v>
      </c>
      <c r="AI219" s="147" t="e">
        <f t="shared" si="38"/>
        <v>#N/A</v>
      </c>
      <c r="AJ219" s="147" t="e">
        <f t="shared" si="40"/>
        <v>#N/A</v>
      </c>
      <c r="AK219" s="143"/>
      <c r="AL219" s="140"/>
      <c r="AM219" s="199"/>
      <c r="AN219" s="152"/>
      <c r="AO219" s="179"/>
      <c r="AP219" s="186"/>
      <c r="AQ219" s="139"/>
      <c r="AR219" s="186"/>
      <c r="AS219" s="179"/>
      <c r="AT219" s="139"/>
      <c r="AU219" s="179"/>
      <c r="AV219" s="186"/>
      <c r="AW219" s="139"/>
      <c r="AX219" s="179"/>
      <c r="AY219" s="186"/>
      <c r="AZ219" s="139"/>
      <c r="BA219" s="139"/>
      <c r="BB219" s="23"/>
    </row>
    <row r="220" spans="1:54" ht="56.1" hidden="1" customHeight="1" x14ac:dyDescent="0.2">
      <c r="A220" s="120"/>
      <c r="B220" s="151"/>
      <c r="C220" s="149"/>
      <c r="D220" s="149"/>
      <c r="E220" s="181"/>
      <c r="F220" s="140"/>
      <c r="G220" s="140"/>
      <c r="H220" s="149"/>
      <c r="I220" s="149"/>
      <c r="J220" s="140"/>
      <c r="K220" s="139"/>
      <c r="L220" s="140"/>
      <c r="M220" s="288" t="e">
        <v>#N/A</v>
      </c>
      <c r="N220" s="142"/>
      <c r="O220" s="289" t="e">
        <v>#N/A</v>
      </c>
      <c r="P220" s="163" t="s">
        <v>234</v>
      </c>
      <c r="Q220" s="143"/>
      <c r="R220" s="209"/>
      <c r="S220" s="144"/>
      <c r="T220" s="138"/>
      <c r="U220" s="138"/>
      <c r="V220" s="120"/>
      <c r="W220" s="120"/>
      <c r="X220" s="288" t="e">
        <v>#N/A</v>
      </c>
      <c r="Y220" s="145"/>
      <c r="Z220" s="288" t="e">
        <v>#N/A</v>
      </c>
      <c r="AA220" s="144"/>
      <c r="AB220" s="144"/>
      <c r="AC220" s="138"/>
      <c r="AD220" s="145"/>
      <c r="AE220" s="145"/>
      <c r="AF220" s="146" t="e">
        <f t="shared" si="36"/>
        <v>#N/A</v>
      </c>
      <c r="AG220" s="147" t="e">
        <f t="shared" si="37"/>
        <v>#N/A</v>
      </c>
      <c r="AH220" s="147" t="e">
        <f t="shared" si="39"/>
        <v>#N/A</v>
      </c>
      <c r="AI220" s="147" t="e">
        <f t="shared" si="38"/>
        <v>#N/A</v>
      </c>
      <c r="AJ220" s="147" t="e">
        <f t="shared" si="40"/>
        <v>#N/A</v>
      </c>
      <c r="AK220" s="143"/>
      <c r="AL220" s="140"/>
      <c r="AM220" s="199"/>
      <c r="AN220" s="152"/>
      <c r="AO220" s="179"/>
      <c r="AP220" s="186"/>
      <c r="AQ220" s="139"/>
      <c r="AR220" s="186"/>
      <c r="AS220" s="179"/>
      <c r="AT220" s="139"/>
      <c r="AU220" s="179"/>
      <c r="AV220" s="186"/>
      <c r="AW220" s="139"/>
      <c r="AX220" s="179"/>
      <c r="AY220" s="186"/>
      <c r="AZ220" s="139"/>
      <c r="BA220" s="139"/>
      <c r="BB220" s="23"/>
    </row>
    <row r="221" spans="1:54" ht="56.1" hidden="1" customHeight="1" x14ac:dyDescent="0.2">
      <c r="A221" s="120"/>
      <c r="B221" s="118"/>
      <c r="C221" s="139"/>
      <c r="D221" s="139"/>
      <c r="E221" s="140"/>
      <c r="F221" s="140"/>
      <c r="G221" s="140"/>
      <c r="H221" s="139"/>
      <c r="I221" s="139"/>
      <c r="J221" s="140"/>
      <c r="K221" s="139"/>
      <c r="L221" s="140"/>
      <c r="M221" s="288" t="e">
        <v>#N/A</v>
      </c>
      <c r="N221" s="142"/>
      <c r="O221" s="289" t="e">
        <v>#N/A</v>
      </c>
      <c r="P221" s="163" t="s">
        <v>234</v>
      </c>
      <c r="Q221" s="143"/>
      <c r="R221" s="209"/>
      <c r="S221" s="120"/>
      <c r="T221" s="145"/>
      <c r="U221" s="120"/>
      <c r="V221" s="120"/>
      <c r="W221" s="120"/>
      <c r="X221" s="288" t="e">
        <v>#N/A</v>
      </c>
      <c r="Y221" s="145"/>
      <c r="Z221" s="288" t="e">
        <v>#N/A</v>
      </c>
      <c r="AA221" s="120"/>
      <c r="AB221" s="217"/>
      <c r="AC221" s="145"/>
      <c r="AD221" s="120"/>
      <c r="AE221" s="120"/>
      <c r="AF221" s="146" t="e">
        <f t="shared" si="36"/>
        <v>#N/A</v>
      </c>
      <c r="AG221" s="147" t="e">
        <f t="shared" si="37"/>
        <v>#N/A</v>
      </c>
      <c r="AH221" s="147" t="e">
        <f t="shared" si="39"/>
        <v>#N/A</v>
      </c>
      <c r="AI221" s="147" t="e">
        <f t="shared" si="38"/>
        <v>#N/A</v>
      </c>
      <c r="AJ221" s="147" t="e">
        <f t="shared" si="40"/>
        <v>#N/A</v>
      </c>
      <c r="AK221" s="143"/>
      <c r="AL221" s="140"/>
      <c r="AM221" s="235"/>
      <c r="AN221" s="235"/>
      <c r="AO221" s="197"/>
      <c r="AP221" s="235"/>
      <c r="AQ221" s="197"/>
      <c r="AR221" s="235"/>
      <c r="AS221" s="197"/>
      <c r="AT221" s="197"/>
      <c r="AU221" s="197"/>
      <c r="AV221" s="235"/>
      <c r="AW221" s="197"/>
      <c r="AX221" s="197"/>
      <c r="AY221" s="235"/>
      <c r="AZ221" s="197"/>
      <c r="BA221" s="197"/>
      <c r="BB221" s="23"/>
    </row>
    <row r="222" spans="1:54" ht="56.1" hidden="1" customHeight="1" x14ac:dyDescent="0.2">
      <c r="A222" s="120"/>
      <c r="B222" s="118"/>
      <c r="C222" s="139"/>
      <c r="D222" s="139"/>
      <c r="E222" s="140"/>
      <c r="F222" s="140"/>
      <c r="G222" s="140"/>
      <c r="H222" s="139"/>
      <c r="I222" s="139"/>
      <c r="J222" s="140"/>
      <c r="K222" s="139"/>
      <c r="L222" s="140"/>
      <c r="M222" s="288" t="e">
        <v>#N/A</v>
      </c>
      <c r="N222" s="142"/>
      <c r="O222" s="289" t="e">
        <v>#N/A</v>
      </c>
      <c r="P222" s="163" t="s">
        <v>234</v>
      </c>
      <c r="Q222" s="143"/>
      <c r="R222" s="209"/>
      <c r="S222" s="120"/>
      <c r="T222" s="145"/>
      <c r="U222" s="120"/>
      <c r="V222" s="120"/>
      <c r="W222" s="120"/>
      <c r="X222" s="288" t="e">
        <v>#N/A</v>
      </c>
      <c r="Y222" s="145"/>
      <c r="Z222" s="288" t="e">
        <v>#N/A</v>
      </c>
      <c r="AA222" s="120"/>
      <c r="AB222" s="217"/>
      <c r="AC222" s="145"/>
      <c r="AD222" s="145"/>
      <c r="AE222" s="145"/>
      <c r="AF222" s="146" t="e">
        <f t="shared" si="36"/>
        <v>#N/A</v>
      </c>
      <c r="AG222" s="147" t="e">
        <f t="shared" si="37"/>
        <v>#N/A</v>
      </c>
      <c r="AH222" s="147" t="e">
        <f t="shared" si="39"/>
        <v>#N/A</v>
      </c>
      <c r="AI222" s="147" t="e">
        <f t="shared" si="38"/>
        <v>#N/A</v>
      </c>
      <c r="AJ222" s="147" t="e">
        <f t="shared" si="40"/>
        <v>#N/A</v>
      </c>
      <c r="AK222" s="143"/>
      <c r="AL222" s="140"/>
      <c r="AM222" s="235"/>
      <c r="AN222" s="235"/>
      <c r="AO222" s="197"/>
      <c r="AP222" s="235"/>
      <c r="AQ222" s="197"/>
      <c r="AR222" s="235"/>
      <c r="AS222" s="197"/>
      <c r="AT222" s="197"/>
      <c r="AU222" s="197"/>
      <c r="AV222" s="235"/>
      <c r="AW222" s="197"/>
      <c r="AX222" s="197"/>
      <c r="AY222" s="235"/>
      <c r="AZ222" s="197"/>
      <c r="BA222" s="197"/>
      <c r="BB222" s="23"/>
    </row>
    <row r="223" spans="1:54" ht="56.1" hidden="1" customHeight="1" x14ac:dyDescent="0.2">
      <c r="A223" s="120"/>
      <c r="B223" s="138"/>
      <c r="C223" s="139"/>
      <c r="D223" s="139"/>
      <c r="E223" s="140"/>
      <c r="F223" s="140"/>
      <c r="G223" s="140"/>
      <c r="H223" s="139"/>
      <c r="I223" s="139"/>
      <c r="J223" s="140"/>
      <c r="K223" s="139"/>
      <c r="L223" s="140"/>
      <c r="M223" s="288" t="e">
        <v>#N/A</v>
      </c>
      <c r="N223" s="142"/>
      <c r="O223" s="289" t="e">
        <v>#N/A</v>
      </c>
      <c r="P223" s="163" t="s">
        <v>234</v>
      </c>
      <c r="Q223" s="143"/>
      <c r="R223" s="118"/>
      <c r="S223" s="120"/>
      <c r="T223" s="145"/>
      <c r="U223" s="120"/>
      <c r="V223" s="120"/>
      <c r="W223" s="120"/>
      <c r="X223" s="288" t="e">
        <v>#N/A</v>
      </c>
      <c r="Y223" s="145"/>
      <c r="Z223" s="288" t="e">
        <v>#N/A</v>
      </c>
      <c r="AA223" s="120"/>
      <c r="AB223" s="217"/>
      <c r="AC223" s="145"/>
      <c r="AD223" s="120"/>
      <c r="AE223" s="120"/>
      <c r="AF223" s="146" t="e">
        <f t="shared" si="36"/>
        <v>#N/A</v>
      </c>
      <c r="AG223" s="147" t="e">
        <f t="shared" si="37"/>
        <v>#N/A</v>
      </c>
      <c r="AH223" s="147" t="e">
        <f t="shared" si="39"/>
        <v>#N/A</v>
      </c>
      <c r="AI223" s="147" t="e">
        <f t="shared" si="38"/>
        <v>#N/A</v>
      </c>
      <c r="AJ223" s="147" t="e">
        <f t="shared" si="40"/>
        <v>#N/A</v>
      </c>
      <c r="AK223" s="143"/>
      <c r="AL223" s="140"/>
      <c r="AM223" s="183"/>
      <c r="AN223" s="186"/>
      <c r="AO223" s="179"/>
      <c r="AP223" s="186"/>
      <c r="AQ223" s="139"/>
      <c r="AR223" s="186"/>
      <c r="AS223" s="179"/>
      <c r="AT223" s="139"/>
      <c r="AU223" s="179"/>
      <c r="AV223" s="186"/>
      <c r="AW223" s="139"/>
      <c r="AX223" s="179"/>
      <c r="AY223" s="186"/>
      <c r="AZ223" s="139"/>
      <c r="BA223" s="179"/>
      <c r="BB223" s="23"/>
    </row>
    <row r="224" spans="1:54" s="170" customFormat="1" ht="56.1" hidden="1" customHeight="1" x14ac:dyDescent="0.25">
      <c r="A224" s="120"/>
      <c r="B224" s="138"/>
      <c r="C224" s="139"/>
      <c r="D224" s="139"/>
      <c r="E224" s="140"/>
      <c r="F224" s="140"/>
      <c r="G224" s="140"/>
      <c r="H224" s="139"/>
      <c r="I224" s="139"/>
      <c r="J224" s="140"/>
      <c r="K224" s="139"/>
      <c r="L224" s="140"/>
      <c r="M224" s="288" t="e">
        <v>#N/A</v>
      </c>
      <c r="N224" s="142"/>
      <c r="O224" s="289" t="e">
        <v>#N/A</v>
      </c>
      <c r="P224" s="163" t="s">
        <v>234</v>
      </c>
      <c r="Q224" s="143"/>
      <c r="R224" s="209"/>
      <c r="S224" s="120"/>
      <c r="T224" s="145"/>
      <c r="U224" s="120"/>
      <c r="V224" s="120"/>
      <c r="W224" s="120"/>
      <c r="X224" s="288" t="e">
        <v>#N/A</v>
      </c>
      <c r="Y224" s="145"/>
      <c r="Z224" s="288" t="e">
        <v>#N/A</v>
      </c>
      <c r="AA224" s="120"/>
      <c r="AB224" s="217"/>
      <c r="AC224" s="145"/>
      <c r="AD224" s="120"/>
      <c r="AE224" s="120"/>
      <c r="AF224" s="146" t="e">
        <f t="shared" si="36"/>
        <v>#N/A</v>
      </c>
      <c r="AG224" s="147" t="e">
        <f t="shared" si="37"/>
        <v>#N/A</v>
      </c>
      <c r="AH224" s="147" t="e">
        <f t="shared" si="39"/>
        <v>#N/A</v>
      </c>
      <c r="AI224" s="147" t="e">
        <f t="shared" si="38"/>
        <v>#N/A</v>
      </c>
      <c r="AJ224" s="147" t="e">
        <f t="shared" si="40"/>
        <v>#N/A</v>
      </c>
      <c r="AK224" s="143"/>
      <c r="AL224" s="140"/>
      <c r="AM224" s="235"/>
      <c r="AN224" s="235"/>
      <c r="AO224" s="197"/>
      <c r="AP224" s="186"/>
      <c r="AQ224" s="179"/>
      <c r="AR224" s="186"/>
      <c r="AS224" s="179"/>
      <c r="AT224" s="179"/>
      <c r="AU224" s="179"/>
      <c r="AV224" s="186"/>
      <c r="AW224" s="179"/>
      <c r="AX224" s="179"/>
      <c r="AY224" s="186"/>
      <c r="AZ224" s="179"/>
      <c r="BA224" s="179"/>
      <c r="BB224" s="144"/>
    </row>
    <row r="225" spans="1:54" ht="56.1" hidden="1" customHeight="1" x14ac:dyDescent="0.2">
      <c r="A225" s="120"/>
      <c r="B225" s="138"/>
      <c r="C225" s="139"/>
      <c r="D225" s="139"/>
      <c r="E225" s="140"/>
      <c r="F225" s="140"/>
      <c r="G225" s="140"/>
      <c r="H225" s="139"/>
      <c r="I225" s="139"/>
      <c r="J225" s="140"/>
      <c r="K225" s="139"/>
      <c r="L225" s="140"/>
      <c r="M225" s="288" t="e">
        <v>#N/A</v>
      </c>
      <c r="N225" s="142"/>
      <c r="O225" s="289" t="e">
        <v>#N/A</v>
      </c>
      <c r="P225" s="163" t="s">
        <v>234</v>
      </c>
      <c r="Q225" s="143"/>
      <c r="R225" s="209"/>
      <c r="S225" s="120"/>
      <c r="T225" s="145"/>
      <c r="U225" s="120"/>
      <c r="V225" s="120"/>
      <c r="W225" s="120"/>
      <c r="X225" s="288" t="e">
        <v>#N/A</v>
      </c>
      <c r="Y225" s="145"/>
      <c r="Z225" s="288" t="e">
        <v>#N/A</v>
      </c>
      <c r="AA225" s="120"/>
      <c r="AB225" s="217"/>
      <c r="AC225" s="145"/>
      <c r="AD225" s="145"/>
      <c r="AE225" s="145"/>
      <c r="AF225" s="146" t="e">
        <f t="shared" si="36"/>
        <v>#N/A</v>
      </c>
      <c r="AG225" s="147" t="e">
        <f t="shared" si="37"/>
        <v>#N/A</v>
      </c>
      <c r="AH225" s="147" t="e">
        <f t="shared" si="39"/>
        <v>#N/A</v>
      </c>
      <c r="AI225" s="147" t="e">
        <f t="shared" si="38"/>
        <v>#N/A</v>
      </c>
      <c r="AJ225" s="147" t="e">
        <f t="shared" si="40"/>
        <v>#N/A</v>
      </c>
      <c r="AK225" s="143"/>
      <c r="AL225" s="140"/>
      <c r="AM225" s="235"/>
      <c r="AN225" s="235"/>
      <c r="AO225" s="197"/>
      <c r="AP225" s="186"/>
      <c r="AQ225" s="179"/>
      <c r="AR225" s="186"/>
      <c r="AS225" s="179"/>
      <c r="AT225" s="179"/>
      <c r="AU225" s="179"/>
      <c r="AV225" s="186"/>
      <c r="AW225" s="179"/>
      <c r="AX225" s="179"/>
      <c r="AY225" s="186"/>
      <c r="AZ225" s="179"/>
      <c r="BA225" s="179"/>
      <c r="BB225" s="23"/>
    </row>
    <row r="226" spans="1:54" ht="56.1" hidden="1" customHeight="1" x14ac:dyDescent="0.2">
      <c r="A226" s="120"/>
      <c r="B226" s="138"/>
      <c r="C226" s="139"/>
      <c r="D226" s="139"/>
      <c r="E226" s="140"/>
      <c r="F226" s="140"/>
      <c r="G226" s="140"/>
      <c r="H226" s="139"/>
      <c r="I226" s="139"/>
      <c r="J226" s="140"/>
      <c r="K226" s="139"/>
      <c r="L226" s="140"/>
      <c r="M226" s="288" t="e">
        <v>#N/A</v>
      </c>
      <c r="N226" s="142"/>
      <c r="O226" s="289" t="e">
        <v>#N/A</v>
      </c>
      <c r="P226" s="163" t="s">
        <v>234</v>
      </c>
      <c r="Q226" s="143"/>
      <c r="R226" s="209"/>
      <c r="S226" s="120"/>
      <c r="T226" s="145"/>
      <c r="U226" s="145"/>
      <c r="V226" s="120"/>
      <c r="W226" s="120"/>
      <c r="X226" s="288" t="e">
        <v>#N/A</v>
      </c>
      <c r="Y226" s="145"/>
      <c r="Z226" s="288" t="e">
        <v>#N/A</v>
      </c>
      <c r="AA226" s="120"/>
      <c r="AB226" s="195"/>
      <c r="AC226" s="145"/>
      <c r="AD226" s="145"/>
      <c r="AE226" s="145"/>
      <c r="AF226" s="146" t="e">
        <f t="shared" si="36"/>
        <v>#N/A</v>
      </c>
      <c r="AG226" s="147" t="e">
        <f t="shared" si="37"/>
        <v>#N/A</v>
      </c>
      <c r="AH226" s="147" t="e">
        <f t="shared" si="39"/>
        <v>#N/A</v>
      </c>
      <c r="AI226" s="147" t="e">
        <f t="shared" si="38"/>
        <v>#N/A</v>
      </c>
      <c r="AJ226" s="147" t="e">
        <f t="shared" si="40"/>
        <v>#N/A</v>
      </c>
      <c r="AK226" s="143"/>
      <c r="AL226" s="140"/>
      <c r="AM226" s="199"/>
      <c r="AN226" s="152"/>
      <c r="AO226" s="150"/>
      <c r="AP226" s="152"/>
      <c r="AQ226" s="149"/>
      <c r="AR226" s="181"/>
      <c r="AS226" s="149"/>
      <c r="AT226" s="149"/>
      <c r="AU226" s="149"/>
      <c r="AV226" s="181"/>
      <c r="AW226" s="149"/>
      <c r="AX226" s="149"/>
      <c r="AY226" s="181"/>
      <c r="AZ226" s="149"/>
      <c r="BA226" s="149"/>
      <c r="BB226" s="23"/>
    </row>
    <row r="227" spans="1:54" ht="56.1" hidden="1" customHeight="1" x14ac:dyDescent="0.2">
      <c r="A227" s="120"/>
      <c r="B227" s="138"/>
      <c r="C227" s="139"/>
      <c r="D227" s="139"/>
      <c r="E227" s="140"/>
      <c r="F227" s="140"/>
      <c r="G227" s="140"/>
      <c r="H227" s="139"/>
      <c r="I227" s="139"/>
      <c r="J227" s="140"/>
      <c r="K227" s="139"/>
      <c r="L227" s="140"/>
      <c r="M227" s="288" t="e">
        <v>#N/A</v>
      </c>
      <c r="N227" s="142"/>
      <c r="O227" s="289" t="e">
        <v>#N/A</v>
      </c>
      <c r="P227" s="163" t="s">
        <v>234</v>
      </c>
      <c r="Q227" s="143"/>
      <c r="R227" s="209"/>
      <c r="S227" s="120"/>
      <c r="T227" s="145"/>
      <c r="U227" s="145"/>
      <c r="V227" s="120"/>
      <c r="W227" s="120"/>
      <c r="X227" s="288" t="e">
        <v>#N/A</v>
      </c>
      <c r="Y227" s="145"/>
      <c r="Z227" s="288" t="e">
        <v>#N/A</v>
      </c>
      <c r="AA227" s="120"/>
      <c r="AB227" s="195"/>
      <c r="AC227" s="145"/>
      <c r="AD227" s="145"/>
      <c r="AE227" s="145"/>
      <c r="AF227" s="146" t="e">
        <f t="shared" si="36"/>
        <v>#N/A</v>
      </c>
      <c r="AG227" s="147" t="e">
        <f t="shared" si="37"/>
        <v>#N/A</v>
      </c>
      <c r="AH227" s="147" t="e">
        <f t="shared" si="39"/>
        <v>#N/A</v>
      </c>
      <c r="AI227" s="147" t="e">
        <f t="shared" si="38"/>
        <v>#N/A</v>
      </c>
      <c r="AJ227" s="147" t="e">
        <f t="shared" si="40"/>
        <v>#N/A</v>
      </c>
      <c r="AK227" s="143"/>
      <c r="AL227" s="140"/>
      <c r="AM227" s="199"/>
      <c r="AN227" s="152"/>
      <c r="AO227" s="150"/>
      <c r="AP227" s="152"/>
      <c r="AQ227" s="149"/>
      <c r="AR227" s="181"/>
      <c r="AS227" s="149"/>
      <c r="AT227" s="149"/>
      <c r="AU227" s="149"/>
      <c r="AV227" s="181"/>
      <c r="AW227" s="149"/>
      <c r="AX227" s="149"/>
      <c r="AY227" s="181"/>
      <c r="AZ227" s="149"/>
      <c r="BA227" s="149"/>
      <c r="BB227" s="23"/>
    </row>
    <row r="228" spans="1:54" ht="56.1" hidden="1" customHeight="1" x14ac:dyDescent="0.2">
      <c r="A228" s="120"/>
      <c r="B228" s="138"/>
      <c r="C228" s="139"/>
      <c r="D228" s="139"/>
      <c r="E228" s="140"/>
      <c r="F228" s="140"/>
      <c r="G228" s="140"/>
      <c r="H228" s="139"/>
      <c r="I228" s="139"/>
      <c r="J228" s="140"/>
      <c r="K228" s="139"/>
      <c r="L228" s="140"/>
      <c r="M228" s="288" t="e">
        <v>#N/A</v>
      </c>
      <c r="N228" s="142"/>
      <c r="O228" s="289" t="e">
        <v>#N/A</v>
      </c>
      <c r="P228" s="163" t="s">
        <v>234</v>
      </c>
      <c r="Q228" s="143"/>
      <c r="R228" s="209"/>
      <c r="S228" s="120"/>
      <c r="T228" s="145"/>
      <c r="U228" s="145"/>
      <c r="V228" s="120"/>
      <c r="W228" s="120"/>
      <c r="X228" s="288" t="e">
        <v>#N/A</v>
      </c>
      <c r="Y228" s="145"/>
      <c r="Z228" s="288" t="e">
        <v>#N/A</v>
      </c>
      <c r="AA228" s="120"/>
      <c r="AB228" s="217"/>
      <c r="AC228" s="145"/>
      <c r="AD228" s="145"/>
      <c r="AE228" s="145"/>
      <c r="AF228" s="146" t="e">
        <f t="shared" si="36"/>
        <v>#N/A</v>
      </c>
      <c r="AG228" s="147" t="e">
        <f t="shared" si="37"/>
        <v>#N/A</v>
      </c>
      <c r="AH228" s="147" t="e">
        <f t="shared" si="39"/>
        <v>#N/A</v>
      </c>
      <c r="AI228" s="147" t="e">
        <f t="shared" si="38"/>
        <v>#N/A</v>
      </c>
      <c r="AJ228" s="147" t="e">
        <f t="shared" si="40"/>
        <v>#N/A</v>
      </c>
      <c r="AK228" s="143"/>
      <c r="AL228" s="140"/>
      <c r="AM228" s="199"/>
      <c r="AN228" s="152"/>
      <c r="AO228" s="150"/>
      <c r="AP228" s="152"/>
      <c r="AQ228" s="149"/>
      <c r="AR228" s="181"/>
      <c r="AS228" s="149"/>
      <c r="AT228" s="149"/>
      <c r="AU228" s="149"/>
      <c r="AV228" s="181"/>
      <c r="AW228" s="149"/>
      <c r="AX228" s="149"/>
      <c r="AY228" s="181"/>
      <c r="AZ228" s="149"/>
      <c r="BA228" s="149"/>
      <c r="BB228" s="23"/>
    </row>
    <row r="229" spans="1:54" ht="56.1" hidden="1" customHeight="1" x14ac:dyDescent="0.2">
      <c r="A229" s="120"/>
      <c r="B229" s="138"/>
      <c r="C229" s="139"/>
      <c r="D229" s="139"/>
      <c r="E229" s="140"/>
      <c r="F229" s="140"/>
      <c r="G229" s="140"/>
      <c r="H229" s="139"/>
      <c r="I229" s="139"/>
      <c r="J229" s="140"/>
      <c r="K229" s="139"/>
      <c r="L229" s="140"/>
      <c r="M229" s="288" t="e">
        <v>#N/A</v>
      </c>
      <c r="N229" s="142"/>
      <c r="O229" s="289" t="e">
        <v>#N/A</v>
      </c>
      <c r="P229" s="163" t="s">
        <v>234</v>
      </c>
      <c r="Q229" s="143"/>
      <c r="R229" s="209"/>
      <c r="S229" s="120"/>
      <c r="T229" s="145"/>
      <c r="U229" s="120"/>
      <c r="V229" s="120"/>
      <c r="W229" s="120"/>
      <c r="X229" s="288" t="e">
        <v>#N/A</v>
      </c>
      <c r="Y229" s="145"/>
      <c r="Z229" s="288" t="e">
        <v>#N/A</v>
      </c>
      <c r="AA229" s="120"/>
      <c r="AB229" s="195"/>
      <c r="AC229" s="145"/>
      <c r="AD229" s="120"/>
      <c r="AE229" s="120"/>
      <c r="AF229" s="146" t="e">
        <f t="shared" si="36"/>
        <v>#N/A</v>
      </c>
      <c r="AG229" s="147" t="e">
        <f t="shared" si="37"/>
        <v>#N/A</v>
      </c>
      <c r="AH229" s="147" t="e">
        <f t="shared" si="39"/>
        <v>#N/A</v>
      </c>
      <c r="AI229" s="147" t="e">
        <f t="shared" si="38"/>
        <v>#N/A</v>
      </c>
      <c r="AJ229" s="147" t="e">
        <f t="shared" si="40"/>
        <v>#N/A</v>
      </c>
      <c r="AK229" s="143"/>
      <c r="AL229" s="140"/>
      <c r="AM229" s="235"/>
      <c r="AN229" s="235"/>
      <c r="AO229" s="197"/>
      <c r="AP229" s="235"/>
      <c r="AQ229" s="197"/>
      <c r="AR229" s="235"/>
      <c r="AS229" s="197"/>
      <c r="AT229" s="197"/>
      <c r="AU229" s="197"/>
      <c r="AV229" s="235"/>
      <c r="AW229" s="197"/>
      <c r="AX229" s="197"/>
      <c r="AY229" s="235"/>
      <c r="AZ229" s="197"/>
      <c r="BA229" s="197"/>
      <c r="BB229" s="23"/>
    </row>
    <row r="230" spans="1:54" ht="56.1" hidden="1" customHeight="1" x14ac:dyDescent="0.2">
      <c r="A230" s="120"/>
      <c r="B230" s="138"/>
      <c r="C230" s="139"/>
      <c r="D230" s="139"/>
      <c r="E230" s="140"/>
      <c r="F230" s="140"/>
      <c r="G230" s="140"/>
      <c r="H230" s="139"/>
      <c r="I230" s="139"/>
      <c r="J230" s="140"/>
      <c r="K230" s="139"/>
      <c r="L230" s="140"/>
      <c r="M230" s="288" t="e">
        <v>#N/A</v>
      </c>
      <c r="N230" s="142"/>
      <c r="O230" s="289" t="e">
        <v>#N/A</v>
      </c>
      <c r="P230" s="163" t="s">
        <v>234</v>
      </c>
      <c r="Q230" s="143"/>
      <c r="R230" s="209"/>
      <c r="S230" s="120"/>
      <c r="T230" s="145"/>
      <c r="U230" s="120"/>
      <c r="V230" s="120"/>
      <c r="W230" s="120"/>
      <c r="X230" s="288" t="e">
        <v>#N/A</v>
      </c>
      <c r="Y230" s="145"/>
      <c r="Z230" s="288" t="e">
        <v>#N/A</v>
      </c>
      <c r="AA230" s="120"/>
      <c r="AB230" s="195"/>
      <c r="AC230" s="145"/>
      <c r="AD230" s="145"/>
      <c r="AE230" s="145"/>
      <c r="AF230" s="146" t="e">
        <f t="shared" si="36"/>
        <v>#N/A</v>
      </c>
      <c r="AG230" s="147" t="e">
        <f t="shared" si="37"/>
        <v>#N/A</v>
      </c>
      <c r="AH230" s="147" t="e">
        <f t="shared" si="39"/>
        <v>#N/A</v>
      </c>
      <c r="AI230" s="147" t="e">
        <f t="shared" si="38"/>
        <v>#N/A</v>
      </c>
      <c r="AJ230" s="147" t="e">
        <f t="shared" si="40"/>
        <v>#N/A</v>
      </c>
      <c r="AK230" s="143"/>
      <c r="AL230" s="140"/>
      <c r="AM230" s="235"/>
      <c r="AN230" s="235"/>
      <c r="AO230" s="197"/>
      <c r="AP230" s="235"/>
      <c r="AQ230" s="197"/>
      <c r="AR230" s="235"/>
      <c r="AS230" s="197"/>
      <c r="AT230" s="197"/>
      <c r="AU230" s="197"/>
      <c r="AV230" s="235"/>
      <c r="AW230" s="197"/>
      <c r="AX230" s="197"/>
      <c r="AY230" s="235"/>
      <c r="AZ230" s="197"/>
      <c r="BA230" s="197"/>
      <c r="BB230" s="23"/>
    </row>
    <row r="231" spans="1:54" ht="56.1" hidden="1" customHeight="1" x14ac:dyDescent="0.2">
      <c r="A231" s="120"/>
      <c r="B231" s="138"/>
      <c r="C231" s="139"/>
      <c r="D231" s="139"/>
      <c r="E231" s="140"/>
      <c r="F231" s="140"/>
      <c r="G231" s="140"/>
      <c r="H231" s="139"/>
      <c r="I231" s="139"/>
      <c r="J231" s="140"/>
      <c r="K231" s="139"/>
      <c r="L231" s="140"/>
      <c r="M231" s="288" t="e">
        <v>#N/A</v>
      </c>
      <c r="N231" s="142"/>
      <c r="O231" s="289" t="e">
        <v>#N/A</v>
      </c>
      <c r="P231" s="163" t="s">
        <v>234</v>
      </c>
      <c r="Q231" s="143"/>
      <c r="R231" s="209"/>
      <c r="S231" s="120"/>
      <c r="T231" s="145"/>
      <c r="U231" s="120"/>
      <c r="V231" s="120"/>
      <c r="W231" s="120"/>
      <c r="X231" s="288" t="e">
        <v>#N/A</v>
      </c>
      <c r="Y231" s="145"/>
      <c r="Z231" s="288" t="e">
        <v>#N/A</v>
      </c>
      <c r="AA231" s="120"/>
      <c r="AB231" s="217"/>
      <c r="AC231" s="145"/>
      <c r="AD231" s="120"/>
      <c r="AE231" s="120"/>
      <c r="AF231" s="146" t="e">
        <f t="shared" si="36"/>
        <v>#N/A</v>
      </c>
      <c r="AG231" s="147" t="e">
        <f t="shared" si="37"/>
        <v>#N/A</v>
      </c>
      <c r="AH231" s="147" t="e">
        <f t="shared" si="39"/>
        <v>#N/A</v>
      </c>
      <c r="AI231" s="147" t="e">
        <f t="shared" si="38"/>
        <v>#N/A</v>
      </c>
      <c r="AJ231" s="147" t="e">
        <f t="shared" si="40"/>
        <v>#N/A</v>
      </c>
      <c r="AK231" s="143"/>
      <c r="AL231" s="140"/>
      <c r="AM231" s="235"/>
      <c r="AN231" s="235"/>
      <c r="AO231" s="197"/>
      <c r="AP231" s="235"/>
      <c r="AQ231" s="197"/>
      <c r="AR231" s="235"/>
      <c r="AS231" s="197"/>
      <c r="AT231" s="197"/>
      <c r="AU231" s="197"/>
      <c r="AV231" s="235"/>
      <c r="AW231" s="197"/>
      <c r="AX231" s="197"/>
      <c r="AY231" s="235"/>
      <c r="AZ231" s="197"/>
      <c r="BA231" s="197"/>
      <c r="BB231" s="23"/>
    </row>
    <row r="232" spans="1:54" ht="56.1" hidden="1" customHeight="1" x14ac:dyDescent="0.2">
      <c r="A232" s="120"/>
      <c r="B232" s="149"/>
      <c r="C232" s="149"/>
      <c r="D232" s="149"/>
      <c r="E232" s="181"/>
      <c r="F232" s="140"/>
      <c r="G232" s="140"/>
      <c r="H232" s="149"/>
      <c r="I232" s="149"/>
      <c r="J232" s="140"/>
      <c r="K232" s="139"/>
      <c r="L232" s="140"/>
      <c r="M232" s="288" t="e">
        <v>#N/A</v>
      </c>
      <c r="N232" s="142"/>
      <c r="O232" s="289" t="e">
        <v>#N/A</v>
      </c>
      <c r="P232" s="163" t="s">
        <v>234</v>
      </c>
      <c r="Q232" s="143"/>
      <c r="R232" s="151"/>
      <c r="S232" s="120"/>
      <c r="T232" s="145"/>
      <c r="U232" s="145"/>
      <c r="V232" s="120"/>
      <c r="W232" s="120"/>
      <c r="X232" s="288" t="e">
        <v>#N/A</v>
      </c>
      <c r="Y232" s="145"/>
      <c r="Z232" s="288" t="e">
        <v>#N/A</v>
      </c>
      <c r="AA232" s="120"/>
      <c r="AB232" s="195"/>
      <c r="AC232" s="145"/>
      <c r="AD232" s="145"/>
      <c r="AE232" s="145"/>
      <c r="AF232" s="146" t="e">
        <f t="shared" si="36"/>
        <v>#N/A</v>
      </c>
      <c r="AG232" s="147" t="e">
        <f t="shared" si="37"/>
        <v>#N/A</v>
      </c>
      <c r="AH232" s="147" t="e">
        <f t="shared" ref="AH232:AH244" si="41">IF(OR(W232="prevenir",W232="detectar"),(M232-(M232*AF232)), M232)</f>
        <v>#N/A</v>
      </c>
      <c r="AI232" s="147" t="e">
        <f t="shared" si="38"/>
        <v>#N/A</v>
      </c>
      <c r="AJ232" s="147" t="e">
        <f t="shared" ref="AJ232:AJ244" si="42">IF(W232="corregir",(O232-(O232*AF232)), O232)</f>
        <v>#N/A</v>
      </c>
      <c r="AK232" s="143"/>
      <c r="AL232" s="140"/>
      <c r="AM232" s="199"/>
      <c r="AN232" s="181"/>
      <c r="AO232" s="179"/>
      <c r="AP232" s="152"/>
      <c r="AQ232" s="139"/>
      <c r="AR232" s="152"/>
      <c r="AS232" s="179"/>
      <c r="AT232" s="139"/>
      <c r="AU232" s="150"/>
      <c r="AV232" s="186"/>
      <c r="AW232" s="139"/>
      <c r="AX232" s="179"/>
      <c r="AY232" s="152"/>
      <c r="AZ232" s="139"/>
      <c r="BA232" s="228"/>
      <c r="BB232" s="23"/>
    </row>
    <row r="233" spans="1:54" ht="56.1" hidden="1" customHeight="1" x14ac:dyDescent="0.2">
      <c r="A233" s="120"/>
      <c r="B233" s="118"/>
      <c r="C233" s="139"/>
      <c r="D233" s="139"/>
      <c r="E233" s="140"/>
      <c r="F233" s="140"/>
      <c r="G233" s="140"/>
      <c r="H233" s="139"/>
      <c r="I233" s="139"/>
      <c r="J233" s="140"/>
      <c r="K233" s="139"/>
      <c r="L233" s="140"/>
      <c r="M233" s="288" t="e">
        <v>#N/A</v>
      </c>
      <c r="N233" s="142"/>
      <c r="O233" s="289" t="e">
        <v>#N/A</v>
      </c>
      <c r="P233" s="163" t="s">
        <v>234</v>
      </c>
      <c r="Q233" s="143"/>
      <c r="R233" s="139"/>
      <c r="S233" s="120"/>
      <c r="T233" s="145"/>
      <c r="U233" s="145"/>
      <c r="V233" s="120"/>
      <c r="W233" s="120"/>
      <c r="X233" s="288" t="e">
        <v>#N/A</v>
      </c>
      <c r="Y233" s="145"/>
      <c r="Z233" s="288" t="e">
        <v>#N/A</v>
      </c>
      <c r="AA233" s="120"/>
      <c r="AB233" s="180"/>
      <c r="AC233" s="145"/>
      <c r="AD233" s="145"/>
      <c r="AE233" s="145"/>
      <c r="AF233" s="146" t="e">
        <f t="shared" si="36"/>
        <v>#N/A</v>
      </c>
      <c r="AG233" s="147" t="e">
        <f t="shared" si="37"/>
        <v>#N/A</v>
      </c>
      <c r="AH233" s="147" t="e">
        <f t="shared" si="41"/>
        <v>#N/A</v>
      </c>
      <c r="AI233" s="147" t="e">
        <f t="shared" si="38"/>
        <v>#N/A</v>
      </c>
      <c r="AJ233" s="147" t="e">
        <f t="shared" si="42"/>
        <v>#N/A</v>
      </c>
      <c r="AK233" s="143"/>
      <c r="AL233" s="140"/>
      <c r="AM233" s="235"/>
      <c r="AN233" s="235"/>
      <c r="AO233" s="197"/>
      <c r="AP233" s="235"/>
      <c r="AQ233" s="197"/>
      <c r="AR233" s="235"/>
      <c r="AS233" s="197"/>
      <c r="AT233" s="197"/>
      <c r="AU233" s="197"/>
      <c r="AV233" s="235"/>
      <c r="AW233" s="197"/>
      <c r="AX233" s="197"/>
      <c r="AY233" s="235"/>
      <c r="AZ233" s="197"/>
      <c r="BA233" s="197"/>
      <c r="BB233" s="23"/>
    </row>
    <row r="234" spans="1:54" ht="56.1" hidden="1" customHeight="1" x14ac:dyDescent="0.2">
      <c r="A234" s="120"/>
      <c r="B234" s="118"/>
      <c r="C234" s="139"/>
      <c r="D234" s="139"/>
      <c r="E234" s="140"/>
      <c r="F234" s="140"/>
      <c r="G234" s="140"/>
      <c r="H234" s="139"/>
      <c r="I234" s="139"/>
      <c r="J234" s="140"/>
      <c r="K234" s="139"/>
      <c r="L234" s="140"/>
      <c r="M234" s="288" t="e">
        <v>#N/A</v>
      </c>
      <c r="N234" s="142"/>
      <c r="O234" s="289" t="e">
        <v>#N/A</v>
      </c>
      <c r="P234" s="163" t="s">
        <v>234</v>
      </c>
      <c r="Q234" s="143"/>
      <c r="R234" s="139"/>
      <c r="S234" s="144"/>
      <c r="T234" s="138"/>
      <c r="U234" s="138"/>
      <c r="V234" s="120"/>
      <c r="W234" s="120"/>
      <c r="X234" s="288" t="e">
        <v>#N/A</v>
      </c>
      <c r="Y234" s="145"/>
      <c r="Z234" s="288" t="e">
        <v>#N/A</v>
      </c>
      <c r="AA234" s="144"/>
      <c r="AB234" s="138"/>
      <c r="AC234" s="138"/>
      <c r="AD234" s="145"/>
      <c r="AE234" s="145"/>
      <c r="AF234" s="146" t="e">
        <f t="shared" si="36"/>
        <v>#N/A</v>
      </c>
      <c r="AG234" s="147" t="e">
        <f t="shared" si="37"/>
        <v>#N/A</v>
      </c>
      <c r="AH234" s="147" t="e">
        <f t="shared" si="41"/>
        <v>#N/A</v>
      </c>
      <c r="AI234" s="147" t="e">
        <f t="shared" si="38"/>
        <v>#N/A</v>
      </c>
      <c r="AJ234" s="147" t="e">
        <f t="shared" si="42"/>
        <v>#N/A</v>
      </c>
      <c r="AK234" s="143"/>
      <c r="AL234" s="140"/>
      <c r="AM234" s="235"/>
      <c r="AN234" s="235"/>
      <c r="AO234" s="197"/>
      <c r="AP234" s="235"/>
      <c r="AQ234" s="197"/>
      <c r="AR234" s="235"/>
      <c r="AS234" s="197"/>
      <c r="AT234" s="197"/>
      <c r="AU234" s="197"/>
      <c r="AV234" s="235"/>
      <c r="AW234" s="197"/>
      <c r="AX234" s="197"/>
      <c r="AY234" s="235"/>
      <c r="AZ234" s="197"/>
      <c r="BA234" s="197"/>
      <c r="BB234" s="23"/>
    </row>
    <row r="235" spans="1:54" ht="56.1" hidden="1" customHeight="1" x14ac:dyDescent="0.2">
      <c r="A235" s="120"/>
      <c r="B235" s="118"/>
      <c r="C235" s="139"/>
      <c r="D235" s="139"/>
      <c r="E235" s="140"/>
      <c r="F235" s="140"/>
      <c r="G235" s="140"/>
      <c r="H235" s="139"/>
      <c r="I235" s="139"/>
      <c r="J235" s="140"/>
      <c r="K235" s="139"/>
      <c r="L235" s="140"/>
      <c r="M235" s="288" t="e">
        <v>#N/A</v>
      </c>
      <c r="N235" s="142"/>
      <c r="O235" s="289" t="e">
        <v>#N/A</v>
      </c>
      <c r="P235" s="163" t="s">
        <v>234</v>
      </c>
      <c r="Q235" s="143"/>
      <c r="R235" s="139"/>
      <c r="S235" s="144"/>
      <c r="T235" s="138"/>
      <c r="U235" s="138"/>
      <c r="V235" s="120"/>
      <c r="W235" s="120"/>
      <c r="X235" s="288" t="e">
        <v>#N/A</v>
      </c>
      <c r="Y235" s="145"/>
      <c r="Z235" s="288" t="e">
        <v>#N/A</v>
      </c>
      <c r="AA235" s="144"/>
      <c r="AB235" s="144"/>
      <c r="AC235" s="138"/>
      <c r="AD235" s="145"/>
      <c r="AE235" s="145"/>
      <c r="AF235" s="146" t="e">
        <f t="shared" si="36"/>
        <v>#N/A</v>
      </c>
      <c r="AG235" s="147" t="e">
        <f t="shared" si="37"/>
        <v>#N/A</v>
      </c>
      <c r="AH235" s="147" t="e">
        <f t="shared" si="41"/>
        <v>#N/A</v>
      </c>
      <c r="AI235" s="147" t="e">
        <f t="shared" si="38"/>
        <v>#N/A</v>
      </c>
      <c r="AJ235" s="147" t="e">
        <f t="shared" si="42"/>
        <v>#N/A</v>
      </c>
      <c r="AK235" s="143"/>
      <c r="AL235" s="140"/>
      <c r="AM235" s="235"/>
      <c r="AN235" s="235"/>
      <c r="AO235" s="197"/>
      <c r="AP235" s="235"/>
      <c r="AQ235" s="197"/>
      <c r="AR235" s="235"/>
      <c r="AS235" s="197"/>
      <c r="AT235" s="197"/>
      <c r="AU235" s="197"/>
      <c r="AV235" s="235"/>
      <c r="AW235" s="197"/>
      <c r="AX235" s="197"/>
      <c r="AY235" s="235"/>
      <c r="AZ235" s="197"/>
      <c r="BA235" s="197"/>
      <c r="BB235" s="23"/>
    </row>
    <row r="236" spans="1:54" ht="56.1" hidden="1" customHeight="1" x14ac:dyDescent="0.2">
      <c r="A236" s="120"/>
      <c r="B236" s="118"/>
      <c r="C236" s="139"/>
      <c r="D236" s="139"/>
      <c r="E236" s="140"/>
      <c r="F236" s="140"/>
      <c r="G236" s="140"/>
      <c r="H236" s="139"/>
      <c r="I236" s="139"/>
      <c r="J236" s="140"/>
      <c r="K236" s="139"/>
      <c r="L236" s="140"/>
      <c r="M236" s="288" t="e">
        <v>#N/A</v>
      </c>
      <c r="N236" s="142"/>
      <c r="O236" s="289" t="e">
        <v>#N/A</v>
      </c>
      <c r="P236" s="163" t="s">
        <v>234</v>
      </c>
      <c r="Q236" s="143"/>
      <c r="R236" s="139"/>
      <c r="S236" s="120"/>
      <c r="T236" s="125"/>
      <c r="U236" s="125"/>
      <c r="V236" s="120"/>
      <c r="W236" s="120"/>
      <c r="X236" s="288" t="e">
        <v>#N/A</v>
      </c>
      <c r="Y236" s="145"/>
      <c r="Z236" s="288" t="e">
        <v>#N/A</v>
      </c>
      <c r="AA236" s="120"/>
      <c r="AB236" s="218"/>
      <c r="AC236" s="145"/>
      <c r="AD236" s="125"/>
      <c r="AE236" s="125"/>
      <c r="AF236" s="146" t="e">
        <f t="shared" si="36"/>
        <v>#N/A</v>
      </c>
      <c r="AG236" s="147" t="e">
        <f t="shared" si="37"/>
        <v>#N/A</v>
      </c>
      <c r="AH236" s="147" t="e">
        <f t="shared" si="41"/>
        <v>#N/A</v>
      </c>
      <c r="AI236" s="147" t="e">
        <f t="shared" si="38"/>
        <v>#N/A</v>
      </c>
      <c r="AJ236" s="147" t="e">
        <f t="shared" si="42"/>
        <v>#N/A</v>
      </c>
      <c r="AK236" s="143"/>
      <c r="AL236" s="140"/>
      <c r="AM236" s="235"/>
      <c r="AN236" s="235"/>
      <c r="AO236" s="197"/>
      <c r="AP236" s="235"/>
      <c r="AQ236" s="197"/>
      <c r="AR236" s="235"/>
      <c r="AS236" s="197"/>
      <c r="AT236" s="197"/>
      <c r="AU236" s="197"/>
      <c r="AV236" s="235"/>
      <c r="AW236" s="197"/>
      <c r="AX236" s="197"/>
      <c r="AY236" s="235"/>
      <c r="AZ236" s="197"/>
      <c r="BA236" s="197"/>
      <c r="BB236" s="23"/>
    </row>
    <row r="237" spans="1:54" ht="56.1" hidden="1" customHeight="1" x14ac:dyDescent="0.2">
      <c r="A237" s="120"/>
      <c r="B237" s="118"/>
      <c r="C237" s="139"/>
      <c r="D237" s="139"/>
      <c r="E237" s="140"/>
      <c r="F237" s="140"/>
      <c r="G237" s="140"/>
      <c r="H237" s="139"/>
      <c r="I237" s="139"/>
      <c r="J237" s="140"/>
      <c r="K237" s="139"/>
      <c r="L237" s="140"/>
      <c r="M237" s="288" t="e">
        <v>#N/A</v>
      </c>
      <c r="N237" s="142"/>
      <c r="O237" s="289" t="e">
        <v>#N/A</v>
      </c>
      <c r="P237" s="163" t="s">
        <v>234</v>
      </c>
      <c r="Q237" s="143"/>
      <c r="R237" s="209"/>
      <c r="S237" s="144"/>
      <c r="T237" s="138"/>
      <c r="U237" s="144"/>
      <c r="V237" s="120"/>
      <c r="W237" s="120"/>
      <c r="X237" s="288" t="e">
        <v>#N/A</v>
      </c>
      <c r="Y237" s="145"/>
      <c r="Z237" s="288" t="e">
        <v>#N/A</v>
      </c>
      <c r="AA237" s="144"/>
      <c r="AB237" s="138"/>
      <c r="AC237" s="138"/>
      <c r="AD237" s="145"/>
      <c r="AE237" s="145"/>
      <c r="AF237" s="146" t="e">
        <f t="shared" ref="AF237:AF244" si="43">+X237+Z237</f>
        <v>#N/A</v>
      </c>
      <c r="AG237" s="147" t="e">
        <f t="shared" ref="AG237:AG244" si="44">IF(AH237&lt;=20%,"MUY BAJA",IF(AH237&lt;=40%,"BAJA",IF(AH237&lt;=60%,"MEDIA",IF(AH237&lt;=80%,"ALTA","MUY ALTA"))))</f>
        <v>#N/A</v>
      </c>
      <c r="AH237" s="147" t="e">
        <f t="shared" si="41"/>
        <v>#N/A</v>
      </c>
      <c r="AI237" s="147" t="e">
        <f t="shared" ref="AI237:AI244" si="45">IF(AJ237&lt;=20%,"LEVE",IF(AJ237&lt;=40%,"MENOR",IF(AJ237&lt;=60%,"MODERADO",IF(AJ237&lt;=80%,"MAYOR","CATASTROFICO"))))</f>
        <v>#N/A</v>
      </c>
      <c r="AJ237" s="147" t="e">
        <f t="shared" si="42"/>
        <v>#N/A</v>
      </c>
      <c r="AK237" s="143"/>
      <c r="AL237" s="140"/>
      <c r="AM237" s="235"/>
      <c r="AN237" s="140"/>
      <c r="AO237" s="179"/>
      <c r="AP237" s="186"/>
      <c r="AQ237" s="197"/>
      <c r="AR237" s="186"/>
      <c r="AS237" s="179"/>
      <c r="AT237" s="139"/>
      <c r="AU237" s="179"/>
      <c r="AV237" s="186"/>
      <c r="AW237" s="139"/>
      <c r="AX237" s="179"/>
      <c r="AY237" s="186"/>
      <c r="AZ237" s="139"/>
      <c r="BA237" s="139"/>
      <c r="BB237" s="23"/>
    </row>
    <row r="238" spans="1:54" ht="56.1" hidden="1" customHeight="1" x14ac:dyDescent="0.2">
      <c r="A238" s="120"/>
      <c r="B238" s="118"/>
      <c r="C238" s="139"/>
      <c r="D238" s="139"/>
      <c r="E238" s="140"/>
      <c r="F238" s="140"/>
      <c r="G238" s="140"/>
      <c r="H238" s="139"/>
      <c r="I238" s="139"/>
      <c r="J238" s="140"/>
      <c r="K238" s="139"/>
      <c r="L238" s="140"/>
      <c r="M238" s="288" t="e">
        <v>#N/A</v>
      </c>
      <c r="N238" s="142"/>
      <c r="O238" s="289" t="e">
        <v>#N/A</v>
      </c>
      <c r="P238" s="163" t="s">
        <v>234</v>
      </c>
      <c r="Q238" s="143"/>
      <c r="R238" s="209"/>
      <c r="S238" s="144"/>
      <c r="T238" s="138"/>
      <c r="U238" s="144"/>
      <c r="V238" s="120"/>
      <c r="W238" s="120"/>
      <c r="X238" s="288" t="e">
        <v>#N/A</v>
      </c>
      <c r="Y238" s="145"/>
      <c r="Z238" s="288" t="e">
        <v>#N/A</v>
      </c>
      <c r="AA238" s="144"/>
      <c r="AB238" s="138"/>
      <c r="AC238" s="138"/>
      <c r="AD238" s="145"/>
      <c r="AE238" s="145"/>
      <c r="AF238" s="146" t="e">
        <f t="shared" si="43"/>
        <v>#N/A</v>
      </c>
      <c r="AG238" s="147" t="e">
        <f t="shared" si="44"/>
        <v>#N/A</v>
      </c>
      <c r="AH238" s="147" t="e">
        <f t="shared" si="41"/>
        <v>#N/A</v>
      </c>
      <c r="AI238" s="147" t="e">
        <f t="shared" si="45"/>
        <v>#N/A</v>
      </c>
      <c r="AJ238" s="147" t="e">
        <f t="shared" si="42"/>
        <v>#N/A</v>
      </c>
      <c r="AK238" s="143"/>
      <c r="AL238" s="140"/>
      <c r="AM238" s="235"/>
      <c r="AN238" s="140"/>
      <c r="AO238" s="179"/>
      <c r="AP238" s="186"/>
      <c r="AQ238" s="197"/>
      <c r="AR238" s="186"/>
      <c r="AS238" s="179"/>
      <c r="AT238" s="139"/>
      <c r="AU238" s="179"/>
      <c r="AV238" s="186"/>
      <c r="AW238" s="139"/>
      <c r="AX238" s="179"/>
      <c r="AY238" s="186"/>
      <c r="AZ238" s="139"/>
      <c r="BA238" s="139"/>
      <c r="BB238" s="23"/>
    </row>
    <row r="239" spans="1:54" ht="56.1" hidden="1" customHeight="1" x14ac:dyDescent="0.2">
      <c r="A239" s="120"/>
      <c r="B239" s="118"/>
      <c r="C239" s="139"/>
      <c r="D239" s="139"/>
      <c r="E239" s="140"/>
      <c r="F239" s="140"/>
      <c r="G239" s="140"/>
      <c r="H239" s="139"/>
      <c r="I239" s="139"/>
      <c r="J239" s="140"/>
      <c r="K239" s="139"/>
      <c r="L239" s="140"/>
      <c r="M239" s="288" t="e">
        <v>#N/A</v>
      </c>
      <c r="N239" s="142"/>
      <c r="O239" s="289" t="e">
        <v>#N/A</v>
      </c>
      <c r="P239" s="163" t="s">
        <v>234</v>
      </c>
      <c r="Q239" s="143"/>
      <c r="R239" s="209"/>
      <c r="S239" s="144"/>
      <c r="T239" s="138"/>
      <c r="U239" s="144"/>
      <c r="V239" s="120"/>
      <c r="W239" s="120"/>
      <c r="X239" s="288" t="e">
        <v>#N/A</v>
      </c>
      <c r="Y239" s="145"/>
      <c r="Z239" s="288" t="e">
        <v>#N/A</v>
      </c>
      <c r="AA239" s="144"/>
      <c r="AB239" s="138"/>
      <c r="AC239" s="138"/>
      <c r="AD239" s="145"/>
      <c r="AE239" s="145"/>
      <c r="AF239" s="146" t="e">
        <f t="shared" si="43"/>
        <v>#N/A</v>
      </c>
      <c r="AG239" s="147" t="e">
        <f t="shared" si="44"/>
        <v>#N/A</v>
      </c>
      <c r="AH239" s="147" t="e">
        <f t="shared" si="41"/>
        <v>#N/A</v>
      </c>
      <c r="AI239" s="147" t="e">
        <f t="shared" si="45"/>
        <v>#N/A</v>
      </c>
      <c r="AJ239" s="147" t="e">
        <f t="shared" si="42"/>
        <v>#N/A</v>
      </c>
      <c r="AK239" s="143"/>
      <c r="AL239" s="140"/>
      <c r="AM239" s="235"/>
      <c r="AN239" s="140"/>
      <c r="AO239" s="179"/>
      <c r="AP239" s="186"/>
      <c r="AQ239" s="197"/>
      <c r="AR239" s="186"/>
      <c r="AS239" s="179"/>
      <c r="AT239" s="139"/>
      <c r="AU239" s="179"/>
      <c r="AV239" s="186"/>
      <c r="AW239" s="139"/>
      <c r="AX239" s="179"/>
      <c r="AY239" s="186"/>
      <c r="AZ239" s="139"/>
      <c r="BA239" s="139"/>
      <c r="BB239" s="23"/>
    </row>
    <row r="240" spans="1:54" ht="56.1" hidden="1" customHeight="1" x14ac:dyDescent="0.2">
      <c r="A240" s="120"/>
      <c r="B240" s="168"/>
      <c r="C240" s="149"/>
      <c r="D240" s="149"/>
      <c r="E240" s="181"/>
      <c r="F240" s="140"/>
      <c r="G240" s="140"/>
      <c r="H240" s="149"/>
      <c r="I240" s="149"/>
      <c r="J240" s="140"/>
      <c r="K240" s="139"/>
      <c r="L240" s="140"/>
      <c r="M240" s="288" t="e">
        <v>#N/A</v>
      </c>
      <c r="N240" s="142"/>
      <c r="O240" s="289" t="e">
        <v>#N/A</v>
      </c>
      <c r="P240" s="163" t="s">
        <v>234</v>
      </c>
      <c r="Q240" s="143"/>
      <c r="R240" s="209"/>
      <c r="S240" s="144"/>
      <c r="T240" s="138"/>
      <c r="U240" s="144"/>
      <c r="V240" s="120"/>
      <c r="W240" s="120"/>
      <c r="X240" s="288" t="e">
        <v>#N/A</v>
      </c>
      <c r="Y240" s="145"/>
      <c r="Z240" s="288" t="e">
        <v>#N/A</v>
      </c>
      <c r="AA240" s="144"/>
      <c r="AB240" s="138"/>
      <c r="AC240" s="138"/>
      <c r="AD240" s="120"/>
      <c r="AE240" s="120"/>
      <c r="AF240" s="146" t="e">
        <f t="shared" si="43"/>
        <v>#N/A</v>
      </c>
      <c r="AG240" s="147" t="e">
        <f t="shared" si="44"/>
        <v>#N/A</v>
      </c>
      <c r="AH240" s="147" t="e">
        <f t="shared" si="41"/>
        <v>#N/A</v>
      </c>
      <c r="AI240" s="147" t="e">
        <f t="shared" si="45"/>
        <v>#N/A</v>
      </c>
      <c r="AJ240" s="147" t="e">
        <f t="shared" si="42"/>
        <v>#N/A</v>
      </c>
      <c r="AK240" s="143"/>
      <c r="AL240" s="140"/>
      <c r="AM240" s="183"/>
      <c r="AN240" s="165"/>
      <c r="AO240" s="204"/>
      <c r="AP240" s="165"/>
      <c r="AQ240" s="204"/>
      <c r="AR240" s="186"/>
      <c r="AS240" s="179"/>
      <c r="AT240" s="118"/>
      <c r="AU240" s="204"/>
      <c r="AV240" s="165"/>
      <c r="AW240" s="204"/>
      <c r="AX240" s="204"/>
      <c r="AY240" s="165"/>
      <c r="AZ240" s="118"/>
      <c r="BA240" s="204"/>
      <c r="BB240" s="23"/>
    </row>
    <row r="241" spans="1:54" ht="56.1" hidden="1" customHeight="1" x14ac:dyDescent="0.2">
      <c r="A241" s="120"/>
      <c r="B241" s="117"/>
      <c r="C241" s="181"/>
      <c r="D241" s="181"/>
      <c r="E241" s="181"/>
      <c r="F241" s="140"/>
      <c r="G241" s="140"/>
      <c r="H241" s="181"/>
      <c r="I241" s="181"/>
      <c r="J241" s="140"/>
      <c r="K241" s="140"/>
      <c r="L241" s="140"/>
      <c r="M241" s="288" t="e">
        <v>#N/A</v>
      </c>
      <c r="N241" s="142"/>
      <c r="O241" s="289" t="e">
        <v>#N/A</v>
      </c>
      <c r="P241" s="163" t="s">
        <v>234</v>
      </c>
      <c r="Q241" s="143"/>
      <c r="R241" s="203"/>
      <c r="S241" s="144"/>
      <c r="T241" s="138"/>
      <c r="U241" s="138"/>
      <c r="V241" s="120"/>
      <c r="W241" s="120"/>
      <c r="X241" s="288" t="e">
        <v>#N/A</v>
      </c>
      <c r="Y241" s="145"/>
      <c r="Z241" s="288" t="e">
        <v>#N/A</v>
      </c>
      <c r="AA241" s="144"/>
      <c r="AB241" s="168"/>
      <c r="AC241" s="138"/>
      <c r="AD241" s="117"/>
      <c r="AE241" s="117"/>
      <c r="AF241" s="146" t="e">
        <f t="shared" si="43"/>
        <v>#N/A</v>
      </c>
      <c r="AG241" s="147" t="e">
        <f t="shared" si="44"/>
        <v>#N/A</v>
      </c>
      <c r="AH241" s="147" t="e">
        <f t="shared" si="41"/>
        <v>#N/A</v>
      </c>
      <c r="AI241" s="147" t="e">
        <f t="shared" si="45"/>
        <v>#N/A</v>
      </c>
      <c r="AJ241" s="147" t="e">
        <f t="shared" si="42"/>
        <v>#N/A</v>
      </c>
      <c r="AK241" s="143"/>
      <c r="AL241" s="140"/>
      <c r="AM241" s="199"/>
      <c r="AN241" s="181"/>
      <c r="AO241" s="186"/>
      <c r="AP241" s="152"/>
      <c r="AQ241" s="211"/>
      <c r="AR241" s="152"/>
      <c r="AS241" s="186"/>
      <c r="AT241" s="211"/>
      <c r="AU241" s="152"/>
      <c r="AV241" s="186"/>
      <c r="AW241" s="211"/>
      <c r="AX241" s="186"/>
      <c r="AY241" s="152"/>
      <c r="AZ241" s="140"/>
      <c r="BA241" s="229"/>
      <c r="BB241" s="23"/>
    </row>
    <row r="242" spans="1:54" ht="56.1" hidden="1" customHeight="1" x14ac:dyDescent="0.2">
      <c r="A242" s="120"/>
      <c r="B242" s="117"/>
      <c r="C242" s="181"/>
      <c r="D242" s="181"/>
      <c r="E242" s="181"/>
      <c r="F242" s="140"/>
      <c r="G242" s="140"/>
      <c r="H242" s="181"/>
      <c r="I242" s="181"/>
      <c r="J242" s="140"/>
      <c r="K242" s="139"/>
      <c r="L242" s="140"/>
      <c r="M242" s="288" t="e">
        <v>#N/A</v>
      </c>
      <c r="N242" s="142"/>
      <c r="O242" s="289" t="e">
        <v>#N/A</v>
      </c>
      <c r="P242" s="163" t="s">
        <v>234</v>
      </c>
      <c r="Q242" s="143"/>
      <c r="R242" s="209"/>
      <c r="S242" s="144"/>
      <c r="T242" s="138"/>
      <c r="U242" s="144"/>
      <c r="V242" s="120"/>
      <c r="W242" s="120"/>
      <c r="X242" s="288" t="e">
        <v>#N/A</v>
      </c>
      <c r="Y242" s="145"/>
      <c r="Z242" s="288" t="e">
        <v>#N/A</v>
      </c>
      <c r="AA242" s="144"/>
      <c r="AB242" s="138"/>
      <c r="AC242" s="138"/>
      <c r="AD242" s="120"/>
      <c r="AE242" s="120"/>
      <c r="AF242" s="146" t="e">
        <f t="shared" si="43"/>
        <v>#N/A</v>
      </c>
      <c r="AG242" s="147" t="e">
        <f t="shared" si="44"/>
        <v>#N/A</v>
      </c>
      <c r="AH242" s="147" t="e">
        <f t="shared" si="41"/>
        <v>#N/A</v>
      </c>
      <c r="AI242" s="147" t="e">
        <f t="shared" si="45"/>
        <v>#N/A</v>
      </c>
      <c r="AJ242" s="147" t="e">
        <f t="shared" si="42"/>
        <v>#N/A</v>
      </c>
      <c r="AK242" s="143"/>
      <c r="AL242" s="140"/>
      <c r="AM242" s="199"/>
      <c r="AN242" s="152"/>
      <c r="AO242" s="186"/>
      <c r="AP242" s="186"/>
      <c r="AQ242" s="219"/>
      <c r="AR242" s="120"/>
      <c r="AS242" s="120"/>
      <c r="AT242" s="220"/>
      <c r="AU242" s="120"/>
      <c r="AV242" s="120"/>
      <c r="AW242" s="220"/>
      <c r="AX242" s="126"/>
      <c r="AY242" s="120"/>
      <c r="AZ242" s="120"/>
      <c r="BA242" s="145"/>
      <c r="BB242" s="23"/>
    </row>
    <row r="243" spans="1:54" ht="56.1" hidden="1" customHeight="1" x14ac:dyDescent="0.2">
      <c r="A243" s="120"/>
      <c r="B243" s="168"/>
      <c r="C243" s="149"/>
      <c r="D243" s="149"/>
      <c r="E243" s="181"/>
      <c r="F243" s="140"/>
      <c r="G243" s="140"/>
      <c r="H243" s="149"/>
      <c r="I243" s="149"/>
      <c r="J243" s="140"/>
      <c r="K243" s="139"/>
      <c r="L243" s="140"/>
      <c r="M243" s="288" t="e">
        <v>#N/A</v>
      </c>
      <c r="N243" s="142"/>
      <c r="O243" s="289" t="e">
        <v>#N/A</v>
      </c>
      <c r="P243" s="163" t="s">
        <v>234</v>
      </c>
      <c r="Q243" s="143"/>
      <c r="R243" s="209"/>
      <c r="S243" s="120"/>
      <c r="T243" s="145"/>
      <c r="U243" s="120"/>
      <c r="V243" s="120"/>
      <c r="W243" s="120"/>
      <c r="X243" s="288" t="e">
        <v>#N/A</v>
      </c>
      <c r="Y243" s="145"/>
      <c r="Z243" s="288" t="e">
        <v>#N/A</v>
      </c>
      <c r="AA243" s="120"/>
      <c r="AB243" s="195"/>
      <c r="AC243" s="145"/>
      <c r="AD243" s="145"/>
      <c r="AE243" s="145"/>
      <c r="AF243" s="146" t="e">
        <f t="shared" si="43"/>
        <v>#N/A</v>
      </c>
      <c r="AG243" s="147" t="e">
        <f t="shared" si="44"/>
        <v>#N/A</v>
      </c>
      <c r="AH243" s="147" t="e">
        <f t="shared" si="41"/>
        <v>#N/A</v>
      </c>
      <c r="AI243" s="147" t="e">
        <f t="shared" si="45"/>
        <v>#N/A</v>
      </c>
      <c r="AJ243" s="147" t="e">
        <f t="shared" si="42"/>
        <v>#N/A</v>
      </c>
      <c r="AK243" s="143"/>
      <c r="AL243" s="140"/>
      <c r="AM243" s="183"/>
      <c r="AN243" s="235"/>
      <c r="AO243" s="178"/>
      <c r="AP243" s="183"/>
      <c r="AQ243" s="197"/>
      <c r="AR243" s="183"/>
      <c r="AS243" s="178"/>
      <c r="AT243" s="197"/>
      <c r="AU243" s="178"/>
      <c r="AV243" s="183"/>
      <c r="AW243" s="197"/>
      <c r="AX243" s="178"/>
      <c r="AY243" s="235"/>
      <c r="AZ243" s="197"/>
      <c r="BA243" s="197"/>
      <c r="BB243" s="23"/>
    </row>
    <row r="244" spans="1:54" ht="9.9499999999999993" hidden="1" customHeight="1" x14ac:dyDescent="0.2">
      <c r="A244" s="120"/>
      <c r="B244" s="168"/>
      <c r="C244" s="149"/>
      <c r="D244" s="149"/>
      <c r="E244" s="181"/>
      <c r="F244" s="140"/>
      <c r="G244" s="140"/>
      <c r="H244" s="149"/>
      <c r="I244" s="149"/>
      <c r="J244" s="140"/>
      <c r="K244" s="139"/>
      <c r="L244" s="140"/>
      <c r="M244" s="288" t="e">
        <v>#N/A</v>
      </c>
      <c r="N244" s="142"/>
      <c r="O244" s="289" t="e">
        <v>#N/A</v>
      </c>
      <c r="P244" s="163" t="s">
        <v>234</v>
      </c>
      <c r="Q244" s="143"/>
      <c r="R244" s="209"/>
      <c r="S244" s="120"/>
      <c r="T244" s="145"/>
      <c r="U244" s="120"/>
      <c r="V244" s="120"/>
      <c r="W244" s="120"/>
      <c r="X244" s="288" t="e">
        <v>#N/A</v>
      </c>
      <c r="Y244" s="145"/>
      <c r="Z244" s="288" t="e">
        <v>#N/A</v>
      </c>
      <c r="AA244" s="120"/>
      <c r="AB244" s="195"/>
      <c r="AC244" s="145"/>
      <c r="AD244" s="145"/>
      <c r="AE244" s="145"/>
      <c r="AF244" s="146" t="e">
        <f t="shared" si="43"/>
        <v>#N/A</v>
      </c>
      <c r="AG244" s="147" t="e">
        <f t="shared" si="44"/>
        <v>#N/A</v>
      </c>
      <c r="AH244" s="147" t="e">
        <f t="shared" si="41"/>
        <v>#N/A</v>
      </c>
      <c r="AI244" s="147" t="e">
        <f t="shared" si="45"/>
        <v>#N/A</v>
      </c>
      <c r="AJ244" s="147" t="e">
        <f t="shared" si="42"/>
        <v>#N/A</v>
      </c>
      <c r="AK244" s="143"/>
      <c r="AL244" s="140"/>
      <c r="AM244" s="183"/>
      <c r="AN244" s="235"/>
      <c r="AO244" s="178"/>
      <c r="AP244" s="183"/>
      <c r="AQ244" s="197"/>
      <c r="AR244" s="183"/>
      <c r="AS244" s="178"/>
      <c r="AT244" s="197"/>
      <c r="AU244" s="178"/>
      <c r="AV244" s="183"/>
      <c r="AW244" s="197"/>
      <c r="AX244" s="178"/>
      <c r="AY244" s="235"/>
      <c r="AZ244" s="197"/>
      <c r="BA244" s="197"/>
      <c r="BB244" s="23"/>
    </row>
    <row r="245" spans="1:54" ht="24" customHeight="1" x14ac:dyDescent="0.2"/>
    <row r="247" spans="1:54" ht="35.450000000000003" customHeight="1" x14ac:dyDescent="0.2"/>
  </sheetData>
  <sheetProtection formatCells="0" insertRows="0" deleteRows="0"/>
  <autoFilter ref="A6:BB244" xr:uid="{00000000-0001-0000-0000-000000000000}">
    <filterColumn colId="18" showButton="0"/>
    <filterColumn colId="20" showButton="0"/>
    <filterColumn colId="22" showButton="0"/>
    <filterColumn colId="24" showButton="0"/>
    <filterColumn colId="26" showButton="0"/>
    <filterColumn colId="28" showButton="0"/>
    <filterColumn colId="29" showButton="0"/>
    <filterColumn colId="40" showButton="0"/>
    <filterColumn colId="41" showButton="0"/>
    <filterColumn colId="43" showButton="0"/>
    <filterColumn colId="44" showButton="0"/>
    <filterColumn colId="46" showButton="0"/>
    <filterColumn colId="47" showButton="0"/>
    <filterColumn colId="49" showButton="0"/>
    <filterColumn colId="50" showButton="0"/>
  </autoFilter>
  <mergeCells count="737">
    <mergeCell ref="BA17:BA18"/>
    <mergeCell ref="BA20:BA21"/>
    <mergeCell ref="BA22:BA23"/>
    <mergeCell ref="BA24:BA27"/>
    <mergeCell ref="BA28:BA29"/>
    <mergeCell ref="BA39:BA41"/>
    <mergeCell ref="BA42:BA45"/>
    <mergeCell ref="BA65:BA67"/>
    <mergeCell ref="BA69:BA70"/>
    <mergeCell ref="AH6:AH7"/>
    <mergeCell ref="AG6:AG7"/>
    <mergeCell ref="AV22:AV23"/>
    <mergeCell ref="AW22:AW23"/>
    <mergeCell ref="AX22:AX23"/>
    <mergeCell ref="AY22:AY23"/>
    <mergeCell ref="AZ22:AZ23"/>
    <mergeCell ref="AO22:AO23"/>
    <mergeCell ref="AP20:AP21"/>
    <mergeCell ref="AO20:AO21"/>
    <mergeCell ref="AQ20:AQ21"/>
    <mergeCell ref="AR20:AR21"/>
    <mergeCell ref="AS20:AS21"/>
    <mergeCell ref="AN22:AN23"/>
    <mergeCell ref="AP22:AP23"/>
    <mergeCell ref="AQ22:AQ23"/>
    <mergeCell ref="AR22:AR23"/>
    <mergeCell ref="AS22:AS23"/>
    <mergeCell ref="AT22:AT23"/>
    <mergeCell ref="AU22:AU23"/>
    <mergeCell ref="AN6:AN7"/>
    <mergeCell ref="AO6:AQ6"/>
    <mergeCell ref="AR6:AT6"/>
    <mergeCell ref="AC6:AE6"/>
    <mergeCell ref="A28:A29"/>
    <mergeCell ref="B28:B29"/>
    <mergeCell ref="C28:C29"/>
    <mergeCell ref="K15:K16"/>
    <mergeCell ref="L15:L16"/>
    <mergeCell ref="N15:N16"/>
    <mergeCell ref="P15:P16"/>
    <mergeCell ref="A11:A14"/>
    <mergeCell ref="B11:B14"/>
    <mergeCell ref="C11:C14"/>
    <mergeCell ref="D11:D14"/>
    <mergeCell ref="E11:E14"/>
    <mergeCell ref="F11:F14"/>
    <mergeCell ref="G11:G14"/>
    <mergeCell ref="H11:H14"/>
    <mergeCell ref="I11:I14"/>
    <mergeCell ref="J11:J14"/>
    <mergeCell ref="F17:F18"/>
    <mergeCell ref="G17:G18"/>
    <mergeCell ref="J6:J7"/>
    <mergeCell ref="Y6:Z6"/>
    <mergeCell ref="AA6:AB6"/>
    <mergeCell ref="U6:V6"/>
    <mergeCell ref="AK28:AK29"/>
    <mergeCell ref="AK30:AK38"/>
    <mergeCell ref="AJ39:AJ41"/>
    <mergeCell ref="AK47:AK51"/>
    <mergeCell ref="AJ42:AJ45"/>
    <mergeCell ref="AK39:AK41"/>
    <mergeCell ref="AI39:AI41"/>
    <mergeCell ref="U31:U32"/>
    <mergeCell ref="V31:V32"/>
    <mergeCell ref="L52:L53"/>
    <mergeCell ref="N52:N53"/>
    <mergeCell ref="P52:P53"/>
    <mergeCell ref="P47:P51"/>
    <mergeCell ref="L47:L51"/>
    <mergeCell ref="N47:N51"/>
    <mergeCell ref="AL39:AL41"/>
    <mergeCell ref="AL30:AL38"/>
    <mergeCell ref="O39:O41"/>
    <mergeCell ref="N39:N41"/>
    <mergeCell ref="M39:M41"/>
    <mergeCell ref="P17:P18"/>
    <mergeCell ref="I28:I29"/>
    <mergeCell ref="G52:G53"/>
    <mergeCell ref="G47:G51"/>
    <mergeCell ref="K52:K53"/>
    <mergeCell ref="G28:G29"/>
    <mergeCell ref="J43:J44"/>
    <mergeCell ref="G20:G21"/>
    <mergeCell ref="G22:G23"/>
    <mergeCell ref="G24:G27"/>
    <mergeCell ref="I47:I48"/>
    <mergeCell ref="I52:I53"/>
    <mergeCell ref="G39:G41"/>
    <mergeCell ref="K39:K41"/>
    <mergeCell ref="H22:H23"/>
    <mergeCell ref="H20:H21"/>
    <mergeCell ref="I43:I44"/>
    <mergeCell ref="H52:H53"/>
    <mergeCell ref="I50:I51"/>
    <mergeCell ref="K17:K18"/>
    <mergeCell ref="J52:J53"/>
    <mergeCell ref="H47:H51"/>
    <mergeCell ref="K47:K51"/>
    <mergeCell ref="J47:J51"/>
    <mergeCell ref="BA1:BB1"/>
    <mergeCell ref="D1:AZ1"/>
    <mergeCell ref="P42:P45"/>
    <mergeCell ref="P54:P56"/>
    <mergeCell ref="AK54:AK56"/>
    <mergeCell ref="AL54:AL56"/>
    <mergeCell ref="M54:M56"/>
    <mergeCell ref="O54:O56"/>
    <mergeCell ref="D54:D56"/>
    <mergeCell ref="E54:E56"/>
    <mergeCell ref="F54:F56"/>
    <mergeCell ref="G54:G56"/>
    <mergeCell ref="H54:H56"/>
    <mergeCell ref="I55:I56"/>
    <mergeCell ref="K54:K56"/>
    <mergeCell ref="L54:L56"/>
    <mergeCell ref="N54:N56"/>
    <mergeCell ref="AJ52:AJ53"/>
    <mergeCell ref="J17:J18"/>
    <mergeCell ref="BB5:BB7"/>
    <mergeCell ref="F52:F53"/>
    <mergeCell ref="AI11:AI12"/>
    <mergeCell ref="AK52:AK53"/>
    <mergeCell ref="AI52:AI53"/>
    <mergeCell ref="G57:G59"/>
    <mergeCell ref="H69:H70"/>
    <mergeCell ref="I60:I61"/>
    <mergeCell ref="H60:H62"/>
    <mergeCell ref="K76:K77"/>
    <mergeCell ref="G84:G85"/>
    <mergeCell ref="G78:G80"/>
    <mergeCell ref="P76:P77"/>
    <mergeCell ref="L78:L80"/>
    <mergeCell ref="N78:N80"/>
    <mergeCell ref="P78:P80"/>
    <mergeCell ref="H78:H80"/>
    <mergeCell ref="I71:I73"/>
    <mergeCell ref="P65:P67"/>
    <mergeCell ref="K69:K70"/>
    <mergeCell ref="K57:K59"/>
    <mergeCell ref="H57:H59"/>
    <mergeCell ref="H63:H64"/>
    <mergeCell ref="P63:P64"/>
    <mergeCell ref="L63:L64"/>
    <mergeCell ref="N63:N64"/>
    <mergeCell ref="P69:P70"/>
    <mergeCell ref="N65:N67"/>
    <mergeCell ref="L60:L62"/>
    <mergeCell ref="H86:H90"/>
    <mergeCell ref="H81:H82"/>
    <mergeCell ref="L65:L67"/>
    <mergeCell ref="H84:H85"/>
    <mergeCell ref="L84:L85"/>
    <mergeCell ref="G86:G90"/>
    <mergeCell ref="P84:P85"/>
    <mergeCell ref="K60:K62"/>
    <mergeCell ref="K84:K85"/>
    <mergeCell ref="J71:J73"/>
    <mergeCell ref="H76:H77"/>
    <mergeCell ref="K63:K64"/>
    <mergeCell ref="K65:K67"/>
    <mergeCell ref="H65:H67"/>
    <mergeCell ref="H71:H75"/>
    <mergeCell ref="K71:K75"/>
    <mergeCell ref="G69:G70"/>
    <mergeCell ref="G63:G64"/>
    <mergeCell ref="G65:G67"/>
    <mergeCell ref="G60:G62"/>
    <mergeCell ref="K86:K90"/>
    <mergeCell ref="N60:N62"/>
    <mergeCell ref="N84:N85"/>
    <mergeCell ref="P86:P90"/>
    <mergeCell ref="N91:N94"/>
    <mergeCell ref="L69:L70"/>
    <mergeCell ref="L71:L75"/>
    <mergeCell ref="N71:N75"/>
    <mergeCell ref="AK69:AK70"/>
    <mergeCell ref="U86:U87"/>
    <mergeCell ref="V86:V87"/>
    <mergeCell ref="AC86:AC87"/>
    <mergeCell ref="L86:L90"/>
    <mergeCell ref="N86:N90"/>
    <mergeCell ref="N69:N70"/>
    <mergeCell ref="N76:N77"/>
    <mergeCell ref="L76:L77"/>
    <mergeCell ref="W86:W87"/>
    <mergeCell ref="Y86:Y87"/>
    <mergeCell ref="AA86:AA87"/>
    <mergeCell ref="AG86:AG87"/>
    <mergeCell ref="AG71:AG75"/>
    <mergeCell ref="R86:R87"/>
    <mergeCell ref="Q86:Q87"/>
    <mergeCell ref="AF86:AF87"/>
    <mergeCell ref="AI86:AI90"/>
    <mergeCell ref="AB86:AB87"/>
    <mergeCell ref="AH86:AH87"/>
    <mergeCell ref="G91:G94"/>
    <mergeCell ref="G95:G96"/>
    <mergeCell ref="AI76:AI77"/>
    <mergeCell ref="AK78:AK80"/>
    <mergeCell ref="AK81:AK82"/>
    <mergeCell ref="I95:I96"/>
    <mergeCell ref="P39:P41"/>
    <mergeCell ref="L39:L41"/>
    <mergeCell ref="M52:M53"/>
    <mergeCell ref="O52:O53"/>
    <mergeCell ref="M42:M45"/>
    <mergeCell ref="N42:N45"/>
    <mergeCell ref="O42:O45"/>
    <mergeCell ref="O47:O51"/>
    <mergeCell ref="M47:M51"/>
    <mergeCell ref="K42:K45"/>
    <mergeCell ref="L42:L45"/>
    <mergeCell ref="K78:K80"/>
    <mergeCell ref="K81:K82"/>
    <mergeCell ref="P91:P94"/>
    <mergeCell ref="J91:J92"/>
    <mergeCell ref="K91:K94"/>
    <mergeCell ref="K95:K96"/>
    <mergeCell ref="I91:I92"/>
    <mergeCell ref="BA6:BA7"/>
    <mergeCell ref="AK6:AK7"/>
    <mergeCell ref="AL6:AL7"/>
    <mergeCell ref="AM6:AM7"/>
    <mergeCell ref="AJ17:AJ18"/>
    <mergeCell ref="AK17:AK18"/>
    <mergeCell ref="AK15:AK16"/>
    <mergeCell ref="AL17:AL18"/>
    <mergeCell ref="AI17:AI18"/>
    <mergeCell ref="AQ11:AQ14"/>
    <mergeCell ref="AP11:AP14"/>
    <mergeCell ref="AO11:AO14"/>
    <mergeCell ref="AV11:AV14"/>
    <mergeCell ref="AU11:AU14"/>
    <mergeCell ref="AW11:AW14"/>
    <mergeCell ref="AX11:AX14"/>
    <mergeCell ref="AY11:AY14"/>
    <mergeCell ref="AZ11:AZ14"/>
    <mergeCell ref="AL15:AL16"/>
    <mergeCell ref="AT11:AT14"/>
    <mergeCell ref="AR11:AR14"/>
    <mergeCell ref="AS11:AS14"/>
    <mergeCell ref="BA11:BA14"/>
    <mergeCell ref="BA15:BA16"/>
    <mergeCell ref="AM5:BA5"/>
    <mergeCell ref="AX6:AZ6"/>
    <mergeCell ref="AJ6:AJ7"/>
    <mergeCell ref="AI6:AI7"/>
    <mergeCell ref="AU6:AW6"/>
    <mergeCell ref="A1:C1"/>
    <mergeCell ref="N6:N7"/>
    <mergeCell ref="W3:AK3"/>
    <mergeCell ref="A5:K5"/>
    <mergeCell ref="L5:P5"/>
    <mergeCell ref="R5:AF5"/>
    <mergeCell ref="AG5:AL5"/>
    <mergeCell ref="A6:A7"/>
    <mergeCell ref="W7:X7"/>
    <mergeCell ref="B6:B7"/>
    <mergeCell ref="C6:C7"/>
    <mergeCell ref="P6:P7"/>
    <mergeCell ref="R6:R7"/>
    <mergeCell ref="E6:E7"/>
    <mergeCell ref="G6:G7"/>
    <mergeCell ref="I6:I7"/>
    <mergeCell ref="H6:H7"/>
    <mergeCell ref="K6:K7"/>
    <mergeCell ref="AF6:AF7"/>
    <mergeCell ref="I3:J3"/>
    <mergeCell ref="D3:E3"/>
    <mergeCell ref="D6:D7"/>
    <mergeCell ref="F6:F7"/>
    <mergeCell ref="Y7:Z7"/>
    <mergeCell ref="F30:F38"/>
    <mergeCell ref="G30:G38"/>
    <mergeCell ref="H30:H38"/>
    <mergeCell ref="K30:K38"/>
    <mergeCell ref="L30:L38"/>
    <mergeCell ref="M30:M38"/>
    <mergeCell ref="N30:N38"/>
    <mergeCell ref="S6:T6"/>
    <mergeCell ref="Q5:Q7"/>
    <mergeCell ref="O30:O38"/>
    <mergeCell ref="P30:P38"/>
    <mergeCell ref="M6:M7"/>
    <mergeCell ref="O6:O7"/>
    <mergeCell ref="L6:L7"/>
    <mergeCell ref="J28:J29"/>
    <mergeCell ref="W6:X6"/>
    <mergeCell ref="I17:I18"/>
    <mergeCell ref="L17:L18"/>
    <mergeCell ref="N17:N18"/>
    <mergeCell ref="E42:E45"/>
    <mergeCell ref="H39:H41"/>
    <mergeCell ref="F39:F41"/>
    <mergeCell ref="C30:C38"/>
    <mergeCell ref="H17:H18"/>
    <mergeCell ref="H24:H27"/>
    <mergeCell ref="C24:C27"/>
    <mergeCell ref="D24:D27"/>
    <mergeCell ref="H28:H29"/>
    <mergeCell ref="E39:E41"/>
    <mergeCell ref="F28:F29"/>
    <mergeCell ref="F22:F23"/>
    <mergeCell ref="E28:E29"/>
    <mergeCell ref="F42:F45"/>
    <mergeCell ref="G42:G45"/>
    <mergeCell ref="H42:H45"/>
    <mergeCell ref="F20:F21"/>
    <mergeCell ref="E22:E23"/>
    <mergeCell ref="E20:E21"/>
    <mergeCell ref="D28:D29"/>
    <mergeCell ref="E24:E27"/>
    <mergeCell ref="F24:F27"/>
    <mergeCell ref="A22:A23"/>
    <mergeCell ref="B22:B23"/>
    <mergeCell ref="A24:A27"/>
    <mergeCell ref="B24:B27"/>
    <mergeCell ref="C22:C23"/>
    <mergeCell ref="D22:D23"/>
    <mergeCell ref="G15:G16"/>
    <mergeCell ref="H15:H16"/>
    <mergeCell ref="C20:C21"/>
    <mergeCell ref="D20:D21"/>
    <mergeCell ref="A17:A18"/>
    <mergeCell ref="B17:B18"/>
    <mergeCell ref="C17:C18"/>
    <mergeCell ref="A15:A16"/>
    <mergeCell ref="B15:B16"/>
    <mergeCell ref="D17:D18"/>
    <mergeCell ref="E17:E18"/>
    <mergeCell ref="A20:A21"/>
    <mergeCell ref="B20:B21"/>
    <mergeCell ref="C15:C16"/>
    <mergeCell ref="D15:D16"/>
    <mergeCell ref="E15:E16"/>
    <mergeCell ref="F15:F16"/>
    <mergeCell ref="C81:C82"/>
    <mergeCell ref="D81:D82"/>
    <mergeCell ref="D86:D90"/>
    <mergeCell ref="D30:D38"/>
    <mergeCell ref="A39:A41"/>
    <mergeCell ref="A69:A70"/>
    <mergeCell ref="A65:A67"/>
    <mergeCell ref="C42:C45"/>
    <mergeCell ref="D42:D45"/>
    <mergeCell ref="A30:A38"/>
    <mergeCell ref="E86:E90"/>
    <mergeCell ref="C39:C41"/>
    <mergeCell ref="A42:A45"/>
    <mergeCell ref="A60:A62"/>
    <mergeCell ref="A63:A64"/>
    <mergeCell ref="C63:C64"/>
    <mergeCell ref="E63:E64"/>
    <mergeCell ref="D63:D64"/>
    <mergeCell ref="D57:D59"/>
    <mergeCell ref="A54:A56"/>
    <mergeCell ref="B54:B56"/>
    <mergeCell ref="A52:A53"/>
    <mergeCell ref="B52:B53"/>
    <mergeCell ref="C52:C53"/>
    <mergeCell ref="A47:A51"/>
    <mergeCell ref="A57:A59"/>
    <mergeCell ref="B57:B59"/>
    <mergeCell ref="D39:D41"/>
    <mergeCell ref="B39:B41"/>
    <mergeCell ref="D47:D51"/>
    <mergeCell ref="E47:E51"/>
    <mergeCell ref="E71:E75"/>
    <mergeCell ref="D52:D53"/>
    <mergeCell ref="E52:E53"/>
    <mergeCell ref="F69:F70"/>
    <mergeCell ref="E57:E59"/>
    <mergeCell ref="C57:C59"/>
    <mergeCell ref="F63:F64"/>
    <mergeCell ref="D69:D70"/>
    <mergeCell ref="D65:D67"/>
    <mergeCell ref="F47:F51"/>
    <mergeCell ref="F60:F62"/>
    <mergeCell ref="B30:B38"/>
    <mergeCell ref="F57:F59"/>
    <mergeCell ref="B47:B51"/>
    <mergeCell ref="E30:E38"/>
    <mergeCell ref="B42:B45"/>
    <mergeCell ref="B60:B62"/>
    <mergeCell ref="B63:B64"/>
    <mergeCell ref="D60:D62"/>
    <mergeCell ref="E60:E62"/>
    <mergeCell ref="C47:C51"/>
    <mergeCell ref="B69:B70"/>
    <mergeCell ref="C69:C70"/>
    <mergeCell ref="B65:B67"/>
    <mergeCell ref="C65:C67"/>
    <mergeCell ref="E65:E67"/>
    <mergeCell ref="C54:C56"/>
    <mergeCell ref="B91:B94"/>
    <mergeCell ref="C91:C94"/>
    <mergeCell ref="D91:D94"/>
    <mergeCell ref="E91:E94"/>
    <mergeCell ref="F91:F94"/>
    <mergeCell ref="B76:B77"/>
    <mergeCell ref="A84:A85"/>
    <mergeCell ref="E76:E77"/>
    <mergeCell ref="E78:E80"/>
    <mergeCell ref="E81:E82"/>
    <mergeCell ref="C86:C90"/>
    <mergeCell ref="D76:D77"/>
    <mergeCell ref="A76:A77"/>
    <mergeCell ref="C76:C77"/>
    <mergeCell ref="B84:B85"/>
    <mergeCell ref="F86:F90"/>
    <mergeCell ref="A78:A80"/>
    <mergeCell ref="B78:B80"/>
    <mergeCell ref="C78:C80"/>
    <mergeCell ref="D78:D80"/>
    <mergeCell ref="A86:A90"/>
    <mergeCell ref="B86:B90"/>
    <mergeCell ref="A81:A82"/>
    <mergeCell ref="B81:B82"/>
    <mergeCell ref="E69:E70"/>
    <mergeCell ref="C60:C62"/>
    <mergeCell ref="F65:F67"/>
    <mergeCell ref="H95:H96"/>
    <mergeCell ref="A71:A75"/>
    <mergeCell ref="B71:B75"/>
    <mergeCell ref="C71:C75"/>
    <mergeCell ref="F71:F75"/>
    <mergeCell ref="D71:D75"/>
    <mergeCell ref="F81:F82"/>
    <mergeCell ref="G81:G82"/>
    <mergeCell ref="H91:H94"/>
    <mergeCell ref="C84:C85"/>
    <mergeCell ref="D84:D85"/>
    <mergeCell ref="E84:E85"/>
    <mergeCell ref="F84:F85"/>
    <mergeCell ref="G71:G75"/>
    <mergeCell ref="F76:F77"/>
    <mergeCell ref="G76:G77"/>
    <mergeCell ref="F78:F80"/>
    <mergeCell ref="A91:A94"/>
    <mergeCell ref="A95:A96"/>
    <mergeCell ref="B95:B96"/>
    <mergeCell ref="C95:C96"/>
    <mergeCell ref="D95:D96"/>
    <mergeCell ref="E95:E96"/>
    <mergeCell ref="F95:F96"/>
    <mergeCell ref="A97:A100"/>
    <mergeCell ref="B97:B100"/>
    <mergeCell ref="C97:C100"/>
    <mergeCell ref="D97:D100"/>
    <mergeCell ref="K97:K100"/>
    <mergeCell ref="E97:E100"/>
    <mergeCell ref="F97:F100"/>
    <mergeCell ref="L97:L100"/>
    <mergeCell ref="G97:G100"/>
    <mergeCell ref="I97:I99"/>
    <mergeCell ref="H97:H100"/>
    <mergeCell ref="H103:H105"/>
    <mergeCell ref="A103:A105"/>
    <mergeCell ref="B103:B105"/>
    <mergeCell ref="C103:C105"/>
    <mergeCell ref="D103:D105"/>
    <mergeCell ref="E103:E105"/>
    <mergeCell ref="F103:F105"/>
    <mergeCell ref="G103:G105"/>
    <mergeCell ref="H107:H109"/>
    <mergeCell ref="E107:E109"/>
    <mergeCell ref="C107:C109"/>
    <mergeCell ref="D107:D109"/>
    <mergeCell ref="G107:G109"/>
    <mergeCell ref="A107:A109"/>
    <mergeCell ref="B107:B109"/>
    <mergeCell ref="H110:H113"/>
    <mergeCell ref="H114:H116"/>
    <mergeCell ref="A110:A113"/>
    <mergeCell ref="B110:B113"/>
    <mergeCell ref="A114:A116"/>
    <mergeCell ref="B114:B116"/>
    <mergeCell ref="A117:A118"/>
    <mergeCell ref="B117:B118"/>
    <mergeCell ref="F107:F109"/>
    <mergeCell ref="F110:F113"/>
    <mergeCell ref="F114:F116"/>
    <mergeCell ref="F117:F118"/>
    <mergeCell ref="K107:K109"/>
    <mergeCell ref="K110:K113"/>
    <mergeCell ref="K114:K116"/>
    <mergeCell ref="K117:K118"/>
    <mergeCell ref="H117:H118"/>
    <mergeCell ref="I117:I118"/>
    <mergeCell ref="C110:C113"/>
    <mergeCell ref="C114:C116"/>
    <mergeCell ref="C117:C118"/>
    <mergeCell ref="E110:E113"/>
    <mergeCell ref="E114:E116"/>
    <mergeCell ref="E117:E118"/>
    <mergeCell ref="D110:D113"/>
    <mergeCell ref="D114:D116"/>
    <mergeCell ref="D117:D118"/>
    <mergeCell ref="G110:G113"/>
    <mergeCell ref="G114:G116"/>
    <mergeCell ref="G117:G118"/>
    <mergeCell ref="R110:R111"/>
    <mergeCell ref="R112:R113"/>
    <mergeCell ref="AC110:AC111"/>
    <mergeCell ref="AD110:AD111"/>
    <mergeCell ref="AC112:AC113"/>
    <mergeCell ref="AD112:AD113"/>
    <mergeCell ref="W110:W111"/>
    <mergeCell ref="V110:V111"/>
    <mergeCell ref="U110:U111"/>
    <mergeCell ref="T110:T111"/>
    <mergeCell ref="S110:S111"/>
    <mergeCell ref="W112:W113"/>
    <mergeCell ref="V112:V113"/>
    <mergeCell ref="U112:U113"/>
    <mergeCell ref="T112:T113"/>
    <mergeCell ref="S112:S113"/>
    <mergeCell ref="AA110:AA111"/>
    <mergeCell ref="AB110:AB111"/>
    <mergeCell ref="AB112:AB113"/>
    <mergeCell ref="AA112:AA113"/>
    <mergeCell ref="AK117:AK118"/>
    <mergeCell ref="Y110:Y111"/>
    <mergeCell ref="Y112:Y113"/>
    <mergeCell ref="X110:X111"/>
    <mergeCell ref="Z110:Z111"/>
    <mergeCell ref="X112:X113"/>
    <mergeCell ref="Z112:Z113"/>
    <mergeCell ref="AK107:AK109"/>
    <mergeCell ref="AF112:AF113"/>
    <mergeCell ref="AF110:AF111"/>
    <mergeCell ref="AK110:AK113"/>
    <mergeCell ref="AK114:AK116"/>
    <mergeCell ref="K20:K21"/>
    <mergeCell ref="K22:K23"/>
    <mergeCell ref="K24:K27"/>
    <mergeCell ref="K28:K29"/>
    <mergeCell ref="K11:K14"/>
    <mergeCell ref="P11:P14"/>
    <mergeCell ref="AK11:AK14"/>
    <mergeCell ref="AL11:AL14"/>
    <mergeCell ref="AK97:AK100"/>
    <mergeCell ref="AL97:AL100"/>
    <mergeCell ref="N97:N100"/>
    <mergeCell ref="P97:P100"/>
    <mergeCell ref="O97:O100"/>
    <mergeCell ref="AL63:AL64"/>
    <mergeCell ref="AK65:AK67"/>
    <mergeCell ref="AL65:AL67"/>
    <mergeCell ref="P71:P75"/>
    <mergeCell ref="AG69:AG70"/>
    <mergeCell ref="AI60:AI62"/>
    <mergeCell ref="AK60:AK62"/>
    <mergeCell ref="P60:P62"/>
    <mergeCell ref="AI95:AI96"/>
    <mergeCell ref="AK95:AK96"/>
    <mergeCell ref="L91:L94"/>
    <mergeCell ref="T31:T32"/>
    <mergeCell ref="AL91:AL94"/>
    <mergeCell ref="AL69:AL70"/>
    <mergeCell ref="AL95:AL96"/>
    <mergeCell ref="AL86:AL90"/>
    <mergeCell ref="AL57:AL59"/>
    <mergeCell ref="AL52:AL53"/>
    <mergeCell ref="AL47:AL51"/>
    <mergeCell ref="P103:P105"/>
    <mergeCell ref="AK103:AK105"/>
    <mergeCell ref="AL103:AL105"/>
    <mergeCell ref="AJ86:AJ90"/>
    <mergeCell ref="AK86:AK90"/>
    <mergeCell ref="AK76:AK77"/>
    <mergeCell ref="AK71:AK75"/>
    <mergeCell ref="AD86:AD87"/>
    <mergeCell ref="AI84:AI85"/>
    <mergeCell ref="AK84:AK85"/>
    <mergeCell ref="AK42:AK45"/>
    <mergeCell ref="AL42:AL45"/>
    <mergeCell ref="AI42:AI45"/>
    <mergeCell ref="AM22:AM23"/>
    <mergeCell ref="P20:P21"/>
    <mergeCell ref="P22:P23"/>
    <mergeCell ref="P24:P27"/>
    <mergeCell ref="P28:P29"/>
    <mergeCell ref="AI63:AI64"/>
    <mergeCell ref="AK63:AK64"/>
    <mergeCell ref="AK91:AK94"/>
    <mergeCell ref="AI91:AI94"/>
    <mergeCell ref="Z86:Z87"/>
    <mergeCell ref="X86:X87"/>
    <mergeCell ref="T86:T87"/>
    <mergeCell ref="S86:S87"/>
    <mergeCell ref="AK57:AK59"/>
    <mergeCell ref="AI22:AI23"/>
    <mergeCell ref="AK24:AK27"/>
    <mergeCell ref="AG26:AG27"/>
    <mergeCell ref="AI24:AI26"/>
    <mergeCell ref="AI20:AI21"/>
    <mergeCell ref="AK20:AK21"/>
    <mergeCell ref="AK22:AK23"/>
    <mergeCell ref="Q31:Q32"/>
    <mergeCell ref="R31:R32"/>
    <mergeCell ref="S31:S32"/>
    <mergeCell ref="AT20:AT21"/>
    <mergeCell ref="AU20:AU21"/>
    <mergeCell ref="AV20:AV21"/>
    <mergeCell ref="AW20:AW21"/>
    <mergeCell ref="AX20:AX21"/>
    <mergeCell ref="AY20:AY21"/>
    <mergeCell ref="AZ20:AZ21"/>
    <mergeCell ref="AM20:AM21"/>
    <mergeCell ref="AN20:AN21"/>
    <mergeCell ref="AL107:AL109"/>
    <mergeCell ref="AL110:AL113"/>
    <mergeCell ref="AL114:AL116"/>
    <mergeCell ref="AL117:AL118"/>
    <mergeCell ref="AL60:AL62"/>
    <mergeCell ref="AL24:AL27"/>
    <mergeCell ref="AL22:AL23"/>
    <mergeCell ref="AL20:AL21"/>
    <mergeCell ref="AL84:AL85"/>
    <mergeCell ref="AL71:AL75"/>
    <mergeCell ref="AL76:AL77"/>
    <mergeCell ref="AL78:AL80"/>
    <mergeCell ref="AL81:AL82"/>
    <mergeCell ref="AL28:AL29"/>
    <mergeCell ref="AH34:AH35"/>
    <mergeCell ref="AI34:AI35"/>
    <mergeCell ref="AJ34:AJ35"/>
    <mergeCell ref="W31:W32"/>
    <mergeCell ref="X31:X32"/>
    <mergeCell ref="Y31:Y32"/>
    <mergeCell ref="Z31:Z32"/>
    <mergeCell ref="AA31:AA32"/>
    <mergeCell ref="AB31:AB32"/>
    <mergeCell ref="AC31:AC32"/>
    <mergeCell ref="AD31:AD32"/>
    <mergeCell ref="AF31:AF32"/>
    <mergeCell ref="I31:I32"/>
    <mergeCell ref="J31:J32"/>
    <mergeCell ref="I33:I35"/>
    <mergeCell ref="J33:J35"/>
    <mergeCell ref="AG31:AG32"/>
    <mergeCell ref="AH31:AH32"/>
    <mergeCell ref="AI31:AI32"/>
    <mergeCell ref="AJ31:AJ32"/>
    <mergeCell ref="Q34:Q35"/>
    <mergeCell ref="R34:R35"/>
    <mergeCell ref="S34:S35"/>
    <mergeCell ref="T34:T35"/>
    <mergeCell ref="U34:U35"/>
    <mergeCell ref="V34:V35"/>
    <mergeCell ref="W34:W35"/>
    <mergeCell ref="X34:X35"/>
    <mergeCell ref="Y34:Y35"/>
    <mergeCell ref="Z34:Z35"/>
    <mergeCell ref="AA34:AA35"/>
    <mergeCell ref="AB34:AB35"/>
    <mergeCell ref="AC34:AC35"/>
    <mergeCell ref="AD34:AD35"/>
    <mergeCell ref="AF34:AF35"/>
    <mergeCell ref="AG34:AG35"/>
    <mergeCell ref="AT122:AT125"/>
    <mergeCell ref="AT131:AT132"/>
    <mergeCell ref="AM11:AM14"/>
    <mergeCell ref="AM17:AM18"/>
    <mergeCell ref="AM30:AM38"/>
    <mergeCell ref="AM39:AM41"/>
    <mergeCell ref="AM42:AM45"/>
    <mergeCell ref="AM47:AM51"/>
    <mergeCell ref="AM52:AM53"/>
    <mergeCell ref="AM60:AM62"/>
    <mergeCell ref="AM63:AM64"/>
    <mergeCell ref="AM65:AM67"/>
    <mergeCell ref="AM71:AM75"/>
    <mergeCell ref="AM76:AM77"/>
    <mergeCell ref="AM78:AM80"/>
    <mergeCell ref="AM84:AM85"/>
    <mergeCell ref="AM86:AM90"/>
    <mergeCell ref="AM91:AM94"/>
    <mergeCell ref="AM95:AM96"/>
    <mergeCell ref="AM97:AM100"/>
    <mergeCell ref="AM103:AM105"/>
    <mergeCell ref="AM107:AM109"/>
    <mergeCell ref="AM110:AM113"/>
    <mergeCell ref="AM114:AM116"/>
    <mergeCell ref="AM117:AM118"/>
    <mergeCell ref="AM54:AM56"/>
    <mergeCell ref="AN54:AN56"/>
    <mergeCell ref="AO54:AO56"/>
    <mergeCell ref="AP54:AP56"/>
    <mergeCell ref="AQ54:AQ56"/>
    <mergeCell ref="AR54:AR56"/>
    <mergeCell ref="AS54:AS56"/>
    <mergeCell ref="AT54:AT56"/>
    <mergeCell ref="BB107:BB109"/>
    <mergeCell ref="BB110:BB113"/>
    <mergeCell ref="BB114:BB116"/>
    <mergeCell ref="BB117:BB118"/>
    <mergeCell ref="BB103:BB105"/>
    <mergeCell ref="BB97:BB100"/>
    <mergeCell ref="BB84:BB85"/>
    <mergeCell ref="AU54:AU56"/>
    <mergeCell ref="AV54:AV56"/>
    <mergeCell ref="AW54:AW56"/>
    <mergeCell ref="AX54:AX56"/>
    <mergeCell ref="AY54:AY56"/>
    <mergeCell ref="AZ54:AZ56"/>
    <mergeCell ref="BA54:BA56"/>
    <mergeCell ref="BB54:BB56"/>
    <mergeCell ref="BA71:BA75"/>
    <mergeCell ref="BA81:BA82"/>
    <mergeCell ref="BA103:BA105"/>
    <mergeCell ref="BB11:BB14"/>
    <mergeCell ref="BB20:BB21"/>
    <mergeCell ref="BB22:BB23"/>
    <mergeCell ref="BB95:BB96"/>
    <mergeCell ref="BB39:BB41"/>
    <mergeCell ref="BB63:BB64"/>
    <mergeCell ref="BB69:BB70"/>
    <mergeCell ref="BB71:BB75"/>
    <mergeCell ref="BB76:BB77"/>
    <mergeCell ref="BB78:BB80"/>
    <mergeCell ref="BB86:BB90"/>
    <mergeCell ref="BB91:BB94"/>
    <mergeCell ref="BB57:BB59"/>
    <mergeCell ref="BB42:BB45"/>
    <mergeCell ref="BB60:BB62"/>
    <mergeCell ref="BB81:BB82"/>
    <mergeCell ref="BB65:BB67"/>
    <mergeCell ref="BB15:BB16"/>
    <mergeCell ref="BB17:BB18"/>
    <mergeCell ref="BB47:BB51"/>
    <mergeCell ref="BB52:BB53"/>
    <mergeCell ref="BB28:BB29"/>
    <mergeCell ref="BB24:BB27"/>
    <mergeCell ref="BB30:BB38"/>
  </mergeCells>
  <phoneticPr fontId="36" type="noConversion"/>
  <conditionalFormatting sqref="H52:H53">
    <cfRule type="cellIs" dxfId="2368" priority="856" operator="equal">
      <formula>#REF!</formula>
    </cfRule>
  </conditionalFormatting>
  <conditionalFormatting sqref="K233">
    <cfRule type="cellIs" dxfId="2367" priority="2629" operator="equal">
      <formula>#REF!</formula>
    </cfRule>
  </conditionalFormatting>
  <conditionalFormatting sqref="L8:L15">
    <cfRule type="cellIs" dxfId="2366" priority="169" operator="equal">
      <formula>"BAJA"</formula>
    </cfRule>
    <cfRule type="cellIs" dxfId="2365" priority="166" operator="equal">
      <formula>"ALTA"</formula>
    </cfRule>
    <cfRule type="cellIs" dxfId="2364" priority="167" operator="equal">
      <formula>"MUY ALTA"</formula>
    </cfRule>
    <cfRule type="cellIs" dxfId="2363" priority="170" operator="equal">
      <formula>"MUY BAJA"</formula>
    </cfRule>
    <cfRule type="cellIs" dxfId="2362" priority="168" operator="equal">
      <formula>"MEDIA"</formula>
    </cfRule>
  </conditionalFormatting>
  <conditionalFormatting sqref="L17">
    <cfRule type="cellIs" dxfId="2361" priority="455" operator="equal">
      <formula>"BAJA"</formula>
    </cfRule>
    <cfRule type="cellIs" dxfId="2360" priority="454" operator="equal">
      <formula>"MEDIA"</formula>
    </cfRule>
    <cfRule type="cellIs" dxfId="2359" priority="453" operator="equal">
      <formula>"MUY ALTA"</formula>
    </cfRule>
    <cfRule type="cellIs" dxfId="2358" priority="452" operator="equal">
      <formula>"ALTA"</formula>
    </cfRule>
    <cfRule type="cellIs" dxfId="2357" priority="456" operator="equal">
      <formula>"MUY BAJA"</formula>
    </cfRule>
  </conditionalFormatting>
  <conditionalFormatting sqref="L19:L30 L57:L60 L63 L65 L68:L69 L71 L76 L78 L81:L84 L86 L91 L95:L97 L101:L244">
    <cfRule type="cellIs" dxfId="2356" priority="7084" operator="equal">
      <formula>"MUY BAJA"</formula>
    </cfRule>
    <cfRule type="cellIs" dxfId="2355" priority="7083" operator="equal">
      <formula>"BAJA"</formula>
    </cfRule>
    <cfRule type="cellIs" dxfId="2354" priority="7082" operator="equal">
      <formula>"MEDIA"</formula>
    </cfRule>
    <cfRule type="cellIs" dxfId="2353" priority="7080" operator="equal">
      <formula>"ALTA"</formula>
    </cfRule>
    <cfRule type="cellIs" dxfId="2352" priority="7081" operator="equal">
      <formula>"MUY ALTA"</formula>
    </cfRule>
  </conditionalFormatting>
  <conditionalFormatting sqref="L39 L42 L46:L47 L52 L54">
    <cfRule type="cellIs" dxfId="2351" priority="903" operator="equal">
      <formula>"MUY BAJA"</formula>
    </cfRule>
    <cfRule type="cellIs" dxfId="2350" priority="902" operator="equal">
      <formula>"BAJA"</formula>
    </cfRule>
    <cfRule type="cellIs" dxfId="2349" priority="901" operator="equal">
      <formula>"MEDIA"</formula>
    </cfRule>
    <cfRule type="cellIs" dxfId="2348" priority="900" operator="equal">
      <formula>"MUY ALTA"</formula>
    </cfRule>
    <cfRule type="cellIs" dxfId="2347" priority="899" operator="equal">
      <formula>"ALTA"</formula>
    </cfRule>
  </conditionalFormatting>
  <conditionalFormatting sqref="N8">
    <cfRule type="cellIs" dxfId="2346" priority="7333" operator="equal">
      <formula>#REF!</formula>
    </cfRule>
  </conditionalFormatting>
  <conditionalFormatting sqref="N8:N15">
    <cfRule type="cellIs" dxfId="2345" priority="107" operator="equal">
      <formula>"MODERADO"</formula>
    </cfRule>
    <cfRule type="cellIs" dxfId="2344" priority="102" operator="equal">
      <formula>"CATASTRÓFICO (RC-F)"</formula>
    </cfRule>
    <cfRule type="cellIs" dxfId="2343" priority="104" operator="equal">
      <formula>"MODERADO (RC-F)"</formula>
    </cfRule>
    <cfRule type="cellIs" dxfId="2342" priority="105" operator="equal">
      <formula>"CATASTRÓFICO"</formula>
    </cfRule>
    <cfRule type="cellIs" dxfId="2341" priority="106" operator="equal">
      <formula>"MAYOR"</formula>
    </cfRule>
    <cfRule type="cellIs" dxfId="2340" priority="108" operator="equal">
      <formula>"MENOR"</formula>
    </cfRule>
    <cfRule type="cellIs" dxfId="2339" priority="109" operator="equal">
      <formula>"LEVE"</formula>
    </cfRule>
    <cfRule type="cellIs" dxfId="2338" priority="103" operator="equal">
      <formula>"MAYOR (RC-F)"</formula>
    </cfRule>
  </conditionalFormatting>
  <conditionalFormatting sqref="N9:N15">
    <cfRule type="cellIs" dxfId="2337" priority="110" operator="equal">
      <formula>#REF!</formula>
    </cfRule>
  </conditionalFormatting>
  <conditionalFormatting sqref="N17">
    <cfRule type="cellIs" dxfId="2336" priority="391" operator="equal">
      <formula>"CATASTRÓFICO"</formula>
    </cfRule>
    <cfRule type="cellIs" dxfId="2335" priority="392" operator="equal">
      <formula>"MAYOR"</formula>
    </cfRule>
    <cfRule type="cellIs" dxfId="2334" priority="393" operator="equal">
      <formula>"MODERADO"</formula>
    </cfRule>
    <cfRule type="cellIs" dxfId="2333" priority="394" operator="equal">
      <formula>"MENOR"</formula>
    </cfRule>
    <cfRule type="cellIs" dxfId="2332" priority="388" operator="equal">
      <formula>"CATASTRÓFICO (RC-F)"</formula>
    </cfRule>
    <cfRule type="cellIs" dxfId="2331" priority="389" operator="equal">
      <formula>"MAYOR (RC-F)"</formula>
    </cfRule>
    <cfRule type="cellIs" dxfId="2330" priority="396" operator="equal">
      <formula>#REF!</formula>
    </cfRule>
    <cfRule type="cellIs" dxfId="2329" priority="395" operator="equal">
      <formula>"LEVE"</formula>
    </cfRule>
    <cfRule type="cellIs" dxfId="2328" priority="390" operator="equal">
      <formula>"MODERADO (RC-F)"</formula>
    </cfRule>
  </conditionalFormatting>
  <conditionalFormatting sqref="N19:N30 N39 N42 N46:N47 N52 N54 N57:N60 N63 N65 N68:N69 N71 N76 N78 N81:N84 N86 N91 N95:N97 N101:N244">
    <cfRule type="cellIs" dxfId="2327" priority="895" operator="equal">
      <formula>"MAYOR"</formula>
    </cfRule>
    <cfRule type="cellIs" dxfId="2326" priority="896" operator="equal">
      <formula>"MODERADO"</formula>
    </cfRule>
    <cfRule type="cellIs" dxfId="2325" priority="897" operator="equal">
      <formula>"MENOR"</formula>
    </cfRule>
    <cfRule type="cellIs" dxfId="2324" priority="904" operator="equal">
      <formula>#REF!</formula>
    </cfRule>
    <cfRule type="cellIs" dxfId="2323" priority="898" operator="equal">
      <formula>"LEVE"</formula>
    </cfRule>
    <cfRule type="cellIs" dxfId="2322" priority="893" operator="equal">
      <formula>"MODERADO (RC-F)"</formula>
    </cfRule>
    <cfRule type="cellIs" dxfId="2321" priority="892" operator="equal">
      <formula>"MAYOR (RC-F)"</formula>
    </cfRule>
    <cfRule type="cellIs" dxfId="2320" priority="891" operator="equal">
      <formula>"CATASTRÓFICO (RC-F)"</formula>
    </cfRule>
    <cfRule type="cellIs" dxfId="2319" priority="894" operator="equal">
      <formula>"CATASTRÓFICO"</formula>
    </cfRule>
  </conditionalFormatting>
  <conditionalFormatting sqref="P15">
    <cfRule type="cellIs" dxfId="2318" priority="159" operator="equal">
      <formula>#REF!</formula>
    </cfRule>
    <cfRule type="cellIs" dxfId="2317" priority="155" operator="equal">
      <formula>#REF!</formula>
    </cfRule>
    <cfRule type="cellIs" dxfId="2316" priority="164" operator="equal">
      <formula>#REF!</formula>
    </cfRule>
    <cfRule type="cellIs" dxfId="2315" priority="147" operator="equal">
      <formula>#REF!</formula>
    </cfRule>
    <cfRule type="cellIs" dxfId="2314" priority="148" operator="equal">
      <formula>#REF!</formula>
    </cfRule>
    <cfRule type="cellIs" dxfId="2313" priority="149" operator="equal">
      <formula>#REF!</formula>
    </cfRule>
    <cfRule type="cellIs" dxfId="2312" priority="150" operator="equal">
      <formula>#REF!</formula>
    </cfRule>
    <cfRule type="cellIs" dxfId="2311" priority="151" operator="equal">
      <formula>#REF!</formula>
    </cfRule>
    <cfRule type="cellIs" dxfId="2310" priority="152" operator="equal">
      <formula>#REF!</formula>
    </cfRule>
    <cfRule type="cellIs" dxfId="2309" priority="153" operator="equal">
      <formula>#REF!</formula>
    </cfRule>
    <cfRule type="cellIs" dxfId="2308" priority="154" operator="equal">
      <formula>#REF!</formula>
    </cfRule>
    <cfRule type="cellIs" dxfId="2307" priority="146" operator="equal">
      <formula>#REF!</formula>
    </cfRule>
    <cfRule type="cellIs" dxfId="2306" priority="157" operator="equal">
      <formula>#REF!</formula>
    </cfRule>
    <cfRule type="cellIs" dxfId="2305" priority="158" operator="equal">
      <formula>#REF!</formula>
    </cfRule>
    <cfRule type="cellIs" dxfId="2304" priority="162" operator="equal">
      <formula>#REF!</formula>
    </cfRule>
    <cfRule type="cellIs" dxfId="2303" priority="160" operator="equal">
      <formula>#REF!</formula>
    </cfRule>
    <cfRule type="cellIs" dxfId="2302" priority="161" operator="equal">
      <formula>#REF!</formula>
    </cfRule>
    <cfRule type="cellIs" dxfId="2301" priority="163" operator="equal">
      <formula>#REF!</formula>
    </cfRule>
    <cfRule type="cellIs" dxfId="2300" priority="165" operator="equal">
      <formula>#REF!</formula>
    </cfRule>
    <cfRule type="cellIs" dxfId="2299" priority="156" operator="equal">
      <formula>#REF!</formula>
    </cfRule>
  </conditionalFormatting>
  <conditionalFormatting sqref="P17 P19:P20 P22 P24 P28">
    <cfRule type="cellIs" dxfId="2298" priority="434" operator="equal">
      <formula>#REF!</formula>
    </cfRule>
    <cfRule type="cellIs" dxfId="2297" priority="443" operator="equal">
      <formula>#REF!</formula>
    </cfRule>
  </conditionalFormatting>
  <conditionalFormatting sqref="P17">
    <cfRule type="cellIs" dxfId="2296" priority="439" operator="equal">
      <formula>#REF!</formula>
    </cfRule>
    <cfRule type="cellIs" dxfId="2295" priority="437" operator="equal">
      <formula>#REF!</formula>
    </cfRule>
    <cfRule type="cellIs" dxfId="2294" priority="436" operator="equal">
      <formula>#REF!</formula>
    </cfRule>
    <cfRule type="cellIs" dxfId="2293" priority="435" operator="equal">
      <formula>#REF!</formula>
    </cfRule>
    <cfRule type="cellIs" dxfId="2292" priority="433" operator="equal">
      <formula>#REF!</formula>
    </cfRule>
    <cfRule type="cellIs" dxfId="2291" priority="432" operator="equal">
      <formula>#REF!</formula>
    </cfRule>
    <cfRule type="cellIs" dxfId="2290" priority="431" operator="equal">
      <formula>#REF!</formula>
    </cfRule>
    <cfRule type="cellIs" dxfId="2289" priority="450" operator="equal">
      <formula>#REF!</formula>
    </cfRule>
    <cfRule type="cellIs" dxfId="2288" priority="449" operator="equal">
      <formula>#REF!</formula>
    </cfRule>
    <cfRule type="cellIs" dxfId="2287" priority="448" operator="equal">
      <formula>#REF!</formula>
    </cfRule>
    <cfRule type="cellIs" dxfId="2286" priority="447" operator="equal">
      <formula>#REF!</formula>
    </cfRule>
    <cfRule type="cellIs" dxfId="2285" priority="446" operator="equal">
      <formula>#REF!</formula>
    </cfRule>
    <cfRule type="cellIs" dxfId="2284" priority="445" operator="equal">
      <formula>#REF!</formula>
    </cfRule>
    <cfRule type="cellIs" dxfId="2283" priority="444" operator="equal">
      <formula>#REF!</formula>
    </cfRule>
    <cfRule type="cellIs" dxfId="2282" priority="438" operator="equal">
      <formula>#REF!</formula>
    </cfRule>
    <cfRule type="cellIs" dxfId="2281" priority="380" operator="equal">
      <formula>"ALTO (RC/F)"</formula>
    </cfRule>
    <cfRule type="cellIs" dxfId="2280" priority="381" operator="equal">
      <formula>"MODERADO (RC/F)"</formula>
    </cfRule>
    <cfRule type="cellIs" dxfId="2279" priority="430" operator="equal">
      <formula>#REF!</formula>
    </cfRule>
    <cfRule type="cellIs" dxfId="2278" priority="382" operator="equal">
      <formula>"EXTREMO"</formula>
    </cfRule>
    <cfRule type="cellIs" dxfId="2277" priority="383" operator="equal">
      <formula>"ALTO"</formula>
    </cfRule>
    <cfRule type="cellIs" dxfId="2276" priority="384" operator="equal">
      <formula>"MODERADO"</formula>
    </cfRule>
    <cfRule type="cellIs" dxfId="2275" priority="385" operator="equal">
      <formula>"BAJO"</formula>
    </cfRule>
    <cfRule type="cellIs" dxfId="2274" priority="386" operator="equal">
      <formula>#REF!</formula>
    </cfRule>
    <cfRule type="cellIs" dxfId="2273" priority="451" operator="equal">
      <formula>#REF!</formula>
    </cfRule>
    <cfRule type="cellIs" dxfId="2272" priority="387" operator="equal">
      <formula>#REF!</formula>
    </cfRule>
    <cfRule type="cellIs" dxfId="2271" priority="379" operator="equal">
      <formula>"EXTREMO (RC/F)"</formula>
    </cfRule>
    <cfRule type="cellIs" dxfId="2270" priority="442" operator="equal">
      <formula>#REF!</formula>
    </cfRule>
    <cfRule type="cellIs" dxfId="2269" priority="441" operator="equal">
      <formula>#REF!</formula>
    </cfRule>
    <cfRule type="cellIs" dxfId="2268" priority="440" operator="equal">
      <formula>#REF!</formula>
    </cfRule>
  </conditionalFormatting>
  <conditionalFormatting sqref="P19:P20 P22 P24 P28 P30:Q30 Q31 Q33:Q34 Q36:Q38 P39 P42 P46:P47 P52 P54 P57:P60 P63 P65 P68:P69 P71 P76 P78 P81:P84 P86 P91 P95:P97 P101:P103 P106:P244">
    <cfRule type="cellIs" dxfId="2267" priority="864" operator="equal">
      <formula>#REF!</formula>
    </cfRule>
    <cfRule type="cellIs" dxfId="2266" priority="857" operator="equal">
      <formula>"EXTREMO (RC/F)"</formula>
    </cfRule>
    <cfRule type="cellIs" dxfId="2265" priority="858" operator="equal">
      <formula>"ALTO (RC/F)"</formula>
    </cfRule>
    <cfRule type="cellIs" dxfId="2264" priority="859" operator="equal">
      <formula>"MODERADO (RC/F)"</formula>
    </cfRule>
    <cfRule type="cellIs" dxfId="2263" priority="860" operator="equal">
      <formula>"EXTREMO"</formula>
    </cfRule>
    <cfRule type="cellIs" dxfId="2262" priority="861" operator="equal">
      <formula>"ALTO"</formula>
    </cfRule>
    <cfRule type="cellIs" dxfId="2261" priority="862" operator="equal">
      <formula>"MODERADO"</formula>
    </cfRule>
    <cfRule type="cellIs" dxfId="2260" priority="863" operator="equal">
      <formula>"BAJO"</formula>
    </cfRule>
  </conditionalFormatting>
  <conditionalFormatting sqref="P8:Q8">
    <cfRule type="cellIs" dxfId="2259" priority="7356" operator="equal">
      <formula>#REF!</formula>
    </cfRule>
    <cfRule type="cellIs" dxfId="2258" priority="7355" operator="equal">
      <formula>#REF!</formula>
    </cfRule>
    <cfRule type="cellIs" dxfId="2257" priority="7353" operator="equal">
      <formula>#REF!</formula>
    </cfRule>
    <cfRule type="cellIs" dxfId="2256" priority="7352" operator="equal">
      <formula>#REF!</formula>
    </cfRule>
    <cfRule type="cellIs" dxfId="2255" priority="7351" operator="equal">
      <formula>#REF!</formula>
    </cfRule>
    <cfRule type="cellIs" dxfId="2254" priority="7348" operator="equal">
      <formula>#REF!</formula>
    </cfRule>
    <cfRule type="cellIs" dxfId="2253" priority="7347" operator="equal">
      <formula>#REF!</formula>
    </cfRule>
    <cfRule type="cellIs" dxfId="2252" priority="7346" operator="equal">
      <formula>#REF!</formula>
    </cfRule>
    <cfRule type="cellIs" dxfId="2251" priority="7362" operator="equal">
      <formula>#REF!</formula>
    </cfRule>
    <cfRule type="cellIs" dxfId="2250" priority="7364" operator="equal">
      <formula>#REF!</formula>
    </cfRule>
    <cfRule type="cellIs" dxfId="2249" priority="7341" operator="equal">
      <formula>#REF!</formula>
    </cfRule>
    <cfRule type="cellIs" dxfId="2248" priority="7340" operator="equal">
      <formula>#REF!</formula>
    </cfRule>
    <cfRule type="cellIs" dxfId="2247" priority="7339" operator="equal">
      <formula>#REF!</formula>
    </cfRule>
    <cfRule type="cellIs" dxfId="2246" priority="7343" operator="equal">
      <formula>#REF!</formula>
    </cfRule>
    <cfRule type="cellIs" dxfId="2245" priority="7357" operator="equal">
      <formula>#REF!</formula>
    </cfRule>
    <cfRule type="cellIs" dxfId="2244" priority="7358" operator="equal">
      <formula>#REF!</formula>
    </cfRule>
    <cfRule type="cellIs" dxfId="2243" priority="7359" operator="equal">
      <formula>#REF!</formula>
    </cfRule>
    <cfRule type="cellIs" dxfId="2242" priority="7360" operator="equal">
      <formula>#REF!</formula>
    </cfRule>
    <cfRule type="cellIs" dxfId="2241" priority="7361" operator="equal">
      <formula>#REF!</formula>
    </cfRule>
    <cfRule type="cellIs" dxfId="2240" priority="7369" operator="equal">
      <formula>#REF!</formula>
    </cfRule>
    <cfRule type="cellIs" dxfId="2239" priority="7367" operator="equal">
      <formula>#REF!</formula>
    </cfRule>
    <cfRule type="cellIs" dxfId="2238" priority="7366" operator="equal">
      <formula>#REF!</formula>
    </cfRule>
    <cfRule type="cellIs" dxfId="2237" priority="7365" operator="equal">
      <formula>#REF!</formula>
    </cfRule>
  </conditionalFormatting>
  <conditionalFormatting sqref="P8:Q9 P10:P11 P47 P52 P54 P57:P60 P63 P65 P68:P69 P71 P76 P78 P81:P84 P86 P91 P95:P97 P101:P103 P106:P244">
    <cfRule type="cellIs" dxfId="2236" priority="7049" operator="equal">
      <formula>#REF!</formula>
    </cfRule>
    <cfRule type="cellIs" dxfId="2235" priority="7061" operator="equal">
      <formula>#REF!</formula>
    </cfRule>
  </conditionalFormatting>
  <conditionalFormatting sqref="P8:Q9 P10:P11">
    <cfRule type="cellIs" dxfId="2234" priority="7035" operator="equal">
      <formula>#REF!</formula>
    </cfRule>
  </conditionalFormatting>
  <conditionalFormatting sqref="P8:Q9 AK57 AK60 AK63 AK65 AK68:AK69 AK71 AK76 AK78 AK81 AK83:AK84 AK86 AK91 AK95 AK97 AK101:AK103 AK106:AK107 AK110 AK114 AK117 AK119:AK133 AK19:AK20 AK22 AK24 AK28">
    <cfRule type="cellIs" dxfId="2233" priority="7036" operator="equal">
      <formula>#REF!</formula>
    </cfRule>
  </conditionalFormatting>
  <conditionalFormatting sqref="P9:Q9 P10:P11 P19:P20 P22 P24 P28 P47 P52 P54 P57:P60 P63 P65 P68:P69 P71 P76 P78 P81:P84 P86 P91 P95:P97 P101:P103 P106:P244">
    <cfRule type="cellIs" dxfId="2232" priority="7055" operator="equal">
      <formula>#REF!</formula>
    </cfRule>
    <cfRule type="cellIs" dxfId="2231" priority="7053" operator="equal">
      <formula>#REF!</formula>
    </cfRule>
    <cfRule type="cellIs" dxfId="2230" priority="7048" operator="equal">
      <formula>#REF!</formula>
    </cfRule>
    <cfRule type="cellIs" dxfId="2229" priority="7045" operator="equal">
      <formula>#REF!</formula>
    </cfRule>
    <cfRule type="cellIs" dxfId="2228" priority="7054" operator="equal">
      <formula>#REF!</formula>
    </cfRule>
    <cfRule type="cellIs" dxfId="2227" priority="7071" operator="equal">
      <formula>#REF!</formula>
    </cfRule>
    <cfRule type="cellIs" dxfId="2226" priority="7069" operator="equal">
      <formula>#REF!</formula>
    </cfRule>
    <cfRule type="cellIs" dxfId="2225" priority="7068" operator="equal">
      <formula>#REF!</formula>
    </cfRule>
    <cfRule type="cellIs" dxfId="2224" priority="7067" operator="equal">
      <formula>#REF!</formula>
    </cfRule>
    <cfRule type="cellIs" dxfId="2223" priority="7066" operator="equal">
      <formula>#REF!</formula>
    </cfRule>
    <cfRule type="cellIs" dxfId="2222" priority="7064" operator="equal">
      <formula>#REF!</formula>
    </cfRule>
    <cfRule type="cellIs" dxfId="2221" priority="7063" operator="equal">
      <formula>#REF!</formula>
    </cfRule>
    <cfRule type="cellIs" dxfId="2220" priority="7060" operator="equal">
      <formula>#REF!</formula>
    </cfRule>
    <cfRule type="cellIs" dxfId="2219" priority="7059" operator="equal">
      <formula>#REF!</formula>
    </cfRule>
    <cfRule type="cellIs" dxfId="2218" priority="7058" operator="equal">
      <formula>#REF!</formula>
    </cfRule>
    <cfRule type="cellIs" dxfId="2217" priority="7057" operator="equal">
      <formula>#REF!</formula>
    </cfRule>
  </conditionalFormatting>
  <conditionalFormatting sqref="P9:Q9 P10:P11 P19:P20 P22 P24 P28 P47 P52 P54 P57:P60 P63 P81:P84 P86 P101:P103 P106:P244 P65 P68:P69 P71 P76 P78 P91 P95:P97">
    <cfRule type="cellIs" dxfId="2216" priority="7043" operator="equal">
      <formula>#REF!</formula>
    </cfRule>
  </conditionalFormatting>
  <conditionalFormatting sqref="P9:Q9 P10:P11 P47 P52 P54 P19:P20 P22 P24 P28 P57:P60 P63 P81:P84 P86 P101:P103 P106:P244">
    <cfRule type="cellIs" dxfId="2215" priority="7042" operator="equal">
      <formula>#REF!</formula>
    </cfRule>
  </conditionalFormatting>
  <conditionalFormatting sqref="P9:Q9 P10:P11 P47 P52 P54 P57:P60 P63 P65 P68:P69 P71 P76 P78 P81:P84 P86 P91 P95:P97 P101:P103 P106:P244 P19:P20 P22 P24 P28">
    <cfRule type="cellIs" dxfId="2214" priority="7050" operator="equal">
      <formula>#REF!</formula>
    </cfRule>
    <cfRule type="cellIs" dxfId="2213" priority="7062" operator="equal">
      <formula>#REF!</formula>
    </cfRule>
  </conditionalFormatting>
  <conditionalFormatting sqref="P9:Q9 P10:P11 P52 P54 P47">
    <cfRule type="cellIs" dxfId="2212" priority="7041" operator="equal">
      <formula>#REF!</formula>
    </cfRule>
  </conditionalFormatting>
  <conditionalFormatting sqref="P9:Q9 P10:P11 P52 P54 P65 P68:P69 P71 P76 P78 P91 P95:P97">
    <cfRule type="cellIs" dxfId="2211" priority="7039" operator="equal">
      <formula>#REF!</formula>
    </cfRule>
  </conditionalFormatting>
  <conditionalFormatting sqref="P15:Q15">
    <cfRule type="cellIs" dxfId="2210" priority="94" operator="equal">
      <formula>#REF!</formula>
    </cfRule>
    <cfRule type="cellIs" dxfId="2209" priority="67" operator="equal">
      <formula>"EXTREMO (RC/F)"</formula>
    </cfRule>
    <cfRule type="cellIs" dxfId="2208" priority="91" operator="equal">
      <formula>#REF!</formula>
    </cfRule>
    <cfRule type="cellIs" dxfId="2207" priority="74" operator="equal">
      <formula>#REF!</formula>
    </cfRule>
    <cfRule type="cellIs" dxfId="2206" priority="73" operator="equal">
      <formula>"BAJO"</formula>
    </cfRule>
    <cfRule type="cellIs" dxfId="2205" priority="80" operator="equal">
      <formula>#REF!</formula>
    </cfRule>
    <cfRule type="cellIs" dxfId="2204" priority="82" operator="equal">
      <formula>#REF!</formula>
    </cfRule>
    <cfRule type="cellIs" dxfId="2203" priority="72" operator="equal">
      <formula>"MODERADO"</formula>
    </cfRule>
    <cfRule type="cellIs" dxfId="2202" priority="71" operator="equal">
      <formula>"ALTO"</formula>
    </cfRule>
    <cfRule type="cellIs" dxfId="2201" priority="70" operator="equal">
      <formula>"EXTREMO"</formula>
    </cfRule>
    <cfRule type="cellIs" dxfId="2200" priority="69" operator="equal">
      <formula>"MODERADO (RC/F)"</formula>
    </cfRule>
    <cfRule type="cellIs" dxfId="2199" priority="68" operator="equal">
      <formula>"ALTO (RC/F)"</formula>
    </cfRule>
  </conditionalFormatting>
  <conditionalFormatting sqref="P30:Q30 Q31 Q33:Q34 Q36:Q38 P39 P42 P46">
    <cfRule type="cellIs" dxfId="2198" priority="881" operator="equal">
      <formula>#REF!</formula>
    </cfRule>
    <cfRule type="cellIs" dxfId="2197" priority="865" operator="equal">
      <formula>#REF!</formula>
    </cfRule>
    <cfRule type="cellIs" dxfId="2196" priority="867" operator="equal">
      <formula>#REF!</formula>
    </cfRule>
    <cfRule type="cellIs" dxfId="2195" priority="868" operator="equal">
      <formula>#REF!</formula>
    </cfRule>
    <cfRule type="cellIs" dxfId="2194" priority="869" operator="equal">
      <formula>#REF!</formula>
    </cfRule>
    <cfRule type="cellIs" dxfId="2193" priority="870" operator="equal">
      <formula>#REF!</formula>
    </cfRule>
    <cfRule type="cellIs" dxfId="2192" priority="872" operator="equal">
      <formula>#REF!</formula>
    </cfRule>
    <cfRule type="cellIs" dxfId="2191" priority="873" operator="equal">
      <formula>#REF!</formula>
    </cfRule>
    <cfRule type="cellIs" dxfId="2190" priority="874" operator="equal">
      <formula>#REF!</formula>
    </cfRule>
    <cfRule type="cellIs" dxfId="2189" priority="875" operator="equal">
      <formula>#REF!</formula>
    </cfRule>
    <cfRule type="cellIs" dxfId="2188" priority="876" operator="equal">
      <formula>#REF!</formula>
    </cfRule>
    <cfRule type="cellIs" dxfId="2187" priority="877" operator="equal">
      <formula>#REF!</formula>
    </cfRule>
    <cfRule type="cellIs" dxfId="2186" priority="878" operator="equal">
      <formula>#REF!</formula>
    </cfRule>
    <cfRule type="cellIs" dxfId="2185" priority="879" operator="equal">
      <formula>#REF!</formula>
    </cfRule>
    <cfRule type="cellIs" dxfId="2184" priority="880" operator="equal">
      <formula>#REF!</formula>
    </cfRule>
    <cfRule type="cellIs" dxfId="2183" priority="890" operator="equal">
      <formula>#REF!</formula>
    </cfRule>
    <cfRule type="cellIs" dxfId="2182" priority="883" operator="equal">
      <formula>#REF!</formula>
    </cfRule>
    <cfRule type="cellIs" dxfId="2181" priority="884" operator="equal">
      <formula>#REF!</formula>
    </cfRule>
    <cfRule type="cellIs" dxfId="2180" priority="885" operator="equal">
      <formula>#REF!</formula>
    </cfRule>
    <cfRule type="cellIs" dxfId="2179" priority="886" operator="equal">
      <formula>#REF!</formula>
    </cfRule>
    <cfRule type="cellIs" dxfId="2178" priority="887" operator="equal">
      <formula>#REF!</formula>
    </cfRule>
    <cfRule type="cellIs" dxfId="2177" priority="888" operator="equal">
      <formula>#REF!</formula>
    </cfRule>
    <cfRule type="cellIs" dxfId="2176" priority="889" operator="equal">
      <formula>#REF!</formula>
    </cfRule>
  </conditionalFormatting>
  <conditionalFormatting sqref="P30:Q30 Q31 Q33:Q34 Q36:Q38 P39 P42 P46:P47 P19:P20 P22 P24 P28 P52 P54 P57:P60 P63 P65 P68:P69 P71 P76 P78 P81:P84 P86 P91 P95:P97 P101:P103 P106:P244">
    <cfRule type="cellIs" dxfId="2175" priority="871" operator="equal">
      <formula>#REF!</formula>
    </cfRule>
  </conditionalFormatting>
  <conditionalFormatting sqref="P30:Q30 Q31 Q33:Q34 Q36:Q38 P39 P42 P46:P47">
    <cfRule type="cellIs" dxfId="2174" priority="882" operator="equal">
      <formula>#REF!</formula>
    </cfRule>
  </conditionalFormatting>
  <conditionalFormatting sqref="Q15">
    <cfRule type="cellIs" dxfId="2173" priority="76" operator="equal">
      <formula>#REF!</formula>
    </cfRule>
    <cfRule type="cellIs" dxfId="2172" priority="75" operator="equal">
      <formula>#REF!</formula>
    </cfRule>
    <cfRule type="cellIs" dxfId="2171" priority="95" operator="equal">
      <formula>#REF!</formula>
    </cfRule>
    <cfRule type="cellIs" dxfId="2170" priority="89" operator="equal">
      <formula>#REF!</formula>
    </cfRule>
    <cfRule type="cellIs" dxfId="2169" priority="99" operator="equal">
      <formula>#REF!</formula>
    </cfRule>
    <cfRule type="cellIs" dxfId="2168" priority="77" operator="equal">
      <formula>#REF!</formula>
    </cfRule>
    <cfRule type="cellIs" dxfId="2167" priority="97" operator="equal">
      <formula>#REF!</formula>
    </cfRule>
    <cfRule type="cellIs" dxfId="2166" priority="93" operator="equal">
      <formula>#REF!</formula>
    </cfRule>
    <cfRule type="cellIs" dxfId="2165" priority="96" operator="equal">
      <formula>#REF!</formula>
    </cfRule>
    <cfRule type="cellIs" dxfId="2164" priority="92" operator="equal">
      <formula>#REF!</formula>
    </cfRule>
    <cfRule type="cellIs" dxfId="2163" priority="90" operator="equal">
      <formula>#REF!</formula>
    </cfRule>
    <cfRule type="cellIs" dxfId="2162" priority="98" operator="equal">
      <formula>#REF!</formula>
    </cfRule>
    <cfRule type="cellIs" dxfId="2161" priority="88" operator="equal">
      <formula>#REF!</formula>
    </cfRule>
    <cfRule type="cellIs" dxfId="2160" priority="87" operator="equal">
      <formula>#REF!</formula>
    </cfRule>
    <cfRule type="cellIs" dxfId="2159" priority="86" operator="equal">
      <formula>#REF!</formula>
    </cfRule>
    <cfRule type="cellIs" dxfId="2158" priority="85" operator="equal">
      <formula>#REF!</formula>
    </cfRule>
    <cfRule type="cellIs" dxfId="2157" priority="84" operator="equal">
      <formula>#REF!</formula>
    </cfRule>
    <cfRule type="cellIs" dxfId="2156" priority="83" operator="equal">
      <formula>#REF!</formula>
    </cfRule>
    <cfRule type="cellIs" dxfId="2155" priority="81" operator="equal">
      <formula>#REF!</formula>
    </cfRule>
    <cfRule type="cellIs" dxfId="2154" priority="79" operator="equal">
      <formula>#REF!</formula>
    </cfRule>
    <cfRule type="cellIs" dxfId="2153" priority="78" operator="equal">
      <formula>#REF!</formula>
    </cfRule>
  </conditionalFormatting>
  <conditionalFormatting sqref="Q17:Q29 Q75:Q80 Q82:Q85">
    <cfRule type="cellIs" dxfId="2152" priority="723" operator="equal">
      <formula>#REF!</formula>
    </cfRule>
    <cfRule type="cellIs" dxfId="2151" priority="708" operator="equal">
      <formula>#REF!</formula>
    </cfRule>
    <cfRule type="cellIs" dxfId="2150" priority="707" operator="equal">
      <formula>#REF!</formula>
    </cfRule>
    <cfRule type="cellIs" dxfId="2149" priority="714" operator="equal">
      <formula>#REF!</formula>
    </cfRule>
    <cfRule type="cellIs" dxfId="2148" priority="700" operator="equal">
      <formula>#REF!</formula>
    </cfRule>
    <cfRule type="cellIs" dxfId="2147" priority="715" operator="equal">
      <formula>#REF!</formula>
    </cfRule>
    <cfRule type="cellIs" dxfId="2146" priority="706" operator="equal">
      <formula>#REF!</formula>
    </cfRule>
    <cfRule type="cellIs" dxfId="2145" priority="716" operator="equal">
      <formula>#REF!</formula>
    </cfRule>
    <cfRule type="cellIs" dxfId="2144" priority="718" operator="equal">
      <formula>#REF!</formula>
    </cfRule>
    <cfRule type="cellIs" dxfId="2143" priority="719" operator="equal">
      <formula>#REF!</formula>
    </cfRule>
    <cfRule type="cellIs" dxfId="2142" priority="720" operator="equal">
      <formula>#REF!</formula>
    </cfRule>
    <cfRule type="cellIs" dxfId="2141" priority="699" operator="equal">
      <formula>#REF!</formula>
    </cfRule>
    <cfRule type="cellIs" dxfId="2140" priority="698" operator="equal">
      <formula>#REF!</formula>
    </cfRule>
    <cfRule type="cellIs" dxfId="2139" priority="722" operator="equal">
      <formula>#REF!</formula>
    </cfRule>
    <cfRule type="cellIs" dxfId="2138" priority="717" operator="equal">
      <formula>#REF!</formula>
    </cfRule>
    <cfRule type="cellIs" dxfId="2137" priority="713" operator="equal">
      <formula>#REF!</formula>
    </cfRule>
    <cfRule type="cellIs" dxfId="2136" priority="709" operator="equal">
      <formula>#REF!</formula>
    </cfRule>
    <cfRule type="cellIs" dxfId="2135" priority="705" operator="equal">
      <formula>#REF!</formula>
    </cfRule>
    <cfRule type="cellIs" dxfId="2134" priority="704" operator="equal">
      <formula>#REF!</formula>
    </cfRule>
    <cfRule type="cellIs" dxfId="2133" priority="703" operator="equal">
      <formula>#REF!</formula>
    </cfRule>
    <cfRule type="cellIs" dxfId="2132" priority="702" operator="equal">
      <formula>#REF!</formula>
    </cfRule>
    <cfRule type="cellIs" dxfId="2131" priority="712" operator="equal">
      <formula>#REF!</formula>
    </cfRule>
    <cfRule type="cellIs" dxfId="2130" priority="701" operator="equal">
      <formula>#REF!</formula>
    </cfRule>
    <cfRule type="cellIs" dxfId="2129" priority="711" operator="equal">
      <formula>#REF!</formula>
    </cfRule>
    <cfRule type="cellIs" dxfId="2128" priority="721" operator="equal">
      <formula>#REF!</formula>
    </cfRule>
    <cfRule type="cellIs" dxfId="2127" priority="710" operator="equal">
      <formula>#REF!</formula>
    </cfRule>
  </conditionalFormatting>
  <conditionalFormatting sqref="Q17:Q29">
    <cfRule type="cellIs" dxfId="2126" priority="697" operator="equal">
      <formula>"BAJO"</formula>
    </cfRule>
    <cfRule type="cellIs" dxfId="2125" priority="696" operator="equal">
      <formula>"MODERADO"</formula>
    </cfRule>
    <cfRule type="cellIs" dxfId="2124" priority="695" operator="equal">
      <formula>"ALTO"</formula>
    </cfRule>
    <cfRule type="cellIs" dxfId="2123" priority="693" operator="equal">
      <formula>"MODERADO (RC/F)"</formula>
    </cfRule>
    <cfRule type="cellIs" dxfId="2122" priority="692" operator="equal">
      <formula>"ALTO (RC/F)"</formula>
    </cfRule>
    <cfRule type="cellIs" dxfId="2121" priority="691" operator="equal">
      <formula>"EXTREMO (RC/F)"</formula>
    </cfRule>
    <cfRule type="cellIs" dxfId="2120" priority="694" operator="equal">
      <formula>"EXTREMO"</formula>
    </cfRule>
  </conditionalFormatting>
  <conditionalFormatting sqref="Q47:Q51">
    <cfRule type="cellIs" dxfId="2119" priority="6887" operator="equal">
      <formula>#REF!</formula>
    </cfRule>
    <cfRule type="cellIs" dxfId="2118" priority="6886" operator="equal">
      <formula>#REF!</formula>
    </cfRule>
    <cfRule type="cellIs" dxfId="2117" priority="6885" operator="equal">
      <formula>#REF!</formula>
    </cfRule>
    <cfRule type="cellIs" dxfId="2116" priority="6915" operator="equal">
      <formula>#REF!</formula>
    </cfRule>
    <cfRule type="cellIs" dxfId="2115" priority="6913" operator="equal">
      <formula>#REF!</formula>
    </cfRule>
    <cfRule type="cellIs" dxfId="2114" priority="6912" operator="equal">
      <formula>#REF!</formula>
    </cfRule>
    <cfRule type="cellIs" dxfId="2113" priority="6911" operator="equal">
      <formula>#REF!</formula>
    </cfRule>
    <cfRule type="cellIs" dxfId="2112" priority="6910" operator="equal">
      <formula>#REF!</formula>
    </cfRule>
    <cfRule type="cellIs" dxfId="2111" priority="6908" operator="equal">
      <formula>#REF!</formula>
    </cfRule>
    <cfRule type="cellIs" dxfId="2110" priority="6907" operator="equal">
      <formula>#REF!</formula>
    </cfRule>
    <cfRule type="cellIs" dxfId="2109" priority="6906" operator="equal">
      <formula>#REF!</formula>
    </cfRule>
    <cfRule type="cellIs" dxfId="2108" priority="6905" operator="equal">
      <formula>#REF!</formula>
    </cfRule>
    <cfRule type="cellIs" dxfId="2107" priority="6904" operator="equal">
      <formula>#REF!</formula>
    </cfRule>
    <cfRule type="cellIs" dxfId="2106" priority="6903" operator="equal">
      <formula>#REF!</formula>
    </cfRule>
    <cfRule type="cellIs" dxfId="2105" priority="6902" operator="equal">
      <formula>#REF!</formula>
    </cfRule>
    <cfRule type="cellIs" dxfId="2104" priority="6901" operator="equal">
      <formula>#REF!</formula>
    </cfRule>
    <cfRule type="cellIs" dxfId="2103" priority="6899" operator="equal">
      <formula>#REF!</formula>
    </cfRule>
    <cfRule type="cellIs" dxfId="2102" priority="6898" operator="equal">
      <formula>#REF!</formula>
    </cfRule>
    <cfRule type="cellIs" dxfId="2101" priority="6897" operator="equal">
      <formula>#REF!</formula>
    </cfRule>
    <cfRule type="cellIs" dxfId="2100" priority="6894" operator="equal">
      <formula>#REF!</formula>
    </cfRule>
    <cfRule type="cellIs" dxfId="2099" priority="6893" operator="equal">
      <formula>#REF!</formula>
    </cfRule>
    <cfRule type="cellIs" dxfId="2098" priority="6892" operator="equal">
      <formula>#REF!</formula>
    </cfRule>
    <cfRule type="cellIs" dxfId="2097" priority="6889" operator="equal">
      <formula>#REF!</formula>
    </cfRule>
  </conditionalFormatting>
  <conditionalFormatting sqref="Q47:Q53 Q114:Q116">
    <cfRule type="cellIs" dxfId="2096" priority="6617" operator="equal">
      <formula>#REF!</formula>
    </cfRule>
    <cfRule type="cellIs" dxfId="2095" priority="2194" operator="equal">
      <formula>#REF!</formula>
    </cfRule>
    <cfRule type="cellIs" dxfId="2094" priority="6605" operator="equal">
      <formula>#REF!</formula>
    </cfRule>
  </conditionalFormatting>
  <conditionalFormatting sqref="Q52:Q53 AK52 AK54">
    <cfRule type="cellIs" dxfId="2093" priority="2196" operator="equal">
      <formula>#REF!</formula>
    </cfRule>
  </conditionalFormatting>
  <conditionalFormatting sqref="Q52:Q53">
    <cfRule type="cellIs" dxfId="2092" priority="6601" operator="equal">
      <formula>#REF!</formula>
    </cfRule>
    <cfRule type="cellIs" dxfId="2091" priority="6599" operator="equal">
      <formula>#REF!</formula>
    </cfRule>
    <cfRule type="cellIs" dxfId="2090" priority="6598" operator="equal">
      <formula>#REF!</formula>
    </cfRule>
    <cfRule type="cellIs" dxfId="2089" priority="6597" operator="equal">
      <formula>#REF!</formula>
    </cfRule>
    <cfRule type="cellIs" dxfId="2088" priority="6611" operator="equal">
      <formula>#REF!</formula>
    </cfRule>
    <cfRule type="cellIs" dxfId="2087" priority="6604" operator="equal">
      <formula>#REF!</formula>
    </cfRule>
    <cfRule type="cellIs" dxfId="2086" priority="6619" operator="equal">
      <formula>#REF!</formula>
    </cfRule>
    <cfRule type="cellIs" dxfId="2085" priority="6627" operator="equal">
      <formula>#REF!</formula>
    </cfRule>
    <cfRule type="cellIs" dxfId="2084" priority="6625" operator="equal">
      <formula>#REF!</formula>
    </cfRule>
    <cfRule type="cellIs" dxfId="2083" priority="6624" operator="equal">
      <formula>#REF!</formula>
    </cfRule>
    <cfRule type="cellIs" dxfId="2082" priority="2209" operator="equal">
      <formula>#REF!</formula>
    </cfRule>
    <cfRule type="cellIs" dxfId="2081" priority="2221" operator="equal">
      <formula>#REF!</formula>
    </cfRule>
    <cfRule type="cellIs" dxfId="2080" priority="6623" operator="equal">
      <formula>#REF!</formula>
    </cfRule>
    <cfRule type="cellIs" dxfId="2079" priority="6622" operator="equal">
      <formula>#REF!</formula>
    </cfRule>
    <cfRule type="cellIs" dxfId="2078" priority="6620" operator="equal">
      <formula>#REF!</formula>
    </cfRule>
    <cfRule type="cellIs" dxfId="2077" priority="6618" operator="equal">
      <formula>#REF!</formula>
    </cfRule>
    <cfRule type="cellIs" dxfId="2076" priority="6616" operator="equal">
      <formula>#REF!</formula>
    </cfRule>
    <cfRule type="cellIs" dxfId="2075" priority="6615" operator="equal">
      <formula>#REF!</formula>
    </cfRule>
    <cfRule type="cellIs" dxfId="2074" priority="6614" operator="equal">
      <formula>#REF!</formula>
    </cfRule>
    <cfRule type="cellIs" dxfId="2073" priority="6613" operator="equal">
      <formula>#REF!</formula>
    </cfRule>
    <cfRule type="cellIs" dxfId="2072" priority="6609" operator="equal">
      <formula>#REF!</formula>
    </cfRule>
    <cfRule type="cellIs" dxfId="2071" priority="6606" operator="equal">
      <formula>#REF!</formula>
    </cfRule>
    <cfRule type="cellIs" dxfId="2070" priority="6610" operator="equal">
      <formula>#REF!</formula>
    </cfRule>
  </conditionalFormatting>
  <conditionalFormatting sqref="Q53">
    <cfRule type="cellIs" dxfId="2069" priority="2229" operator="equal">
      <formula>#REF!</formula>
    </cfRule>
    <cfRule type="cellIs" dxfId="2068" priority="2228" operator="equal">
      <formula>#REF!</formula>
    </cfRule>
    <cfRule type="cellIs" dxfId="2067" priority="2227" operator="equal">
      <formula>#REF!</formula>
    </cfRule>
    <cfRule type="cellIs" dxfId="2066" priority="2226" operator="equal">
      <formula>#REF!</formula>
    </cfRule>
    <cfRule type="cellIs" dxfId="2065" priority="2224" operator="equal">
      <formula>#REF!</formula>
    </cfRule>
    <cfRule type="cellIs" dxfId="2064" priority="2223" operator="equal">
      <formula>#REF!</formula>
    </cfRule>
    <cfRule type="cellIs" dxfId="2063" priority="2220" operator="equal">
      <formula>#REF!</formula>
    </cfRule>
    <cfRule type="cellIs" dxfId="2062" priority="2219" operator="equal">
      <formula>#REF!</formula>
    </cfRule>
    <cfRule type="cellIs" dxfId="2061" priority="2218" operator="equal">
      <formula>#REF!</formula>
    </cfRule>
    <cfRule type="cellIs" dxfId="2060" priority="2217" operator="equal">
      <formula>#REF!</formula>
    </cfRule>
    <cfRule type="cellIs" dxfId="2059" priority="2215" operator="equal">
      <formula>#REF!</formula>
    </cfRule>
    <cfRule type="cellIs" dxfId="2058" priority="2214" operator="equal">
      <formula>#REF!</formula>
    </cfRule>
    <cfRule type="cellIs" dxfId="2057" priority="2213" operator="equal">
      <formula>#REF!</formula>
    </cfRule>
    <cfRule type="cellIs" dxfId="2056" priority="2210" operator="equal">
      <formula>#REF!</formula>
    </cfRule>
    <cfRule type="cellIs" dxfId="2055" priority="2222" operator="equal">
      <formula>#REF!</formula>
    </cfRule>
    <cfRule type="cellIs" dxfId="2054" priority="2208" operator="equal">
      <formula>#REF!</formula>
    </cfRule>
    <cfRule type="cellIs" dxfId="2053" priority="2201" operator="equal">
      <formula>#REF!</formula>
    </cfRule>
    <cfRule type="cellIs" dxfId="2052" priority="2199" operator="equal">
      <formula>#REF!</formula>
    </cfRule>
    <cfRule type="cellIs" dxfId="2051" priority="2231" operator="equal">
      <formula>#REF!</formula>
    </cfRule>
    <cfRule type="cellIs" dxfId="2050" priority="2205" operator="equal">
      <formula>#REF!</formula>
    </cfRule>
    <cfRule type="cellIs" dxfId="2049" priority="2203" operator="equal">
      <formula>#REF!</formula>
    </cfRule>
    <cfRule type="cellIs" dxfId="2048" priority="2202" operator="equal">
      <formula>#REF!</formula>
    </cfRule>
  </conditionalFormatting>
  <conditionalFormatting sqref="Q57">
    <cfRule type="cellIs" dxfId="2047" priority="619" operator="equal">
      <formula>#REF!</formula>
    </cfRule>
    <cfRule type="cellIs" dxfId="2046" priority="618" operator="equal">
      <formula>#REF!</formula>
    </cfRule>
    <cfRule type="cellIs" dxfId="2045" priority="617" operator="equal">
      <formula>#REF!</formula>
    </cfRule>
    <cfRule type="cellIs" dxfId="2044" priority="616" operator="equal">
      <formula>#REF!</formula>
    </cfRule>
    <cfRule type="cellIs" dxfId="2043" priority="615" operator="equal">
      <formula>#REF!</formula>
    </cfRule>
    <cfRule type="cellIs" dxfId="2042" priority="614" operator="equal">
      <formula>#REF!</formula>
    </cfRule>
    <cfRule type="cellIs" dxfId="2041" priority="613" operator="equal">
      <formula>#REF!</formula>
    </cfRule>
    <cfRule type="cellIs" dxfId="2040" priority="612" operator="equal">
      <formula>#REF!</formula>
    </cfRule>
    <cfRule type="cellIs" dxfId="2039" priority="611" operator="equal">
      <formula>#REF!</formula>
    </cfRule>
    <cfRule type="cellIs" dxfId="2038" priority="624" operator="equal">
      <formula>#REF!</formula>
    </cfRule>
    <cfRule type="cellIs" dxfId="2037" priority="607" operator="equal">
      <formula>#REF!</formula>
    </cfRule>
    <cfRule type="cellIs" dxfId="2036" priority="608" operator="equal">
      <formula>#REF!</formula>
    </cfRule>
    <cfRule type="cellIs" dxfId="2035" priority="592" operator="equal">
      <formula>"EXTREMO (RC/F)"</formula>
    </cfRule>
    <cfRule type="cellIs" dxfId="2034" priority="605" operator="equal">
      <formula>#REF!</formula>
    </cfRule>
    <cfRule type="cellIs" dxfId="2033" priority="623" operator="equal">
      <formula>#REF!</formula>
    </cfRule>
    <cfRule type="cellIs" dxfId="2032" priority="604" operator="equal">
      <formula>#REF!</formula>
    </cfRule>
    <cfRule type="cellIs" dxfId="2031" priority="603" operator="equal">
      <formula>#REF!</formula>
    </cfRule>
    <cfRule type="cellIs" dxfId="2030" priority="602" operator="equal">
      <formula>#REF!</formula>
    </cfRule>
    <cfRule type="cellIs" dxfId="2029" priority="599" operator="equal">
      <formula>#REF!</formula>
    </cfRule>
    <cfRule type="cellIs" dxfId="2028" priority="598" operator="equal">
      <formula>"BAJO"</formula>
    </cfRule>
    <cfRule type="cellIs" dxfId="2027" priority="597" operator="equal">
      <formula>"MODERADO"</formula>
    </cfRule>
    <cfRule type="cellIs" dxfId="2026" priority="606" operator="equal">
      <formula>#REF!</formula>
    </cfRule>
    <cfRule type="cellIs" dxfId="2025" priority="596" operator="equal">
      <formula>"ALTO"</formula>
    </cfRule>
    <cfRule type="cellIs" dxfId="2024" priority="609" operator="equal">
      <formula>#REF!</formula>
    </cfRule>
    <cfRule type="cellIs" dxfId="2023" priority="595" operator="equal">
      <formula>"EXTREMO"</formula>
    </cfRule>
    <cfRule type="cellIs" dxfId="2022" priority="594" operator="equal">
      <formula>"MODERADO (RC/F)"</formula>
    </cfRule>
    <cfRule type="cellIs" dxfId="2021" priority="593" operator="equal">
      <formula>"ALTO (RC/F)"</formula>
    </cfRule>
    <cfRule type="cellIs" dxfId="2020" priority="622" operator="equal">
      <formula>#REF!</formula>
    </cfRule>
    <cfRule type="cellIs" dxfId="2019" priority="621" operator="equal">
      <formula>#REF!</formula>
    </cfRule>
    <cfRule type="cellIs" dxfId="2018" priority="620" operator="equal">
      <formula>#REF!</formula>
    </cfRule>
    <cfRule type="cellIs" dxfId="2017" priority="610" operator="equal">
      <formula>#REF!</formula>
    </cfRule>
  </conditionalFormatting>
  <conditionalFormatting sqref="Q75:Q85">
    <cfRule type="cellIs" dxfId="2016" priority="489" operator="equal">
      <formula>"ALTO (RC/F)"</formula>
    </cfRule>
    <cfRule type="cellIs" dxfId="2015" priority="494" operator="equal">
      <formula>"BAJO"</formula>
    </cfRule>
    <cfRule type="cellIs" dxfId="2014" priority="493" operator="equal">
      <formula>"MODERADO"</formula>
    </cfRule>
    <cfRule type="cellIs" dxfId="2013" priority="492" operator="equal">
      <formula>"ALTO"</formula>
    </cfRule>
    <cfRule type="cellIs" dxfId="2012" priority="488" operator="equal">
      <formula>"EXTREMO (RC/F)"</formula>
    </cfRule>
    <cfRule type="cellIs" dxfId="2011" priority="490" operator="equal">
      <formula>"MODERADO (RC/F)"</formula>
    </cfRule>
    <cfRule type="cellIs" dxfId="2010" priority="491" operator="equal">
      <formula>"EXTREMO"</formula>
    </cfRule>
  </conditionalFormatting>
  <conditionalFormatting sqref="Q81">
    <cfRule type="cellIs" dxfId="2009" priority="466" operator="equal">
      <formula>#REF!</formula>
    </cfRule>
    <cfRule type="cellIs" dxfId="2008" priority="467" operator="equal">
      <formula>#REF!</formula>
    </cfRule>
    <cfRule type="cellIs" dxfId="2007" priority="468" operator="equal">
      <formula>#REF!</formula>
    </cfRule>
    <cfRule type="cellIs" dxfId="2006" priority="469" operator="equal">
      <formula>#REF!</formula>
    </cfRule>
    <cfRule type="cellIs" dxfId="2005" priority="470" operator="equal">
      <formula>#REF!</formula>
    </cfRule>
    <cfRule type="cellIs" dxfId="2004" priority="471" operator="equal">
      <formula>#REF!</formula>
    </cfRule>
    <cfRule type="cellIs" dxfId="2003" priority="472" operator="equal">
      <formula>#REF!</formula>
    </cfRule>
    <cfRule type="cellIs" dxfId="2002" priority="474" operator="equal">
      <formula>#REF!</formula>
    </cfRule>
    <cfRule type="cellIs" dxfId="2001" priority="475" operator="equal">
      <formula>#REF!</formula>
    </cfRule>
    <cfRule type="cellIs" dxfId="2000" priority="476" operator="equal">
      <formula>#REF!</formula>
    </cfRule>
    <cfRule type="cellIs" dxfId="1999" priority="477" operator="equal">
      <formula>#REF!</formula>
    </cfRule>
    <cfRule type="cellIs" dxfId="1998" priority="478" operator="equal">
      <formula>#REF!</formula>
    </cfRule>
    <cfRule type="cellIs" dxfId="1997" priority="479" operator="equal">
      <formula>#REF!</formula>
    </cfRule>
    <cfRule type="cellIs" dxfId="1996" priority="480" operator="equal">
      <formula>#REF!</formula>
    </cfRule>
    <cfRule type="cellIs" dxfId="1995" priority="481" operator="equal">
      <formula>#REF!</formula>
    </cfRule>
    <cfRule type="cellIs" dxfId="1994" priority="482" operator="equal">
      <formula>#REF!</formula>
    </cfRule>
    <cfRule type="cellIs" dxfId="1993" priority="483" operator="equal">
      <formula>#REF!</formula>
    </cfRule>
    <cfRule type="cellIs" dxfId="1992" priority="484" operator="equal">
      <formula>#REF!</formula>
    </cfRule>
    <cfRule type="cellIs" dxfId="1991" priority="485" operator="equal">
      <formula>#REF!</formula>
    </cfRule>
    <cfRule type="cellIs" dxfId="1990" priority="486" operator="equal">
      <formula>#REF!</formula>
    </cfRule>
    <cfRule type="cellIs" dxfId="1989" priority="487" operator="equal">
      <formula>#REF!</formula>
    </cfRule>
    <cfRule type="cellIs" dxfId="1988" priority="473" operator="equal">
      <formula>#REF!</formula>
    </cfRule>
    <cfRule type="cellIs" dxfId="1987" priority="462" operator="equal">
      <formula>#REF!</formula>
    </cfRule>
    <cfRule type="cellIs" dxfId="1986" priority="463" operator="equal">
      <formula>#REF!</formula>
    </cfRule>
    <cfRule type="cellIs" dxfId="1985" priority="464" operator="equal">
      <formula>#REF!</formula>
    </cfRule>
    <cfRule type="cellIs" dxfId="1984" priority="465" operator="equal">
      <formula>#REF!</formula>
    </cfRule>
  </conditionalFormatting>
  <conditionalFormatting sqref="Q114:Q116 Q47:Q53">
    <cfRule type="cellIs" dxfId="1983" priority="2178" operator="equal">
      <formula>"ALTO"</formula>
    </cfRule>
    <cfRule type="cellIs" dxfId="1982" priority="2179" operator="equal">
      <formula>"MODERADO"</formula>
    </cfRule>
    <cfRule type="cellIs" dxfId="1981" priority="2180" operator="equal">
      <formula>"BAJO"</formula>
    </cfRule>
    <cfRule type="cellIs" dxfId="1980" priority="2174" operator="equal">
      <formula>"EXTREMO (RC/F)"</formula>
    </cfRule>
    <cfRule type="cellIs" dxfId="1979" priority="2175" operator="equal">
      <formula>"ALTO (RC/F)"</formula>
    </cfRule>
    <cfRule type="cellIs" dxfId="1978" priority="2176" operator="equal">
      <formula>"MODERADO (RC/F)"</formula>
    </cfRule>
    <cfRule type="cellIs" dxfId="1977" priority="2177" operator="equal">
      <formula>"EXTREMO"</formula>
    </cfRule>
  </conditionalFormatting>
  <conditionalFormatting sqref="Q114:Q116">
    <cfRule type="cellIs" dxfId="1976" priority="1943" operator="equal">
      <formula>#REF!</formula>
    </cfRule>
    <cfRule type="cellIs" dxfId="1975" priority="1942" operator="equal">
      <formula>#REF!</formula>
    </cfRule>
    <cfRule type="cellIs" dxfId="1974" priority="1941" operator="equal">
      <formula>#REF!</formula>
    </cfRule>
    <cfRule type="cellIs" dxfId="1973" priority="1940" operator="equal">
      <formula>#REF!</formula>
    </cfRule>
    <cfRule type="cellIs" dxfId="1972" priority="1939" operator="equal">
      <formula>#REF!</formula>
    </cfRule>
    <cfRule type="cellIs" dxfId="1971" priority="1937" operator="equal">
      <formula>#REF!</formula>
    </cfRule>
    <cfRule type="cellIs" dxfId="1970" priority="1936" operator="equal">
      <formula>#REF!</formula>
    </cfRule>
    <cfRule type="cellIs" dxfId="1969" priority="1935" operator="equal">
      <formula>#REF!</formula>
    </cfRule>
    <cfRule type="cellIs" dxfId="1968" priority="1931" operator="equal">
      <formula>#REF!</formula>
    </cfRule>
    <cfRule type="cellIs" dxfId="1967" priority="1930" operator="equal">
      <formula>#REF!</formula>
    </cfRule>
    <cfRule type="cellIs" dxfId="1966" priority="1951" operator="equal">
      <formula>#REF!</formula>
    </cfRule>
    <cfRule type="cellIs" dxfId="1965" priority="1927" operator="equal">
      <formula>#REF!</formula>
    </cfRule>
    <cfRule type="cellIs" dxfId="1964" priority="1925" operator="equal">
      <formula>#REF!</formula>
    </cfRule>
    <cfRule type="cellIs" dxfId="1963" priority="1924" operator="equal">
      <formula>#REF!</formula>
    </cfRule>
    <cfRule type="cellIs" dxfId="1962" priority="1923" operator="equal">
      <formula>#REF!</formula>
    </cfRule>
    <cfRule type="cellIs" dxfId="1961" priority="1945" operator="equal">
      <formula>#REF!</formula>
    </cfRule>
    <cfRule type="cellIs" dxfId="1960" priority="1944" operator="equal">
      <formula>#REF!</formula>
    </cfRule>
    <cfRule type="cellIs" dxfId="1959" priority="1946" operator="equal">
      <formula>#REF!</formula>
    </cfRule>
    <cfRule type="cellIs" dxfId="1958" priority="1948" operator="equal">
      <formula>#REF!</formula>
    </cfRule>
    <cfRule type="cellIs" dxfId="1957" priority="1949" operator="equal">
      <formula>#REF!</formula>
    </cfRule>
    <cfRule type="cellIs" dxfId="1956" priority="1950" operator="equal">
      <formula>#REF!</formula>
    </cfRule>
    <cfRule type="cellIs" dxfId="1955" priority="1953" operator="equal">
      <formula>#REF!</formula>
    </cfRule>
    <cfRule type="cellIs" dxfId="1954" priority="1932" operator="equal">
      <formula>#REF!</formula>
    </cfRule>
  </conditionalFormatting>
  <conditionalFormatting sqref="Q121">
    <cfRule type="cellIs" dxfId="1953" priority="5465" operator="equal">
      <formula>#REF!</formula>
    </cfRule>
    <cfRule type="cellIs" dxfId="1952" priority="5464" operator="equal">
      <formula>#REF!</formula>
    </cfRule>
    <cfRule type="cellIs" dxfId="1951" priority="5462" operator="equal">
      <formula>#REF!</formula>
    </cfRule>
    <cfRule type="cellIs" dxfId="1950" priority="5461" operator="equal">
      <formula>#REF!</formula>
    </cfRule>
    <cfRule type="cellIs" dxfId="1949" priority="5460" operator="equal">
      <formula>#REF!</formula>
    </cfRule>
    <cfRule type="cellIs" dxfId="1948" priority="5457" operator="equal">
      <formula>#REF!</formula>
    </cfRule>
    <cfRule type="cellIs" dxfId="1947" priority="5456" operator="equal">
      <formula>#REF!</formula>
    </cfRule>
    <cfRule type="cellIs" dxfId="1946" priority="5455" operator="equal">
      <formula>#REF!</formula>
    </cfRule>
    <cfRule type="cellIs" dxfId="1945" priority="5452" operator="equal">
      <formula>#REF!</formula>
    </cfRule>
    <cfRule type="cellIs" dxfId="1944" priority="5450" operator="equal">
      <formula>#REF!</formula>
    </cfRule>
    <cfRule type="cellIs" dxfId="1943" priority="5449" operator="equal">
      <formula>#REF!</formula>
    </cfRule>
    <cfRule type="cellIs" dxfId="1942" priority="5448" operator="equal">
      <formula>#REF!</formula>
    </cfRule>
    <cfRule type="cellIs" dxfId="1941" priority="5446" operator="equal">
      <formula>#REF!</formula>
    </cfRule>
    <cfRule type="cellIs" dxfId="1940" priority="5443" operator="equal">
      <formula>#REF!</formula>
    </cfRule>
    <cfRule type="cellIs" dxfId="1939" priority="5442" operator="equal">
      <formula>#REF!</formula>
    </cfRule>
    <cfRule type="cellIs" dxfId="1938" priority="5441" operator="equal">
      <formula>"BAJO"</formula>
    </cfRule>
    <cfRule type="cellIs" dxfId="1937" priority="5440" operator="equal">
      <formula>"MODERADO"</formula>
    </cfRule>
    <cfRule type="cellIs" dxfId="1936" priority="5439" operator="equal">
      <formula>"ALTO"</formula>
    </cfRule>
    <cfRule type="cellIs" dxfId="1935" priority="5438" operator="equal">
      <formula>"EXTREMO"</formula>
    </cfRule>
    <cfRule type="cellIs" dxfId="1934" priority="5437" operator="equal">
      <formula>"MODERADO (RC/F)"</formula>
    </cfRule>
    <cfRule type="cellIs" dxfId="1933" priority="5436" operator="equal">
      <formula>"ALTO (RC/F)"</formula>
    </cfRule>
    <cfRule type="cellIs" dxfId="1932" priority="5466" operator="equal">
      <formula>#REF!</formula>
    </cfRule>
    <cfRule type="cellIs" dxfId="1931" priority="5435" operator="equal">
      <formula>"EXTREMO (RC/F)"</formula>
    </cfRule>
    <cfRule type="cellIs" dxfId="1930" priority="5478" operator="equal">
      <formula>#REF!</formula>
    </cfRule>
    <cfRule type="cellIs" dxfId="1929" priority="5476" operator="equal">
      <formula>#REF!</formula>
    </cfRule>
    <cfRule type="cellIs" dxfId="1928" priority="5475" operator="equal">
      <formula>#REF!</formula>
    </cfRule>
    <cfRule type="cellIs" dxfId="1927" priority="5474" operator="equal">
      <formula>#REF!</formula>
    </cfRule>
    <cfRule type="cellIs" dxfId="1926" priority="5473" operator="equal">
      <formula>#REF!</formula>
    </cfRule>
    <cfRule type="cellIs" dxfId="1925" priority="5471" operator="equal">
      <formula>#REF!</formula>
    </cfRule>
    <cfRule type="cellIs" dxfId="1924" priority="5470" operator="equal">
      <formula>#REF!</formula>
    </cfRule>
    <cfRule type="cellIs" dxfId="1923" priority="5469" operator="equal">
      <formula>#REF!</formula>
    </cfRule>
    <cfRule type="cellIs" dxfId="1922" priority="5468" operator="equal">
      <formula>#REF!</formula>
    </cfRule>
    <cfRule type="cellIs" dxfId="1921" priority="5467" operator="equal">
      <formula>#REF!</formula>
    </cfRule>
  </conditionalFormatting>
  <conditionalFormatting sqref="Q126 Q129 Q138 Q142 AK213">
    <cfRule type="cellIs" dxfId="1920" priority="7376" operator="equal">
      <formula>"BAJO"</formula>
    </cfRule>
    <cfRule type="cellIs" dxfId="1919" priority="7375" operator="equal">
      <formula>"MODERADO"</formula>
    </cfRule>
    <cfRule type="cellIs" dxfId="1918" priority="7374" operator="equal">
      <formula>"ALTO"</formula>
    </cfRule>
    <cfRule type="cellIs" dxfId="1917" priority="7373" operator="equal">
      <formula>"EXTREMO"</formula>
    </cfRule>
    <cfRule type="cellIs" dxfId="1916" priority="7372" operator="equal">
      <formula>"MODERADO (RC/F)"</formula>
    </cfRule>
    <cfRule type="cellIs" dxfId="1915" priority="7371" operator="equal">
      <formula>"ALTO (RC/F)"</formula>
    </cfRule>
    <cfRule type="cellIs" dxfId="1914" priority="7370" operator="equal">
      <formula>"EXTREMO (RC/F)"</formula>
    </cfRule>
  </conditionalFormatting>
  <conditionalFormatting sqref="Q144:Q149 AK144:AK149">
    <cfRule type="cellIs" dxfId="1913" priority="6432" operator="equal">
      <formula>#REF!</formula>
    </cfRule>
    <cfRule type="cellIs" dxfId="1912" priority="6429" operator="equal">
      <formula>#REF!</formula>
    </cfRule>
    <cfRule type="cellIs" dxfId="1911" priority="6427" operator="equal">
      <formula>#REF!</formula>
    </cfRule>
    <cfRule type="cellIs" dxfId="1910" priority="6426" operator="equal">
      <formula>#REF!</formula>
    </cfRule>
    <cfRule type="cellIs" dxfId="1909" priority="6425" operator="equal">
      <formula>#REF!</formula>
    </cfRule>
    <cfRule type="cellIs" dxfId="1908" priority="6448" operator="equal">
      <formula>#REF!</formula>
    </cfRule>
    <cfRule type="cellIs" dxfId="1907" priority="6423" operator="equal">
      <formula>#REF!</formula>
    </cfRule>
    <cfRule type="cellIs" dxfId="1906" priority="6420" operator="equal">
      <formula>#REF!</formula>
    </cfRule>
    <cfRule type="cellIs" dxfId="1905" priority="6418" operator="equal">
      <formula>#REF!</formula>
    </cfRule>
    <cfRule type="cellIs" dxfId="1904" priority="6404" operator="equal">
      <formula>"BAJO"</formula>
    </cfRule>
    <cfRule type="cellIs" dxfId="1903" priority="6403" operator="equal">
      <formula>"MODERADO"</formula>
    </cfRule>
    <cfRule type="cellIs" dxfId="1902" priority="6402" operator="equal">
      <formula>"ALTO"</formula>
    </cfRule>
    <cfRule type="cellIs" dxfId="1901" priority="6401" operator="equal">
      <formula>"EXTREMO"</formula>
    </cfRule>
    <cfRule type="cellIs" dxfId="1900" priority="6400" operator="equal">
      <formula>"MODERADO (RC/F)"</formula>
    </cfRule>
    <cfRule type="cellIs" dxfId="1899" priority="6399" operator="equal">
      <formula>"ALTO (RC/F)"</formula>
    </cfRule>
    <cfRule type="cellIs" dxfId="1898" priority="6398" operator="equal">
      <formula>"EXTREMO (RC/F)"</formula>
    </cfRule>
    <cfRule type="cellIs" dxfId="1897" priority="6438" operator="equal">
      <formula>#REF!</formula>
    </cfRule>
    <cfRule type="cellIs" dxfId="1896" priority="6439" operator="equal">
      <formula>#REF!</formula>
    </cfRule>
    <cfRule type="cellIs" dxfId="1895" priority="6441" operator="equal">
      <formula>#REF!</formula>
    </cfRule>
    <cfRule type="cellIs" dxfId="1894" priority="6442" operator="equal">
      <formula>#REF!</formula>
    </cfRule>
    <cfRule type="cellIs" dxfId="1893" priority="6434" operator="equal">
      <formula>#REF!</formula>
    </cfRule>
    <cfRule type="cellIs" dxfId="1892" priority="6443" operator="equal">
      <formula>#REF!</formula>
    </cfRule>
    <cfRule type="cellIs" dxfId="1891" priority="6451" operator="equal">
      <formula>#REF!</formula>
    </cfRule>
    <cfRule type="cellIs" dxfId="1890" priority="6452" operator="equal">
      <formula>#REF!</formula>
    </cfRule>
    <cfRule type="cellIs" dxfId="1889" priority="6437" operator="equal">
      <formula>#REF!</formula>
    </cfRule>
    <cfRule type="cellIs" dxfId="1888" priority="6433" operator="equal">
      <formula>#REF!</formula>
    </cfRule>
    <cfRule type="cellIs" dxfId="1887" priority="6453" operator="equal">
      <formula>#REF!</formula>
    </cfRule>
    <cfRule type="cellIs" dxfId="1886" priority="6455" operator="equal">
      <formula>#REF!</formula>
    </cfRule>
    <cfRule type="cellIs" dxfId="1885" priority="6444" operator="equal">
      <formula>#REF!</formula>
    </cfRule>
    <cfRule type="cellIs" dxfId="1884" priority="6445" operator="equal">
      <formula>#REF!</formula>
    </cfRule>
    <cfRule type="cellIs" dxfId="1883" priority="6446" operator="equal">
      <formula>#REF!</formula>
    </cfRule>
    <cfRule type="cellIs" dxfId="1882" priority="6447" operator="equal">
      <formula>#REF!</formula>
    </cfRule>
    <cfRule type="cellIs" dxfId="1881" priority="6450" operator="equal">
      <formula>#REF!</formula>
    </cfRule>
  </conditionalFormatting>
  <conditionalFormatting sqref="Q151 AK151">
    <cfRule type="cellIs" dxfId="1880" priority="6373" operator="equal">
      <formula>#REF!</formula>
    </cfRule>
    <cfRule type="cellIs" dxfId="1879" priority="6374" operator="equal">
      <formula>#REF!</formula>
    </cfRule>
    <cfRule type="cellIs" dxfId="1878" priority="6375" operator="equal">
      <formula>#REF!</formula>
    </cfRule>
    <cfRule type="cellIs" dxfId="1877" priority="6376" operator="equal">
      <formula>#REF!</formula>
    </cfRule>
    <cfRule type="cellIs" dxfId="1876" priority="6377" operator="equal">
      <formula>#REF!</formula>
    </cfRule>
    <cfRule type="cellIs" dxfId="1875" priority="6378" operator="equal">
      <formula>#REF!</formula>
    </cfRule>
    <cfRule type="cellIs" dxfId="1874" priority="6379" operator="equal">
      <formula>#REF!</formula>
    </cfRule>
    <cfRule type="cellIs" dxfId="1873" priority="6380" operator="equal">
      <formula>#REF!</formula>
    </cfRule>
    <cfRule type="cellIs" dxfId="1872" priority="6382" operator="equal">
      <formula>#REF!</formula>
    </cfRule>
    <cfRule type="cellIs" dxfId="1871" priority="6383" operator="equal">
      <formula>#REF!</formula>
    </cfRule>
    <cfRule type="cellIs" dxfId="1870" priority="6384" operator="equal">
      <formula>#REF!</formula>
    </cfRule>
    <cfRule type="cellIs" dxfId="1869" priority="6385" operator="equal">
      <formula>#REF!</formula>
    </cfRule>
    <cfRule type="cellIs" dxfId="1868" priority="6387" operator="equal">
      <formula>#REF!</formula>
    </cfRule>
    <cfRule type="cellIs" dxfId="1867" priority="6358" operator="equal">
      <formula>#REF!</formula>
    </cfRule>
    <cfRule type="cellIs" dxfId="1866" priority="6357" operator="equal">
      <formula>#REF!</formula>
    </cfRule>
    <cfRule type="cellIs" dxfId="1865" priority="6359" operator="equal">
      <formula>#REF!</formula>
    </cfRule>
    <cfRule type="cellIs" dxfId="1864" priority="6361" operator="equal">
      <formula>#REF!</formula>
    </cfRule>
    <cfRule type="cellIs" dxfId="1863" priority="6364" operator="equal">
      <formula>#REF!</formula>
    </cfRule>
    <cfRule type="cellIs" dxfId="1862" priority="6365" operator="equal">
      <formula>#REF!</formula>
    </cfRule>
    <cfRule type="cellIs" dxfId="1861" priority="6366" operator="equal">
      <formula>#REF!</formula>
    </cfRule>
    <cfRule type="cellIs" dxfId="1860" priority="6369" operator="equal">
      <formula>#REF!</formula>
    </cfRule>
    <cfRule type="cellIs" dxfId="1859" priority="6370" operator="equal">
      <formula>#REF!</formula>
    </cfRule>
    <cfRule type="cellIs" dxfId="1858" priority="6371" operator="equal">
      <formula>#REF!</formula>
    </cfRule>
  </conditionalFormatting>
  <conditionalFormatting sqref="Q151:Q152 Q154">
    <cfRule type="cellIs" dxfId="1857" priority="5358" operator="equal">
      <formula>#REF!</formula>
    </cfRule>
    <cfRule type="cellIs" dxfId="1856" priority="5370" operator="equal">
      <formula>#REF!</formula>
    </cfRule>
  </conditionalFormatting>
  <conditionalFormatting sqref="Q151:Q152">
    <cfRule type="cellIs" dxfId="1855" priority="5327" operator="equal">
      <formula>"ALTO"</formula>
    </cfRule>
    <cfRule type="cellIs" dxfId="1854" priority="5328" operator="equal">
      <formula>"MODERADO"</formula>
    </cfRule>
    <cfRule type="cellIs" dxfId="1853" priority="5345" operator="equal">
      <formula>#REF!</formula>
    </cfRule>
    <cfRule type="cellIs" dxfId="1852" priority="5343" operator="equal">
      <formula>#REF!</formula>
    </cfRule>
    <cfRule type="cellIs" dxfId="1851" priority="5325" operator="equal">
      <formula>"MODERADO (RC/F)"</formula>
    </cfRule>
    <cfRule type="cellIs" dxfId="1850" priority="5324" operator="equal">
      <formula>"ALTO (RC/F)"</formula>
    </cfRule>
    <cfRule type="cellIs" dxfId="1849" priority="5323" operator="equal">
      <formula>"EXTREMO (RC/F)"</formula>
    </cfRule>
    <cfRule type="cellIs" dxfId="1848" priority="5329" operator="equal">
      <formula>"BAJO"</formula>
    </cfRule>
    <cfRule type="cellIs" dxfId="1847" priority="5326" operator="equal">
      <formula>"EXTREMO"</formula>
    </cfRule>
  </conditionalFormatting>
  <conditionalFormatting sqref="Q152 Q154">
    <cfRule type="cellIs" dxfId="1846" priority="5371" operator="equal">
      <formula>#REF!</formula>
    </cfRule>
    <cfRule type="cellIs" dxfId="1845" priority="5350" operator="equal">
      <formula>#REF!</formula>
    </cfRule>
    <cfRule type="cellIs" dxfId="1844" priority="5354" operator="equal">
      <formula>#REF!</formula>
    </cfRule>
    <cfRule type="cellIs" dxfId="1843" priority="5380" operator="equal">
      <formula>#REF!</formula>
    </cfRule>
    <cfRule type="cellIs" dxfId="1842" priority="5375" operator="equal">
      <formula>#REF!</formula>
    </cfRule>
    <cfRule type="cellIs" dxfId="1841" priority="5372" operator="equal">
      <formula>#REF!</formula>
    </cfRule>
    <cfRule type="cellIs" dxfId="1840" priority="5367" operator="equal">
      <formula>#REF!</formula>
    </cfRule>
    <cfRule type="cellIs" dxfId="1839" priority="5369" operator="equal">
      <formula>#REF!</formula>
    </cfRule>
    <cfRule type="cellIs" dxfId="1838" priority="5368" operator="equal">
      <formula>#REF!</formula>
    </cfRule>
    <cfRule type="cellIs" dxfId="1837" priority="5378" operator="equal">
      <formula>#REF!</formula>
    </cfRule>
    <cfRule type="cellIs" dxfId="1836" priority="5377" operator="equal">
      <formula>#REF!</formula>
    </cfRule>
    <cfRule type="cellIs" dxfId="1835" priority="5376" operator="equal">
      <formula>#REF!</formula>
    </cfRule>
    <cfRule type="cellIs" dxfId="1834" priority="5366" operator="equal">
      <formula>#REF!</formula>
    </cfRule>
    <cfRule type="cellIs" dxfId="1833" priority="5364" operator="equal">
      <formula>#REF!</formula>
    </cfRule>
    <cfRule type="cellIs" dxfId="1832" priority="5363" operator="equal">
      <formula>#REF!</formula>
    </cfRule>
    <cfRule type="cellIs" dxfId="1831" priority="5362" operator="equal">
      <formula>#REF!</formula>
    </cfRule>
    <cfRule type="cellIs" dxfId="1830" priority="5359" operator="equal">
      <formula>#REF!</formula>
    </cfRule>
    <cfRule type="cellIs" dxfId="1829" priority="5357" operator="equal">
      <formula>#REF!</formula>
    </cfRule>
    <cfRule type="cellIs" dxfId="1828" priority="5373" operator="equal">
      <formula>#REF!</formula>
    </cfRule>
    <cfRule type="cellIs" dxfId="1827" priority="5352" operator="equal">
      <formula>#REF!</formula>
    </cfRule>
    <cfRule type="cellIs" dxfId="1826" priority="5351" operator="equal">
      <formula>#REF!</formula>
    </cfRule>
  </conditionalFormatting>
  <conditionalFormatting sqref="Q152">
    <cfRule type="cellIs" dxfId="1825" priority="5348" operator="equal">
      <formula>#REF!</formula>
    </cfRule>
  </conditionalFormatting>
  <conditionalFormatting sqref="Q154:Q155">
    <cfRule type="cellIs" dxfId="1824" priority="5118" operator="equal">
      <formula>"ALTO"</formula>
    </cfRule>
    <cfRule type="cellIs" dxfId="1823" priority="5117" operator="equal">
      <formula>"EXTREMO"</formula>
    </cfRule>
    <cfRule type="cellIs" dxfId="1822" priority="5116" operator="equal">
      <formula>"MODERADO (RC/F)"</formula>
    </cfRule>
    <cfRule type="cellIs" dxfId="1821" priority="5114" operator="equal">
      <formula>"EXTREMO (RC/F)"</formula>
    </cfRule>
    <cfRule type="cellIs" dxfId="1820" priority="5147" operator="equal">
      <formula>#REF!</formula>
    </cfRule>
    <cfRule type="cellIs" dxfId="1819" priority="5122" operator="equal">
      <formula>#REF!</formula>
    </cfRule>
    <cfRule type="cellIs" dxfId="1818" priority="5121" operator="equal">
      <formula>#REF!</formula>
    </cfRule>
    <cfRule type="cellIs" dxfId="1817" priority="5120" operator="equal">
      <formula>"BAJO"</formula>
    </cfRule>
    <cfRule type="cellIs" dxfId="1816" priority="5115" operator="equal">
      <formula>"ALTO (RC/F)"</formula>
    </cfRule>
    <cfRule type="cellIs" dxfId="1815" priority="5119" operator="equal">
      <formula>"MODERADO"</formula>
    </cfRule>
    <cfRule type="cellIs" dxfId="1814" priority="5135" operator="equal">
      <formula>#REF!</formula>
    </cfRule>
  </conditionalFormatting>
  <conditionalFormatting sqref="Q155">
    <cfRule type="cellIs" dxfId="1813" priority="5139" operator="equal">
      <formula>#REF!</formula>
    </cfRule>
    <cfRule type="cellIs" dxfId="1812" priority="5140" operator="equal">
      <formula>#REF!</formula>
    </cfRule>
    <cfRule type="cellIs" dxfId="1811" priority="5141" operator="equal">
      <formula>#REF!</formula>
    </cfRule>
    <cfRule type="cellIs" dxfId="1810" priority="5143" operator="equal">
      <formula>#REF!</formula>
    </cfRule>
    <cfRule type="cellIs" dxfId="1809" priority="5144" operator="equal">
      <formula>#REF!</formula>
    </cfRule>
    <cfRule type="cellIs" dxfId="1808" priority="5145" operator="equal">
      <formula>#REF!</formula>
    </cfRule>
    <cfRule type="cellIs" dxfId="1807" priority="5146" operator="equal">
      <formula>#REF!</formula>
    </cfRule>
    <cfRule type="cellIs" dxfId="1806" priority="5148" operator="equal">
      <formula>#REF!</formula>
    </cfRule>
    <cfRule type="cellIs" dxfId="1805" priority="5149" operator="equal">
      <formula>#REF!</formula>
    </cfRule>
    <cfRule type="cellIs" dxfId="1804" priority="5150" operator="equal">
      <formula>#REF!</formula>
    </cfRule>
    <cfRule type="cellIs" dxfId="1803" priority="5154" operator="equal">
      <formula>#REF!</formula>
    </cfRule>
    <cfRule type="cellIs" dxfId="1802" priority="5134" operator="equal">
      <formula>#REF!</formula>
    </cfRule>
    <cfRule type="cellIs" dxfId="1801" priority="5131" operator="equal">
      <formula>#REF!</formula>
    </cfRule>
    <cfRule type="cellIs" dxfId="1800" priority="5153" operator="equal">
      <formula>#REF!</formula>
    </cfRule>
    <cfRule type="cellIs" dxfId="1799" priority="5152" operator="equal">
      <formula>#REF!</formula>
    </cfRule>
    <cfRule type="cellIs" dxfId="1798" priority="5128" operator="equal">
      <formula>#REF!</formula>
    </cfRule>
    <cfRule type="cellIs" dxfId="1797" priority="5127" operator="equal">
      <formula>#REF!</formula>
    </cfRule>
    <cfRule type="cellIs" dxfId="1796" priority="5125" operator="equal">
      <formula>#REF!</formula>
    </cfRule>
    <cfRule type="cellIs" dxfId="1795" priority="5155" operator="equal">
      <formula>#REF!</formula>
    </cfRule>
    <cfRule type="cellIs" dxfId="1794" priority="5157" operator="equal">
      <formula>#REF!</formula>
    </cfRule>
    <cfRule type="cellIs" dxfId="1793" priority="5136" operator="equal">
      <formula>#REF!</formula>
    </cfRule>
    <cfRule type="cellIs" dxfId="1792" priority="5129" operator="equal">
      <formula>#REF!</formula>
    </cfRule>
  </conditionalFormatting>
  <conditionalFormatting sqref="Q157">
    <cfRule type="cellIs" dxfId="1791" priority="5233" operator="equal">
      <formula>#REF!</formula>
    </cfRule>
    <cfRule type="cellIs" dxfId="1790" priority="5230" operator="equal">
      <formula>#REF!</formula>
    </cfRule>
    <cfRule type="cellIs" dxfId="1789" priority="5228" operator="equal">
      <formula>#REF!</formula>
    </cfRule>
    <cfRule type="cellIs" dxfId="1788" priority="5214" operator="equal">
      <formula>"BAJO"</formula>
    </cfRule>
    <cfRule type="cellIs" dxfId="1787" priority="5213" operator="equal">
      <formula>"MODERADO"</formula>
    </cfRule>
    <cfRule type="cellIs" dxfId="1786" priority="5212" operator="equal">
      <formula>"ALTO"</formula>
    </cfRule>
    <cfRule type="cellIs" dxfId="1785" priority="5211" operator="equal">
      <formula>"EXTREMO"</formula>
    </cfRule>
    <cfRule type="cellIs" dxfId="1784" priority="5210" operator="equal">
      <formula>"MODERADO (RC/F)"</formula>
    </cfRule>
    <cfRule type="cellIs" dxfId="1783" priority="5209" operator="equal">
      <formula>"ALTO (RC/F)"</formula>
    </cfRule>
    <cfRule type="cellIs" dxfId="1782" priority="5208" operator="equal">
      <formula>"EXTREMO (RC/F)"</formula>
    </cfRule>
    <cfRule type="cellIs" dxfId="1781" priority="5235" operator="equal">
      <formula>#REF!</formula>
    </cfRule>
    <cfRule type="cellIs" dxfId="1780" priority="5236" operator="equal">
      <formula>#REF!</formula>
    </cfRule>
    <cfRule type="cellIs" dxfId="1779" priority="5237" operator="equal">
      <formula>#REF!</formula>
    </cfRule>
    <cfRule type="cellIs" dxfId="1778" priority="5239" operator="equal">
      <formula>#REF!</formula>
    </cfRule>
    <cfRule type="cellIs" dxfId="1777" priority="5242" operator="equal">
      <formula>#REF!</formula>
    </cfRule>
    <cfRule type="cellIs" dxfId="1776" priority="5243" operator="equal">
      <formula>#REF!</formula>
    </cfRule>
    <cfRule type="cellIs" dxfId="1775" priority="5244" operator="equal">
      <formula>#REF!</formula>
    </cfRule>
    <cfRule type="cellIs" dxfId="1774" priority="5247" operator="equal">
      <formula>#REF!</formula>
    </cfRule>
    <cfRule type="cellIs" dxfId="1773" priority="5248" operator="equal">
      <formula>#REF!</formula>
    </cfRule>
    <cfRule type="cellIs" dxfId="1772" priority="5249" operator="equal">
      <formula>#REF!</formula>
    </cfRule>
    <cfRule type="cellIs" dxfId="1771" priority="5252" operator="equal">
      <formula>#REF!</formula>
    </cfRule>
    <cfRule type="cellIs" dxfId="1770" priority="5253" operator="equal">
      <formula>#REF!</formula>
    </cfRule>
    <cfRule type="cellIs" dxfId="1769" priority="5254" operator="equal">
      <formula>#REF!</formula>
    </cfRule>
    <cfRule type="cellIs" dxfId="1768" priority="5255" operator="equal">
      <formula>#REF!</formula>
    </cfRule>
    <cfRule type="cellIs" dxfId="1767" priority="5256" operator="equal">
      <formula>#REF!</formula>
    </cfRule>
    <cfRule type="cellIs" dxfId="1766" priority="5257" operator="equal">
      <formula>#REF!</formula>
    </cfRule>
    <cfRule type="cellIs" dxfId="1765" priority="5258" operator="equal">
      <formula>#REF!</formula>
    </cfRule>
    <cfRule type="cellIs" dxfId="1764" priority="5260" operator="equal">
      <formula>#REF!</formula>
    </cfRule>
    <cfRule type="cellIs" dxfId="1763" priority="5261" operator="equal">
      <formula>#REF!</formula>
    </cfRule>
    <cfRule type="cellIs" dxfId="1762" priority="5262" operator="equal">
      <formula>#REF!</formula>
    </cfRule>
    <cfRule type="cellIs" dxfId="1761" priority="5263" operator="equal">
      <formula>#REF!</formula>
    </cfRule>
    <cfRule type="cellIs" dxfId="1760" priority="5265" operator="equal">
      <formula>#REF!</formula>
    </cfRule>
    <cfRule type="cellIs" dxfId="1759" priority="5251" operator="equal">
      <formula>#REF!</formula>
    </cfRule>
  </conditionalFormatting>
  <conditionalFormatting sqref="Q159">
    <cfRule type="cellIs" dxfId="1758" priority="5099" operator="equal">
      <formula>#REF!</formula>
    </cfRule>
    <cfRule type="cellIs" dxfId="1757" priority="5059" operator="equal">
      <formula>"EXTREMO"</formula>
    </cfRule>
    <cfRule type="cellIs" dxfId="1756" priority="5081" operator="equal">
      <formula>#REF!</formula>
    </cfRule>
    <cfRule type="cellIs" dxfId="1755" priority="5083" operator="equal">
      <formula>#REF!</formula>
    </cfRule>
    <cfRule type="cellIs" dxfId="1754" priority="5084" operator="equal">
      <formula>#REF!</formula>
    </cfRule>
    <cfRule type="cellIs" dxfId="1753" priority="5085" operator="equal">
      <formula>#REF!</formula>
    </cfRule>
    <cfRule type="cellIs" dxfId="1752" priority="5087" operator="equal">
      <formula>#REF!</formula>
    </cfRule>
    <cfRule type="cellIs" dxfId="1751" priority="5091" operator="equal">
      <formula>#REF!</formula>
    </cfRule>
    <cfRule type="cellIs" dxfId="1750" priority="5092" operator="equal">
      <formula>#REF!</formula>
    </cfRule>
    <cfRule type="cellIs" dxfId="1749" priority="5095" operator="equal">
      <formula>#REF!</formula>
    </cfRule>
    <cfRule type="cellIs" dxfId="1748" priority="5096" operator="equal">
      <formula>#REF!</formula>
    </cfRule>
    <cfRule type="cellIs" dxfId="1747" priority="5097" operator="equal">
      <formula>#REF!</formula>
    </cfRule>
    <cfRule type="cellIs" dxfId="1746" priority="5109" operator="equal">
      <formula>#REF!</formula>
    </cfRule>
    <cfRule type="cellIs" dxfId="1745" priority="5100" operator="equal">
      <formula>#REF!</formula>
    </cfRule>
    <cfRule type="cellIs" dxfId="1744" priority="5101" operator="equal">
      <formula>#REF!</formula>
    </cfRule>
    <cfRule type="cellIs" dxfId="1743" priority="5102" operator="equal">
      <formula>#REF!</formula>
    </cfRule>
    <cfRule type="cellIs" dxfId="1742" priority="5103" operator="equal">
      <formula>#REF!</formula>
    </cfRule>
    <cfRule type="cellIs" dxfId="1741" priority="5104" operator="equal">
      <formula>#REF!</formula>
    </cfRule>
    <cfRule type="cellIs" dxfId="1740" priority="5105" operator="equal">
      <formula>#REF!</formula>
    </cfRule>
    <cfRule type="cellIs" dxfId="1739" priority="5106" operator="equal">
      <formula>#REF!</formula>
    </cfRule>
    <cfRule type="cellIs" dxfId="1738" priority="5108" operator="equal">
      <formula>#REF!</formula>
    </cfRule>
    <cfRule type="cellIs" dxfId="1737" priority="5110" operator="equal">
      <formula>#REF!</formula>
    </cfRule>
    <cfRule type="cellIs" dxfId="1736" priority="5111" operator="equal">
      <formula>#REF!</formula>
    </cfRule>
    <cfRule type="cellIs" dxfId="1735" priority="5113" operator="equal">
      <formula>#REF!</formula>
    </cfRule>
    <cfRule type="cellIs" dxfId="1734" priority="5058" operator="equal">
      <formula>"MODERADO (RC/F)"</formula>
    </cfRule>
    <cfRule type="cellIs" dxfId="1733" priority="5090" operator="equal">
      <formula>#REF!</formula>
    </cfRule>
    <cfRule type="cellIs" dxfId="1732" priority="5057" operator="equal">
      <formula>"ALTO (RC/F)"</formula>
    </cfRule>
    <cfRule type="cellIs" dxfId="1731" priority="5078" operator="equal">
      <formula>#REF!</formula>
    </cfRule>
    <cfRule type="cellIs" dxfId="1730" priority="5076" operator="equal">
      <formula>#REF!</formula>
    </cfRule>
    <cfRule type="cellIs" dxfId="1729" priority="5062" operator="equal">
      <formula>"BAJO"</formula>
    </cfRule>
    <cfRule type="cellIs" dxfId="1728" priority="5061" operator="equal">
      <formula>"MODERADO"</formula>
    </cfRule>
    <cfRule type="cellIs" dxfId="1727" priority="5060" operator="equal">
      <formula>"ALTO"</formula>
    </cfRule>
    <cfRule type="cellIs" dxfId="1726" priority="5056" operator="equal">
      <formula>"EXTREMO (RC/F)"</formula>
    </cfRule>
  </conditionalFormatting>
  <conditionalFormatting sqref="Q165">
    <cfRule type="cellIs" dxfId="1725" priority="4948" operator="equal">
      <formula>"ALTO"</formula>
    </cfRule>
    <cfRule type="cellIs" dxfId="1724" priority="4949" operator="equal">
      <formula>"MODERADO"</formula>
    </cfRule>
    <cfRule type="cellIs" dxfId="1723" priority="4946" operator="equal">
      <formula>"MODERADO (RC/F)"</formula>
    </cfRule>
    <cfRule type="cellIs" dxfId="1722" priority="4947" operator="equal">
      <formula>"EXTREMO"</formula>
    </cfRule>
    <cfRule type="cellIs" dxfId="1721" priority="4994" operator="equal">
      <formula>#REF!</formula>
    </cfRule>
    <cfRule type="cellIs" dxfId="1720" priority="4945" operator="equal">
      <formula>"ALTO (RC/F)"</formula>
    </cfRule>
    <cfRule type="cellIs" dxfId="1719" priority="4944" operator="equal">
      <formula>"EXTREMO (RC/F)"</formula>
    </cfRule>
    <cfRule type="cellIs" dxfId="1718" priority="5001" operator="equal">
      <formula>#REF!</formula>
    </cfRule>
    <cfRule type="cellIs" dxfId="1717" priority="4999" operator="equal">
      <formula>#REF!</formula>
    </cfRule>
    <cfRule type="cellIs" dxfId="1716" priority="4998" operator="equal">
      <formula>#REF!</formula>
    </cfRule>
    <cfRule type="cellIs" dxfId="1715" priority="4997" operator="equal">
      <formula>#REF!</formula>
    </cfRule>
    <cfRule type="cellIs" dxfId="1714" priority="4996" operator="equal">
      <formula>#REF!</formula>
    </cfRule>
    <cfRule type="cellIs" dxfId="1713" priority="4993" operator="equal">
      <formula>#REF!</formula>
    </cfRule>
    <cfRule type="cellIs" dxfId="1712" priority="4992" operator="equal">
      <formula>#REF!</formula>
    </cfRule>
    <cfRule type="cellIs" dxfId="1711" priority="4991" operator="equal">
      <formula>#REF!</formula>
    </cfRule>
    <cfRule type="cellIs" dxfId="1710" priority="4990" operator="equal">
      <formula>#REF!</formula>
    </cfRule>
    <cfRule type="cellIs" dxfId="1709" priority="4989" operator="equal">
      <formula>#REF!</formula>
    </cfRule>
    <cfRule type="cellIs" dxfId="1708" priority="4988" operator="equal">
      <formula>#REF!</formula>
    </cfRule>
    <cfRule type="cellIs" dxfId="1707" priority="4987" operator="equal">
      <formula>#REF!</formula>
    </cfRule>
    <cfRule type="cellIs" dxfId="1706" priority="4985" operator="equal">
      <formula>#REF!</formula>
    </cfRule>
    <cfRule type="cellIs" dxfId="1705" priority="4984" operator="equal">
      <formula>#REF!</formula>
    </cfRule>
    <cfRule type="cellIs" dxfId="1704" priority="4983" operator="equal">
      <formula>#REF!</formula>
    </cfRule>
    <cfRule type="cellIs" dxfId="1703" priority="4980" operator="equal">
      <formula>#REF!</formula>
    </cfRule>
    <cfRule type="cellIs" dxfId="1702" priority="4979" operator="equal">
      <formula>#REF!</formula>
    </cfRule>
    <cfRule type="cellIs" dxfId="1701" priority="4978" operator="equal">
      <formula>#REF!</formula>
    </cfRule>
    <cfRule type="cellIs" dxfId="1700" priority="4975" operator="equal">
      <formula>#REF!</formula>
    </cfRule>
    <cfRule type="cellIs" dxfId="1699" priority="4973" operator="equal">
      <formula>#REF!</formula>
    </cfRule>
    <cfRule type="cellIs" dxfId="1698" priority="4972" operator="equal">
      <formula>#REF!</formula>
    </cfRule>
    <cfRule type="cellIs" dxfId="1697" priority="4971" operator="equal">
      <formula>#REF!</formula>
    </cfRule>
    <cfRule type="cellIs" dxfId="1696" priority="4969" operator="equal">
      <formula>#REF!</formula>
    </cfRule>
    <cfRule type="cellIs" dxfId="1695" priority="4966" operator="equal">
      <formula>#REF!</formula>
    </cfRule>
    <cfRule type="cellIs" dxfId="1694" priority="4964" operator="equal">
      <formula>#REF!</formula>
    </cfRule>
    <cfRule type="cellIs" dxfId="1693" priority="4950" operator="equal">
      <formula>"BAJO"</formula>
    </cfRule>
  </conditionalFormatting>
  <conditionalFormatting sqref="Q172:Q173">
    <cfRule type="cellIs" dxfId="1692" priority="4833" operator="equal">
      <formula>"MODERADO"</formula>
    </cfRule>
    <cfRule type="cellIs" dxfId="1691" priority="4868" operator="equal">
      <formula>#REF!</formula>
    </cfRule>
    <cfRule type="cellIs" dxfId="1690" priority="4867" operator="equal">
      <formula>#REF!</formula>
    </cfRule>
    <cfRule type="cellIs" dxfId="1689" priority="4866" operator="equal">
      <formula>#REF!</formula>
    </cfRule>
    <cfRule type="cellIs" dxfId="1688" priority="4864" operator="equal">
      <formula>#REF!</formula>
    </cfRule>
    <cfRule type="cellIs" dxfId="1687" priority="4863" operator="equal">
      <formula>#REF!</formula>
    </cfRule>
    <cfRule type="cellIs" dxfId="1686" priority="4862" operator="equal">
      <formula>#REF!</formula>
    </cfRule>
    <cfRule type="cellIs" dxfId="1685" priority="4861" operator="equal">
      <formula>#REF!</formula>
    </cfRule>
    <cfRule type="cellIs" dxfId="1684" priority="4860" operator="equal">
      <formula>#REF!</formula>
    </cfRule>
    <cfRule type="cellIs" dxfId="1683" priority="4859" operator="equal">
      <formula>#REF!</formula>
    </cfRule>
    <cfRule type="cellIs" dxfId="1682" priority="4858" operator="equal">
      <formula>#REF!</formula>
    </cfRule>
    <cfRule type="cellIs" dxfId="1681" priority="4857" operator="equal">
      <formula>#REF!</formula>
    </cfRule>
    <cfRule type="cellIs" dxfId="1680" priority="4871" operator="equal">
      <formula>#REF!</formula>
    </cfRule>
    <cfRule type="cellIs" dxfId="1679" priority="4855" operator="equal">
      <formula>#REF!</formula>
    </cfRule>
    <cfRule type="cellIs" dxfId="1678" priority="4854" operator="equal">
      <formula>#REF!</formula>
    </cfRule>
    <cfRule type="cellIs" dxfId="1677" priority="4853" operator="equal">
      <formula>#REF!</formula>
    </cfRule>
    <cfRule type="cellIs" dxfId="1676" priority="4850" operator="equal">
      <formula>#REF!</formula>
    </cfRule>
    <cfRule type="cellIs" dxfId="1675" priority="4849" operator="equal">
      <formula>#REF!</formula>
    </cfRule>
    <cfRule type="cellIs" dxfId="1674" priority="4848" operator="equal">
      <formula>#REF!</formula>
    </cfRule>
    <cfRule type="cellIs" dxfId="1673" priority="4845" operator="equal">
      <formula>#REF!</formula>
    </cfRule>
    <cfRule type="cellIs" dxfId="1672" priority="4843" operator="equal">
      <formula>#REF!</formula>
    </cfRule>
    <cfRule type="cellIs" dxfId="1671" priority="4842" operator="equal">
      <formula>#REF!</formula>
    </cfRule>
    <cfRule type="cellIs" dxfId="1670" priority="4841" operator="equal">
      <formula>#REF!</formula>
    </cfRule>
    <cfRule type="cellIs" dxfId="1669" priority="4839" operator="equal">
      <formula>#REF!</formula>
    </cfRule>
    <cfRule type="cellIs" dxfId="1668" priority="4836" operator="equal">
      <formula>#REF!</formula>
    </cfRule>
    <cfRule type="cellIs" dxfId="1667" priority="4835" operator="equal">
      <formula>#REF!</formula>
    </cfRule>
    <cfRule type="cellIs" dxfId="1666" priority="4834" operator="equal">
      <formula>"BAJO"</formula>
    </cfRule>
    <cfRule type="cellIs" dxfId="1665" priority="4832" operator="equal">
      <formula>"ALTO"</formula>
    </cfRule>
    <cfRule type="cellIs" dxfId="1664" priority="4831" operator="equal">
      <formula>"EXTREMO"</formula>
    </cfRule>
    <cfRule type="cellIs" dxfId="1663" priority="4830" operator="equal">
      <formula>"MODERADO (RC/F)"</formula>
    </cfRule>
    <cfRule type="cellIs" dxfId="1662" priority="4869" operator="equal">
      <formula>#REF!</formula>
    </cfRule>
    <cfRule type="cellIs" dxfId="1661" priority="4828" operator="equal">
      <formula>"EXTREMO (RC/F)"</formula>
    </cfRule>
    <cfRule type="cellIs" dxfId="1660" priority="4829" operator="equal">
      <formula>"ALTO (RC/F)"</formula>
    </cfRule>
  </conditionalFormatting>
  <conditionalFormatting sqref="Q177">
    <cfRule type="cellIs" dxfId="1659" priority="4750" operator="equal">
      <formula>#REF!</formula>
    </cfRule>
    <cfRule type="cellIs" dxfId="1658" priority="4751" operator="equal">
      <formula>#REF!</formula>
    </cfRule>
    <cfRule type="cellIs" dxfId="1657" priority="4752" operator="equal">
      <formula>#REF!</formula>
    </cfRule>
    <cfRule type="cellIs" dxfId="1656" priority="4754" operator="equal">
      <formula>#REF!</formula>
    </cfRule>
    <cfRule type="cellIs" dxfId="1655" priority="4731" operator="equal">
      <formula>#REF!</formula>
    </cfRule>
    <cfRule type="cellIs" dxfId="1654" priority="4711" operator="equal">
      <formula>"EXTREMO (RC/F)"</formula>
    </cfRule>
    <cfRule type="cellIs" dxfId="1653" priority="4712" operator="equal">
      <formula>"ALTO (RC/F)"</formula>
    </cfRule>
    <cfRule type="cellIs" dxfId="1652" priority="4713" operator="equal">
      <formula>"MODERADO (RC/F)"</formula>
    </cfRule>
    <cfRule type="cellIs" dxfId="1651" priority="4714" operator="equal">
      <formula>"EXTREMO"</formula>
    </cfRule>
    <cfRule type="cellIs" dxfId="1650" priority="4715" operator="equal">
      <formula>"ALTO"</formula>
    </cfRule>
    <cfRule type="cellIs" dxfId="1649" priority="4716" operator="equal">
      <formula>"MODERADO"</formula>
    </cfRule>
    <cfRule type="cellIs" dxfId="1648" priority="4717" operator="equal">
      <formula>"BAJO"</formula>
    </cfRule>
    <cfRule type="cellIs" dxfId="1647" priority="4718" operator="equal">
      <formula>#REF!</formula>
    </cfRule>
    <cfRule type="cellIs" dxfId="1646" priority="4719" operator="equal">
      <formula>#REF!</formula>
    </cfRule>
    <cfRule type="cellIs" dxfId="1645" priority="4722" operator="equal">
      <formula>#REF!</formula>
    </cfRule>
    <cfRule type="cellIs" dxfId="1644" priority="4724" operator="equal">
      <formula>#REF!</formula>
    </cfRule>
    <cfRule type="cellIs" dxfId="1643" priority="4725" operator="equal">
      <formula>#REF!</formula>
    </cfRule>
    <cfRule type="cellIs" dxfId="1642" priority="4726" operator="equal">
      <formula>#REF!</formula>
    </cfRule>
    <cfRule type="cellIs" dxfId="1641" priority="4728" operator="equal">
      <formula>#REF!</formula>
    </cfRule>
    <cfRule type="cellIs" dxfId="1640" priority="4732" operator="equal">
      <formula>#REF!</formula>
    </cfRule>
    <cfRule type="cellIs" dxfId="1639" priority="4733" operator="equal">
      <formula>#REF!</formula>
    </cfRule>
    <cfRule type="cellIs" dxfId="1638" priority="4736" operator="equal">
      <formula>#REF!</formula>
    </cfRule>
    <cfRule type="cellIs" dxfId="1637" priority="4737" operator="equal">
      <formula>#REF!</formula>
    </cfRule>
    <cfRule type="cellIs" dxfId="1636" priority="4738" operator="equal">
      <formula>#REF!</formula>
    </cfRule>
    <cfRule type="cellIs" dxfId="1635" priority="4740" operator="equal">
      <formula>#REF!</formula>
    </cfRule>
    <cfRule type="cellIs" dxfId="1634" priority="4741" operator="equal">
      <formula>#REF!</formula>
    </cfRule>
    <cfRule type="cellIs" dxfId="1633" priority="4742" operator="equal">
      <formula>#REF!</formula>
    </cfRule>
    <cfRule type="cellIs" dxfId="1632" priority="4743" operator="equal">
      <formula>#REF!</formula>
    </cfRule>
    <cfRule type="cellIs" dxfId="1631" priority="4744" operator="equal">
      <formula>#REF!</formula>
    </cfRule>
    <cfRule type="cellIs" dxfId="1630" priority="4745" operator="equal">
      <formula>#REF!</formula>
    </cfRule>
    <cfRule type="cellIs" dxfId="1629" priority="4746" operator="equal">
      <formula>#REF!</formula>
    </cfRule>
    <cfRule type="cellIs" dxfId="1628" priority="4747" operator="equal">
      <formula>#REF!</formula>
    </cfRule>
    <cfRule type="cellIs" dxfId="1627" priority="4749" operator="equal">
      <formula>#REF!</formula>
    </cfRule>
  </conditionalFormatting>
  <conditionalFormatting sqref="Q179">
    <cfRule type="cellIs" dxfId="1626" priority="4637" operator="equal">
      <formula>#REF!</formula>
    </cfRule>
    <cfRule type="cellIs" dxfId="1625" priority="4600" operator="equal">
      <formula>"ALTO (RC/F)"</formula>
    </cfRule>
    <cfRule type="cellIs" dxfId="1624" priority="4601" operator="equal">
      <formula>"MODERADO (RC/F)"</formula>
    </cfRule>
    <cfRule type="cellIs" dxfId="1623" priority="4602" operator="equal">
      <formula>"EXTREMO"</formula>
    </cfRule>
    <cfRule type="cellIs" dxfId="1622" priority="4603" operator="equal">
      <formula>"ALTO"</formula>
    </cfRule>
    <cfRule type="cellIs" dxfId="1621" priority="4621" operator="equal">
      <formula>#REF!</formula>
    </cfRule>
    <cfRule type="cellIs" dxfId="1620" priority="4619" operator="equal">
      <formula>#REF!</formula>
    </cfRule>
    <cfRule type="cellIs" dxfId="1619" priority="4614" operator="equal">
      <formula>#REF!</formula>
    </cfRule>
    <cfRule type="cellIs" dxfId="1618" priority="4613" operator="equal">
      <formula>#REF!</formula>
    </cfRule>
    <cfRule type="cellIs" dxfId="1617" priority="4631" operator="equal">
      <formula>#REF!</formula>
    </cfRule>
    <cfRule type="cellIs" dxfId="1616" priority="4612" operator="equal">
      <formula>#REF!</formula>
    </cfRule>
    <cfRule type="cellIs" dxfId="1615" priority="4624" operator="equal">
      <formula>#REF!</formula>
    </cfRule>
    <cfRule type="cellIs" dxfId="1614" priority="4610" operator="equal">
      <formula>#REF!</formula>
    </cfRule>
    <cfRule type="cellIs" dxfId="1613" priority="4607" operator="equal">
      <formula>#REF!</formula>
    </cfRule>
    <cfRule type="cellIs" dxfId="1612" priority="4620" operator="equal">
      <formula>#REF!</formula>
    </cfRule>
    <cfRule type="cellIs" dxfId="1611" priority="4606" operator="equal">
      <formula>#REF!</formula>
    </cfRule>
    <cfRule type="cellIs" dxfId="1610" priority="4635" operator="equal">
      <formula>#REF!</formula>
    </cfRule>
    <cfRule type="cellIs" dxfId="1609" priority="4634" operator="equal">
      <formula>#REF!</formula>
    </cfRule>
    <cfRule type="cellIs" dxfId="1608" priority="4633" operator="equal">
      <formula>#REF!</formula>
    </cfRule>
    <cfRule type="cellIs" dxfId="1607" priority="4632" operator="equal">
      <formula>#REF!</formula>
    </cfRule>
    <cfRule type="cellIs" dxfId="1606" priority="4605" operator="equal">
      <formula>"BAJO"</formula>
    </cfRule>
    <cfRule type="cellIs" dxfId="1605" priority="4616" operator="equal">
      <formula>#REF!</formula>
    </cfRule>
    <cfRule type="cellIs" dxfId="1604" priority="4599" operator="equal">
      <formula>"EXTREMO (RC/F)"</formula>
    </cfRule>
    <cfRule type="cellIs" dxfId="1603" priority="4640" operator="equal">
      <formula>#REF!</formula>
    </cfRule>
    <cfRule type="cellIs" dxfId="1602" priority="4639" operator="equal">
      <formula>#REF!</formula>
    </cfRule>
    <cfRule type="cellIs" dxfId="1601" priority="4642" operator="equal">
      <formula>#REF!</formula>
    </cfRule>
    <cfRule type="cellIs" dxfId="1600" priority="4638" operator="equal">
      <formula>#REF!</formula>
    </cfRule>
    <cfRule type="cellIs" dxfId="1599" priority="4630" operator="equal">
      <formula>#REF!</formula>
    </cfRule>
    <cfRule type="cellIs" dxfId="1598" priority="4629" operator="equal">
      <formula>#REF!</formula>
    </cfRule>
    <cfRule type="cellIs" dxfId="1597" priority="4628" operator="equal">
      <formula>#REF!</formula>
    </cfRule>
    <cfRule type="cellIs" dxfId="1596" priority="4626" operator="equal">
      <formula>#REF!</formula>
    </cfRule>
    <cfRule type="cellIs" dxfId="1595" priority="4604" operator="equal">
      <formula>"MODERADO"</formula>
    </cfRule>
    <cfRule type="cellIs" dxfId="1594" priority="4625" operator="equal">
      <formula>#REF!</formula>
    </cfRule>
  </conditionalFormatting>
  <conditionalFormatting sqref="Q182 AK182 Q196 Q191">
    <cfRule type="cellIs" dxfId="1593" priority="4513" operator="equal">
      <formula>"ALTO"</formula>
    </cfRule>
    <cfRule type="cellIs" dxfId="1592" priority="4514" operator="equal">
      <formula>"MODERADO"</formula>
    </cfRule>
    <cfRule type="cellIs" dxfId="1591" priority="4515" operator="equal">
      <formula>"BAJO"</formula>
    </cfRule>
    <cfRule type="cellIs" dxfId="1590" priority="4509" operator="equal">
      <formula>"EXTREMO (RC/F)"</formula>
    </cfRule>
    <cfRule type="cellIs" dxfId="1589" priority="4510" operator="equal">
      <formula>"ALTO (RC/F)"</formula>
    </cfRule>
    <cfRule type="cellIs" dxfId="1588" priority="4511" operator="equal">
      <formula>"MODERADO (RC/F)"</formula>
    </cfRule>
    <cfRule type="cellIs" dxfId="1587" priority="4512" operator="equal">
      <formula>"EXTREMO"</formula>
    </cfRule>
  </conditionalFormatting>
  <conditionalFormatting sqref="Q182">
    <cfRule type="cellIs" dxfId="1586" priority="4499" operator="equal">
      <formula>#REF!</formula>
    </cfRule>
    <cfRule type="cellIs" dxfId="1585" priority="4498" operator="equal">
      <formula>#REF!</formula>
    </cfRule>
    <cfRule type="cellIs" dxfId="1584" priority="4497" operator="equal">
      <formula>#REF!</formula>
    </cfRule>
    <cfRule type="cellIs" dxfId="1583" priority="4496" operator="equal">
      <formula>#REF!</formula>
    </cfRule>
    <cfRule type="cellIs" dxfId="1582" priority="4471" operator="equal">
      <formula>#REF!</formula>
    </cfRule>
    <cfRule type="cellIs" dxfId="1581" priority="4495" operator="equal">
      <formula>#REF!</formula>
    </cfRule>
    <cfRule type="cellIs" dxfId="1580" priority="4494" operator="equal">
      <formula>#REF!</formula>
    </cfRule>
    <cfRule type="cellIs" dxfId="1579" priority="4492" operator="equal">
      <formula>#REF!</formula>
    </cfRule>
    <cfRule type="cellIs" dxfId="1578" priority="4490" operator="equal">
      <formula>#REF!</formula>
    </cfRule>
    <cfRule type="cellIs" dxfId="1577" priority="4487" operator="equal">
      <formula>#REF!</formula>
    </cfRule>
    <cfRule type="cellIs" dxfId="1576" priority="4486" operator="equal">
      <formula>#REF!</formula>
    </cfRule>
    <cfRule type="cellIs" dxfId="1575" priority="4485" operator="equal">
      <formula>#REF!</formula>
    </cfRule>
    <cfRule type="cellIs" dxfId="1574" priority="4482" operator="equal">
      <formula>#REF!</formula>
    </cfRule>
    <cfRule type="cellIs" dxfId="1573" priority="4480" operator="equal">
      <formula>#REF!</formula>
    </cfRule>
    <cfRule type="cellIs" dxfId="1572" priority="4491" operator="equal">
      <formula>#REF!</formula>
    </cfRule>
    <cfRule type="cellIs" dxfId="1571" priority="4473" operator="equal">
      <formula>#REF!</formula>
    </cfRule>
    <cfRule type="cellIs" dxfId="1570" priority="4476" operator="equal">
      <formula>#REF!</formula>
    </cfRule>
    <cfRule type="cellIs" dxfId="1569" priority="4478" operator="equal">
      <formula>#REF!</formula>
    </cfRule>
    <cfRule type="cellIs" dxfId="1568" priority="4479" operator="equal">
      <formula>#REF!</formula>
    </cfRule>
    <cfRule type="cellIs" dxfId="1567" priority="4500" operator="equal">
      <formula>#REF!</formula>
    </cfRule>
    <cfRule type="cellIs" dxfId="1566" priority="4508" operator="equal">
      <formula>#REF!</formula>
    </cfRule>
    <cfRule type="cellIs" dxfId="1565" priority="4506" operator="equal">
      <formula>#REF!</formula>
    </cfRule>
    <cfRule type="cellIs" dxfId="1564" priority="4505" operator="equal">
      <formula>#REF!</formula>
    </cfRule>
    <cfRule type="cellIs" dxfId="1563" priority="4504" operator="equal">
      <formula>#REF!</formula>
    </cfRule>
    <cfRule type="cellIs" dxfId="1562" priority="4503" operator="equal">
      <formula>#REF!</formula>
    </cfRule>
    <cfRule type="cellIs" dxfId="1561" priority="4501" operator="equal">
      <formula>#REF!</formula>
    </cfRule>
  </conditionalFormatting>
  <conditionalFormatting sqref="Q191">
    <cfRule type="cellIs" dxfId="1560" priority="4233" operator="equal">
      <formula>#REF!</formula>
    </cfRule>
    <cfRule type="cellIs" dxfId="1559" priority="4255" operator="equal">
      <formula>#REF!</formula>
    </cfRule>
    <cfRule type="cellIs" dxfId="1558" priority="4254" operator="equal">
      <formula>#REF!</formula>
    </cfRule>
    <cfRule type="cellIs" dxfId="1557" priority="4253" operator="equal">
      <formula>#REF!</formula>
    </cfRule>
    <cfRule type="cellIs" dxfId="1556" priority="4252" operator="equal">
      <formula>#REF!</formula>
    </cfRule>
    <cfRule type="cellIs" dxfId="1555" priority="4234" operator="equal">
      <formula>#REF!</formula>
    </cfRule>
    <cfRule type="cellIs" dxfId="1554" priority="4239" operator="equal">
      <formula>#REF!</formula>
    </cfRule>
    <cfRule type="cellIs" dxfId="1553" priority="4240" operator="equal">
      <formula>#REF!</formula>
    </cfRule>
    <cfRule type="cellIs" dxfId="1552" priority="4244" operator="equal">
      <formula>#REF!</formula>
    </cfRule>
    <cfRule type="cellIs" dxfId="1551" priority="4245" operator="equal">
      <formula>#REF!</formula>
    </cfRule>
    <cfRule type="cellIs" dxfId="1550" priority="4246" operator="equal">
      <formula>#REF!</formula>
    </cfRule>
    <cfRule type="cellIs" dxfId="1549" priority="4248" operator="equal">
      <formula>#REF!</formula>
    </cfRule>
    <cfRule type="cellIs" dxfId="1548" priority="4249" operator="equal">
      <formula>#REF!</formula>
    </cfRule>
    <cfRule type="cellIs" dxfId="1547" priority="4250" operator="equal">
      <formula>#REF!</formula>
    </cfRule>
    <cfRule type="cellIs" dxfId="1546" priority="4251" operator="equal">
      <formula>#REF!</formula>
    </cfRule>
    <cfRule type="cellIs" dxfId="1545" priority="4241" operator="equal">
      <formula>#REF!</formula>
    </cfRule>
    <cfRule type="cellIs" dxfId="1544" priority="4262" operator="equal">
      <formula>#REF!</formula>
    </cfRule>
    <cfRule type="cellIs" dxfId="1543" priority="4236" operator="equal">
      <formula>#REF!</formula>
    </cfRule>
    <cfRule type="cellIs" dxfId="1542" priority="4226" operator="equal">
      <formula>#REF!</formula>
    </cfRule>
    <cfRule type="cellIs" dxfId="1541" priority="4227" operator="equal">
      <formula>#REF!</formula>
    </cfRule>
    <cfRule type="cellIs" dxfId="1540" priority="4230" operator="equal">
      <formula>#REF!</formula>
    </cfRule>
    <cfRule type="cellIs" dxfId="1539" priority="4232" operator="equal">
      <formula>#REF!</formula>
    </cfRule>
    <cfRule type="cellIs" dxfId="1538" priority="4260" operator="equal">
      <formula>#REF!</formula>
    </cfRule>
    <cfRule type="cellIs" dxfId="1537" priority="4259" operator="equal">
      <formula>#REF!</formula>
    </cfRule>
    <cfRule type="cellIs" dxfId="1536" priority="4258" operator="equal">
      <formula>#REF!</formula>
    </cfRule>
    <cfRule type="cellIs" dxfId="1535" priority="4257" operator="equal">
      <formula>#REF!</formula>
    </cfRule>
  </conditionalFormatting>
  <conditionalFormatting sqref="Q206">
    <cfRule type="cellIs" dxfId="1534" priority="4420" operator="equal">
      <formula>#REF!</formula>
    </cfRule>
    <cfRule type="cellIs" dxfId="1533" priority="4421" operator="equal">
      <formula>#REF!</formula>
    </cfRule>
    <cfRule type="cellIs" dxfId="1532" priority="4423" operator="equal">
      <formula>#REF!</formula>
    </cfRule>
    <cfRule type="cellIs" dxfId="1531" priority="4418" operator="equal">
      <formula>#REF!</formula>
    </cfRule>
    <cfRule type="cellIs" dxfId="1530" priority="4415" operator="equal">
      <formula>#REF!</formula>
    </cfRule>
    <cfRule type="cellIs" dxfId="1529" priority="4416" operator="equal">
      <formula>#REF!</formula>
    </cfRule>
    <cfRule type="cellIs" dxfId="1528" priority="4419" operator="equal">
      <formula>#REF!</formula>
    </cfRule>
    <cfRule type="cellIs" dxfId="1527" priority="4391" operator="equal">
      <formula>#REF!</formula>
    </cfRule>
    <cfRule type="cellIs" dxfId="1526" priority="4393" operator="equal">
      <formula>#REF!</formula>
    </cfRule>
    <cfRule type="cellIs" dxfId="1525" priority="4394" operator="equal">
      <formula>#REF!</formula>
    </cfRule>
    <cfRule type="cellIs" dxfId="1524" priority="4386" operator="equal">
      <formula>#REF!</formula>
    </cfRule>
    <cfRule type="cellIs" dxfId="1523" priority="4388" operator="equal">
      <formula>#REF!</formula>
    </cfRule>
    <cfRule type="cellIs" dxfId="1522" priority="4395" operator="equal">
      <formula>#REF!</formula>
    </cfRule>
    <cfRule type="cellIs" dxfId="1521" priority="4397" operator="equal">
      <formula>#REF!</formula>
    </cfRule>
    <cfRule type="cellIs" dxfId="1520" priority="4400" operator="equal">
      <formula>#REF!</formula>
    </cfRule>
    <cfRule type="cellIs" dxfId="1519" priority="4401" operator="equal">
      <formula>#REF!</formula>
    </cfRule>
    <cfRule type="cellIs" dxfId="1518" priority="4405" operator="equal">
      <formula>#REF!</formula>
    </cfRule>
    <cfRule type="cellIs" dxfId="1517" priority="4406" operator="equal">
      <formula>#REF!</formula>
    </cfRule>
    <cfRule type="cellIs" dxfId="1516" priority="4407" operator="equal">
      <formula>#REF!</formula>
    </cfRule>
    <cfRule type="cellIs" dxfId="1515" priority="4402" operator="equal">
      <formula>#REF!</formula>
    </cfRule>
    <cfRule type="cellIs" dxfId="1514" priority="4409" operator="equal">
      <formula>#REF!</formula>
    </cfRule>
    <cfRule type="cellIs" dxfId="1513" priority="4410" operator="equal">
      <formula>#REF!</formula>
    </cfRule>
    <cfRule type="cellIs" dxfId="1512" priority="4411" operator="equal">
      <formula>#REF!</formula>
    </cfRule>
    <cfRule type="cellIs" dxfId="1511" priority="4412" operator="equal">
      <formula>#REF!</formula>
    </cfRule>
    <cfRule type="cellIs" dxfId="1510" priority="4413" operator="equal">
      <formula>#REF!</formula>
    </cfRule>
    <cfRule type="cellIs" dxfId="1509" priority="4414" operator="equal">
      <formula>#REF!</formula>
    </cfRule>
  </conditionalFormatting>
  <conditionalFormatting sqref="Q211">
    <cfRule type="cellIs" dxfId="1508" priority="4149" operator="equal">
      <formula>#REF!</formula>
    </cfRule>
    <cfRule type="cellIs" dxfId="1507" priority="4151" operator="equal">
      <formula>#REF!</formula>
    </cfRule>
    <cfRule type="cellIs" dxfId="1506" priority="4141" operator="equal">
      <formula>#REF!</formula>
    </cfRule>
    <cfRule type="cellIs" dxfId="1505" priority="4096" operator="equal">
      <formula>"MODERADO (RC/F)"</formula>
    </cfRule>
    <cfRule type="cellIs" dxfId="1504" priority="4139" operator="equal">
      <formula>#REF!</formula>
    </cfRule>
    <cfRule type="cellIs" dxfId="1503" priority="4138" operator="equal">
      <formula>#REF!</formula>
    </cfRule>
    <cfRule type="cellIs" dxfId="1502" priority="4137" operator="equal">
      <formula>#REF!</formula>
    </cfRule>
    <cfRule type="cellIs" dxfId="1501" priority="4135" operator="equal">
      <formula>#REF!</formula>
    </cfRule>
    <cfRule type="cellIs" dxfId="1500" priority="4134" operator="equal">
      <formula>#REF!</formula>
    </cfRule>
    <cfRule type="cellIs" dxfId="1499" priority="4133" operator="equal">
      <formula>#REF!</formula>
    </cfRule>
    <cfRule type="cellIs" dxfId="1498" priority="4130" operator="equal">
      <formula>#REF!</formula>
    </cfRule>
    <cfRule type="cellIs" dxfId="1497" priority="4129" operator="equal">
      <formula>#REF!</formula>
    </cfRule>
    <cfRule type="cellIs" dxfId="1496" priority="4128" operator="equal">
      <formula>#REF!</formula>
    </cfRule>
    <cfRule type="cellIs" dxfId="1495" priority="4125" operator="equal">
      <formula>#REF!</formula>
    </cfRule>
    <cfRule type="cellIs" dxfId="1494" priority="4123" operator="equal">
      <formula>#REF!</formula>
    </cfRule>
    <cfRule type="cellIs" dxfId="1493" priority="4122" operator="equal">
      <formula>#REF!</formula>
    </cfRule>
    <cfRule type="cellIs" dxfId="1492" priority="4121" operator="equal">
      <formula>#REF!</formula>
    </cfRule>
    <cfRule type="cellIs" dxfId="1491" priority="4119" operator="equal">
      <formula>#REF!</formula>
    </cfRule>
    <cfRule type="cellIs" dxfId="1490" priority="4116" operator="equal">
      <formula>#REF!</formula>
    </cfRule>
    <cfRule type="cellIs" dxfId="1489" priority="4114" operator="equal">
      <formula>#REF!</formula>
    </cfRule>
    <cfRule type="cellIs" dxfId="1488" priority="4100" operator="equal">
      <formula>"BAJO"</formula>
    </cfRule>
    <cfRule type="cellIs" dxfId="1487" priority="4099" operator="equal">
      <formula>"MODERADO"</formula>
    </cfRule>
    <cfRule type="cellIs" dxfId="1486" priority="4098" operator="equal">
      <formula>"ALTO"</formula>
    </cfRule>
    <cfRule type="cellIs" dxfId="1485" priority="4097" operator="equal">
      <formula>"EXTREMO"</formula>
    </cfRule>
    <cfRule type="cellIs" dxfId="1484" priority="4095" operator="equal">
      <formula>"ALTO (RC/F)"</formula>
    </cfRule>
    <cfRule type="cellIs" dxfId="1483" priority="4094" operator="equal">
      <formula>"EXTREMO (RC/F)"</formula>
    </cfRule>
    <cfRule type="cellIs" dxfId="1482" priority="4140" operator="equal">
      <formula>#REF!</formula>
    </cfRule>
    <cfRule type="cellIs" dxfId="1481" priority="4142" operator="equal">
      <formula>#REF!</formula>
    </cfRule>
    <cfRule type="cellIs" dxfId="1480" priority="4143" operator="equal">
      <formula>#REF!</formula>
    </cfRule>
    <cfRule type="cellIs" dxfId="1479" priority="4144" operator="equal">
      <formula>#REF!</formula>
    </cfRule>
    <cfRule type="cellIs" dxfId="1478" priority="4146" operator="equal">
      <formula>#REF!</formula>
    </cfRule>
    <cfRule type="cellIs" dxfId="1477" priority="4147" operator="equal">
      <formula>#REF!</formula>
    </cfRule>
    <cfRule type="cellIs" dxfId="1476" priority="4148" operator="equal">
      <formula>#REF!</formula>
    </cfRule>
  </conditionalFormatting>
  <conditionalFormatting sqref="Q213">
    <cfRule type="cellIs" dxfId="1475" priority="1607" operator="equal">
      <formula>#REF!</formula>
    </cfRule>
    <cfRule type="cellIs" dxfId="1474" priority="1608" operator="equal">
      <formula>#REF!</formula>
    </cfRule>
    <cfRule type="cellIs" dxfId="1473" priority="1610" operator="equal">
      <formula>#REF!</formula>
    </cfRule>
    <cfRule type="cellIs" dxfId="1472" priority="1611" operator="equal">
      <formula>#REF!</formula>
    </cfRule>
    <cfRule type="cellIs" dxfId="1471" priority="1612" operator="equal">
      <formula>#REF!</formula>
    </cfRule>
    <cfRule type="cellIs" dxfId="1470" priority="1613" operator="equal">
      <formula>#REF!</formula>
    </cfRule>
    <cfRule type="cellIs" dxfId="1469" priority="1614" operator="equal">
      <formula>#REF!</formula>
    </cfRule>
    <cfRule type="cellIs" dxfId="1468" priority="1609" operator="equal">
      <formula>#REF!</formula>
    </cfRule>
    <cfRule type="cellIs" dxfId="1467" priority="1616" operator="equal">
      <formula>#REF!</formula>
    </cfRule>
    <cfRule type="cellIs" dxfId="1466" priority="1617" operator="equal">
      <formula>#REF!</formula>
    </cfRule>
    <cfRule type="cellIs" dxfId="1465" priority="1584" operator="equal">
      <formula>#REF!</formula>
    </cfRule>
    <cfRule type="cellIs" dxfId="1464" priority="1618" operator="equal">
      <formula>#REF!</formula>
    </cfRule>
    <cfRule type="cellIs" dxfId="1463" priority="1592" operator="equal">
      <formula>#REF!</formula>
    </cfRule>
    <cfRule type="cellIs" dxfId="1462" priority="1591" operator="equal">
      <formula>#REF!</formula>
    </cfRule>
    <cfRule type="cellIs" dxfId="1461" priority="1589" operator="equal">
      <formula>#REF!</formula>
    </cfRule>
    <cfRule type="cellIs" dxfId="1460" priority="1586" operator="equal">
      <formula>#REF!</formula>
    </cfRule>
    <cfRule type="cellIs" dxfId="1459" priority="1619" operator="equal">
      <formula>#REF!</formula>
    </cfRule>
    <cfRule type="cellIs" dxfId="1458" priority="1621" operator="equal">
      <formula>#REF!</formula>
    </cfRule>
    <cfRule type="cellIs" dxfId="1457" priority="1593" operator="equal">
      <formula>#REF!</formula>
    </cfRule>
    <cfRule type="cellIs" dxfId="1456" priority="1595" operator="equal">
      <formula>#REF!</formula>
    </cfRule>
    <cfRule type="cellIs" dxfId="1455" priority="1598" operator="equal">
      <formula>#REF!</formula>
    </cfRule>
    <cfRule type="cellIs" dxfId="1454" priority="1599" operator="equal">
      <formula>#REF!</formula>
    </cfRule>
    <cfRule type="cellIs" dxfId="1453" priority="1600" operator="equal">
      <formula>#REF!</formula>
    </cfRule>
    <cfRule type="cellIs" dxfId="1452" priority="1603" operator="equal">
      <formula>#REF!</formula>
    </cfRule>
    <cfRule type="cellIs" dxfId="1451" priority="1604" operator="equal">
      <formula>#REF!</formula>
    </cfRule>
    <cfRule type="cellIs" dxfId="1450" priority="1605" operator="equal">
      <formula>#REF!</formula>
    </cfRule>
  </conditionalFormatting>
  <conditionalFormatting sqref="Q215 Q221 Q223 Q226 Q228 Q240:Q241 AK240:AK241">
    <cfRule type="cellIs" dxfId="1449" priority="3193" operator="equal">
      <formula>#REF!</formula>
    </cfRule>
    <cfRule type="cellIs" dxfId="1448" priority="3194" operator="equal">
      <formula>#REF!</formula>
    </cfRule>
    <cfRule type="cellIs" dxfId="1447" priority="3195" operator="equal">
      <formula>#REF!</formula>
    </cfRule>
    <cfRule type="cellIs" dxfId="1446" priority="3180" operator="equal">
      <formula>#REF!</formula>
    </cfRule>
    <cfRule type="cellIs" dxfId="1445" priority="3196" operator="equal">
      <formula>#REF!</formula>
    </cfRule>
    <cfRule type="cellIs" dxfId="1444" priority="3198" operator="equal">
      <formula>#REF!</formula>
    </cfRule>
    <cfRule type="cellIs" dxfId="1443" priority="3199" operator="equal">
      <formula>#REF!</formula>
    </cfRule>
    <cfRule type="cellIs" dxfId="1442" priority="3200" operator="equal">
      <formula>#REF!</formula>
    </cfRule>
    <cfRule type="cellIs" dxfId="1441" priority="3201" operator="equal">
      <formula>#REF!</formula>
    </cfRule>
    <cfRule type="cellIs" dxfId="1440" priority="3203" operator="equal">
      <formula>#REF!</formula>
    </cfRule>
    <cfRule type="cellIs" dxfId="1439" priority="3192" operator="equal">
      <formula>#REF!</formula>
    </cfRule>
    <cfRule type="cellIs" dxfId="1438" priority="3181" operator="equal">
      <formula>#REF!</formula>
    </cfRule>
    <cfRule type="cellIs" dxfId="1437" priority="3185" operator="equal">
      <formula>#REF!</formula>
    </cfRule>
    <cfRule type="cellIs" dxfId="1436" priority="3191" operator="equal">
      <formula>#REF!</formula>
    </cfRule>
    <cfRule type="cellIs" dxfId="1435" priority="3186" operator="equal">
      <formula>#REF!</formula>
    </cfRule>
    <cfRule type="cellIs" dxfId="1434" priority="3187" operator="equal">
      <formula>#REF!</formula>
    </cfRule>
    <cfRule type="cellIs" dxfId="1433" priority="3189" operator="equal">
      <formula>#REF!</formula>
    </cfRule>
    <cfRule type="cellIs" dxfId="1432" priority="3190" operator="equal">
      <formula>#REF!</formula>
    </cfRule>
    <cfRule type="cellIs" dxfId="1431" priority="3182" operator="equal">
      <formula>#REF!</formula>
    </cfRule>
    <cfRule type="cellIs" dxfId="1430" priority="3174" operator="equal">
      <formula>#REF!</formula>
    </cfRule>
    <cfRule type="cellIs" dxfId="1429" priority="3175" operator="equal">
      <formula>#REF!</formula>
    </cfRule>
    <cfRule type="cellIs" dxfId="1428" priority="3177" operator="equal">
      <formula>#REF!</formula>
    </cfRule>
  </conditionalFormatting>
  <conditionalFormatting sqref="Q215 Q221 Q226 AK240:AK241 Q228 Q240:Q241 Q223">
    <cfRule type="cellIs" dxfId="1427" priority="3173" operator="equal">
      <formula>#REF!</formula>
    </cfRule>
  </conditionalFormatting>
  <conditionalFormatting sqref="Q215 Q221 Q226 AK240:AK241">
    <cfRule type="cellIs" dxfId="1426" priority="3168" operator="equal">
      <formula>#REF!</formula>
    </cfRule>
    <cfRule type="cellIs" dxfId="1425" priority="3171" operator="equal">
      <formula>#REF!</formula>
    </cfRule>
    <cfRule type="cellIs" dxfId="1424" priority="3165" operator="equal">
      <formula>#REF!</formula>
    </cfRule>
  </conditionalFormatting>
  <conditionalFormatting sqref="Q223:Q224">
    <cfRule type="cellIs" dxfId="1423" priority="2701" operator="equal">
      <formula>#REF!</formula>
    </cfRule>
    <cfRule type="cellIs" dxfId="1422" priority="2716" operator="equal">
      <formula>#REF!</formula>
    </cfRule>
    <cfRule type="cellIs" dxfId="1421" priority="2728" operator="equal">
      <formula>#REF!</formula>
    </cfRule>
  </conditionalFormatting>
  <conditionalFormatting sqref="Q224">
    <cfRule type="cellIs" dxfId="1420" priority="2735" operator="equal">
      <formula>#REF!</formula>
    </cfRule>
    <cfRule type="cellIs" dxfId="1419" priority="2726" operator="equal">
      <formula>#REF!</formula>
    </cfRule>
    <cfRule type="cellIs" dxfId="1418" priority="2725" operator="equal">
      <formula>#REF!</formula>
    </cfRule>
    <cfRule type="cellIs" dxfId="1417" priority="2730" operator="equal">
      <formula>#REF!</formula>
    </cfRule>
    <cfRule type="cellIs" dxfId="1416" priority="2727" operator="equal">
      <formula>#REF!</formula>
    </cfRule>
    <cfRule type="cellIs" dxfId="1415" priority="2738" operator="equal">
      <formula>#REF!</formula>
    </cfRule>
    <cfRule type="cellIs" dxfId="1414" priority="2724" operator="equal">
      <formula>#REF!</formula>
    </cfRule>
    <cfRule type="cellIs" dxfId="1413" priority="2736" operator="equal">
      <formula>#REF!</formula>
    </cfRule>
    <cfRule type="cellIs" dxfId="1412" priority="2734" operator="equal">
      <formula>#REF!</formula>
    </cfRule>
    <cfRule type="cellIs" dxfId="1411" priority="2733" operator="equal">
      <formula>#REF!</formula>
    </cfRule>
    <cfRule type="cellIs" dxfId="1410" priority="2731" operator="equal">
      <formula>#REF!</formula>
    </cfRule>
    <cfRule type="cellIs" dxfId="1409" priority="2729" operator="equal">
      <formula>#REF!</formula>
    </cfRule>
    <cfRule type="cellIs" dxfId="1408" priority="2703" operator="equal">
      <formula>#REF!</formula>
    </cfRule>
    <cfRule type="cellIs" dxfId="1407" priority="2706" operator="equal">
      <formula>#REF!</formula>
    </cfRule>
    <cfRule type="cellIs" dxfId="1406" priority="2708" operator="equal">
      <formula>#REF!</formula>
    </cfRule>
    <cfRule type="cellIs" dxfId="1405" priority="2709" operator="equal">
      <formula>#REF!</formula>
    </cfRule>
    <cfRule type="cellIs" dxfId="1404" priority="2710" operator="equal">
      <formula>#REF!</formula>
    </cfRule>
    <cfRule type="cellIs" dxfId="1403" priority="2712" operator="equal">
      <formula>#REF!</formula>
    </cfRule>
    <cfRule type="cellIs" dxfId="1402" priority="2715" operator="equal">
      <formula>#REF!</formula>
    </cfRule>
    <cfRule type="cellIs" dxfId="1401" priority="2717" operator="equal">
      <formula>#REF!</formula>
    </cfRule>
    <cfRule type="cellIs" dxfId="1400" priority="2720" operator="equal">
      <formula>#REF!</formula>
    </cfRule>
    <cfRule type="cellIs" dxfId="1399" priority="2721" operator="equal">
      <formula>#REF!</formula>
    </cfRule>
    <cfRule type="cellIs" dxfId="1398" priority="2722" operator="equal">
      <formula>#REF!</formula>
    </cfRule>
  </conditionalFormatting>
  <conditionalFormatting sqref="Q228:Q229">
    <cfRule type="cellIs" dxfId="1397" priority="2980" operator="equal">
      <formula>"MODERADO"</formula>
    </cfRule>
    <cfRule type="cellIs" dxfId="1396" priority="3005" operator="equal">
      <formula>#REF!</formula>
    </cfRule>
    <cfRule type="cellIs" dxfId="1395" priority="2992" operator="equal">
      <formula>#REF!</formula>
    </cfRule>
    <cfRule type="cellIs" dxfId="1394" priority="2982" operator="equal">
      <formula>#REF!</formula>
    </cfRule>
    <cfRule type="cellIs" dxfId="1393" priority="2981" operator="equal">
      <formula>"BAJO"</formula>
    </cfRule>
    <cfRule type="cellIs" dxfId="1392" priority="2979" operator="equal">
      <formula>"ALTO"</formula>
    </cfRule>
    <cfRule type="cellIs" dxfId="1391" priority="2978" operator="equal">
      <formula>"EXTREMO"</formula>
    </cfRule>
    <cfRule type="cellIs" dxfId="1390" priority="2977" operator="equal">
      <formula>"MODERADO (RC/F)"</formula>
    </cfRule>
    <cfRule type="cellIs" dxfId="1389" priority="2976" operator="equal">
      <formula>"ALTO (RC/F)"</formula>
    </cfRule>
    <cfRule type="cellIs" dxfId="1388" priority="2975" operator="equal">
      <formula>"EXTREMO (RC/F)"</formula>
    </cfRule>
    <cfRule type="cellIs" dxfId="1387" priority="2996" operator="equal">
      <formula>#REF!</formula>
    </cfRule>
  </conditionalFormatting>
  <conditionalFormatting sqref="Q229">
    <cfRule type="cellIs" dxfId="1386" priority="3002" operator="equal">
      <formula>#REF!</formula>
    </cfRule>
    <cfRule type="cellIs" dxfId="1385" priority="3001" operator="equal">
      <formula>#REF!</formula>
    </cfRule>
    <cfRule type="cellIs" dxfId="1384" priority="3000" operator="equal">
      <formula>#REF!</formula>
    </cfRule>
    <cfRule type="cellIs" dxfId="1383" priority="2997" operator="equal">
      <formula>#REF!</formula>
    </cfRule>
    <cfRule type="cellIs" dxfId="1382" priority="2995" operator="equal">
      <formula>#REF!</formula>
    </cfRule>
    <cfRule type="cellIs" dxfId="1381" priority="2990" operator="equal">
      <formula>#REF!</formula>
    </cfRule>
    <cfRule type="cellIs" dxfId="1380" priority="2988" operator="equal">
      <formula>#REF!</formula>
    </cfRule>
    <cfRule type="cellIs" dxfId="1379" priority="2986" operator="equal">
      <formula>#REF!</formula>
    </cfRule>
    <cfRule type="cellIs" dxfId="1378" priority="2983" operator="equal">
      <formula>#REF!</formula>
    </cfRule>
    <cfRule type="cellIs" dxfId="1377" priority="2989" operator="equal">
      <formula>#REF!</formula>
    </cfRule>
    <cfRule type="cellIs" dxfId="1376" priority="3018" operator="equal">
      <formula>#REF!</formula>
    </cfRule>
    <cfRule type="cellIs" dxfId="1375" priority="3016" operator="equal">
      <formula>#REF!</formula>
    </cfRule>
    <cfRule type="cellIs" dxfId="1374" priority="3015" operator="equal">
      <formula>#REF!</formula>
    </cfRule>
    <cfRule type="cellIs" dxfId="1373" priority="3014" operator="equal">
      <formula>#REF!</formula>
    </cfRule>
    <cfRule type="cellIs" dxfId="1372" priority="3013" operator="equal">
      <formula>#REF!</formula>
    </cfRule>
    <cfRule type="cellIs" dxfId="1371" priority="3011" operator="equal">
      <formula>#REF!</formula>
    </cfRule>
    <cfRule type="cellIs" dxfId="1370" priority="3010" operator="equal">
      <formula>#REF!</formula>
    </cfRule>
    <cfRule type="cellIs" dxfId="1369" priority="3009" operator="equal">
      <formula>#REF!</formula>
    </cfRule>
    <cfRule type="cellIs" dxfId="1368" priority="3008" operator="equal">
      <formula>#REF!</formula>
    </cfRule>
    <cfRule type="cellIs" dxfId="1367" priority="3007" operator="equal">
      <formula>#REF!</formula>
    </cfRule>
    <cfRule type="cellIs" dxfId="1366" priority="3006" operator="equal">
      <formula>#REF!</formula>
    </cfRule>
    <cfRule type="cellIs" dxfId="1365" priority="3004" operator="equal">
      <formula>#REF!</formula>
    </cfRule>
  </conditionalFormatting>
  <conditionalFormatting sqref="Q232:Q233 AK232:AK233 AK229">
    <cfRule type="cellIs" dxfId="1364" priority="3039" operator="equal">
      <formula>#REF!</formula>
    </cfRule>
    <cfRule type="cellIs" dxfId="1363" priority="3038" operator="equal">
      <formula>#REF!</formula>
    </cfRule>
  </conditionalFormatting>
  <conditionalFormatting sqref="Q233">
    <cfRule type="cellIs" dxfId="1362" priority="2831" operator="equal">
      <formula>#REF!</formula>
    </cfRule>
    <cfRule type="cellIs" dxfId="1361" priority="2834" operator="equal">
      <formula>#REF!</formula>
    </cfRule>
    <cfRule type="cellIs" dxfId="1360" priority="2835" operator="equal">
      <formula>#REF!</formula>
    </cfRule>
    <cfRule type="cellIs" dxfId="1359" priority="2836" operator="equal">
      <formula>#REF!</formula>
    </cfRule>
    <cfRule type="cellIs" dxfId="1358" priority="2838" operator="equal">
      <formula>#REF!</formula>
    </cfRule>
    <cfRule type="cellIs" dxfId="1357" priority="2827" operator="equal">
      <formula>#REF!</formula>
    </cfRule>
    <cfRule type="cellIs" dxfId="1356" priority="2839" operator="equal">
      <formula>#REF!</formula>
    </cfRule>
    <cfRule type="cellIs" dxfId="1355" priority="2840" operator="equal">
      <formula>#REF!</formula>
    </cfRule>
    <cfRule type="cellIs" dxfId="1354" priority="2841" operator="equal">
      <formula>#REF!</formula>
    </cfRule>
    <cfRule type="cellIs" dxfId="1353" priority="2843" operator="equal">
      <formula>#REF!</formula>
    </cfRule>
    <cfRule type="cellIs" dxfId="1352" priority="2815" operator="equal">
      <formula>#REF!</formula>
    </cfRule>
    <cfRule type="cellIs" dxfId="1351" priority="2814" operator="equal">
      <formula>#REF!</formula>
    </cfRule>
    <cfRule type="cellIs" dxfId="1350" priority="2813" operator="equal">
      <formula>#REF!</formula>
    </cfRule>
    <cfRule type="cellIs" dxfId="1349" priority="2811" operator="equal">
      <formula>#REF!</formula>
    </cfRule>
    <cfRule type="cellIs" dxfId="1348" priority="2825" operator="equal">
      <formula>#REF!</formula>
    </cfRule>
    <cfRule type="cellIs" dxfId="1347" priority="2808" operator="equal">
      <formula>#REF!</formula>
    </cfRule>
    <cfRule type="cellIs" dxfId="1346" priority="2829" operator="equal">
      <formula>#REF!</formula>
    </cfRule>
    <cfRule type="cellIs" dxfId="1345" priority="2830" operator="equal">
      <formula>#REF!</formula>
    </cfRule>
    <cfRule type="cellIs" dxfId="1344" priority="2806" operator="equal">
      <formula>#REF!</formula>
    </cfRule>
    <cfRule type="cellIs" dxfId="1343" priority="2832" operator="equal">
      <formula>#REF!</formula>
    </cfRule>
    <cfRule type="cellIs" dxfId="1342" priority="2833" operator="equal">
      <formula>#REF!</formula>
    </cfRule>
    <cfRule type="cellIs" dxfId="1341" priority="2817" operator="equal">
      <formula>#REF!</formula>
    </cfRule>
    <cfRule type="cellIs" dxfId="1340" priority="2820" operator="equal">
      <formula>#REF!</formula>
    </cfRule>
    <cfRule type="cellIs" dxfId="1339" priority="2821" operator="equal">
      <formula>#REF!</formula>
    </cfRule>
    <cfRule type="cellIs" dxfId="1338" priority="2822" operator="equal">
      <formula>#REF!</formula>
    </cfRule>
    <cfRule type="cellIs" dxfId="1337" priority="2826" operator="equal">
      <formula>#REF!</formula>
    </cfRule>
  </conditionalFormatting>
  <conditionalFormatting sqref="Q237">
    <cfRule type="cellIs" dxfId="1336" priority="2606" operator="equal">
      <formula>#REF!</formula>
    </cfRule>
    <cfRule type="cellIs" dxfId="1335" priority="2607" operator="equal">
      <formula>#REF!</formula>
    </cfRule>
    <cfRule type="cellIs" dxfId="1334" priority="2608" operator="equal">
      <formula>#REF!</formula>
    </cfRule>
    <cfRule type="cellIs" dxfId="1333" priority="2604" operator="equal">
      <formula>#REF!</formula>
    </cfRule>
    <cfRule type="cellIs" dxfId="1332" priority="2610" operator="equal">
      <formula>#REF!</formula>
    </cfRule>
    <cfRule type="cellIs" dxfId="1331" priority="2611" operator="equal">
      <formula>#REF!</formula>
    </cfRule>
    <cfRule type="cellIs" dxfId="1330" priority="2613" operator="equal">
      <formula>#REF!</formula>
    </cfRule>
    <cfRule type="cellIs" dxfId="1329" priority="2614" operator="equal">
      <formula>#REF!</formula>
    </cfRule>
    <cfRule type="cellIs" dxfId="1328" priority="2615" operator="equal">
      <formula>#REF!</formula>
    </cfRule>
    <cfRule type="cellIs" dxfId="1327" priority="2616" operator="equal">
      <formula>#REF!</formula>
    </cfRule>
    <cfRule type="cellIs" dxfId="1326" priority="2618" operator="equal">
      <formula>#REF!</formula>
    </cfRule>
    <cfRule type="cellIs" dxfId="1325" priority="2609" operator="equal">
      <formula>#REF!</formula>
    </cfRule>
    <cfRule type="cellIs" dxfId="1324" priority="2596" operator="equal">
      <formula>#REF!</formula>
    </cfRule>
    <cfRule type="cellIs" dxfId="1323" priority="2597" operator="equal">
      <formula>#REF!</formula>
    </cfRule>
    <cfRule type="cellIs" dxfId="1322" priority="2600" operator="equal">
      <formula>#REF!</formula>
    </cfRule>
    <cfRule type="cellIs" dxfId="1321" priority="2601" operator="equal">
      <formula>#REF!</formula>
    </cfRule>
    <cfRule type="cellIs" dxfId="1320" priority="2602" operator="equal">
      <formula>#REF!</formula>
    </cfRule>
    <cfRule type="cellIs" dxfId="1319" priority="2605" operator="equal">
      <formula>#REF!</formula>
    </cfRule>
    <cfRule type="cellIs" dxfId="1318" priority="2581" operator="equal">
      <formula>#REF!</formula>
    </cfRule>
    <cfRule type="cellIs" dxfId="1317" priority="2583" operator="equal">
      <formula>#REF!</formula>
    </cfRule>
    <cfRule type="cellIs" dxfId="1316" priority="2586" operator="equal">
      <formula>#REF!</formula>
    </cfRule>
    <cfRule type="cellIs" dxfId="1315" priority="2588" operator="equal">
      <formula>#REF!</formula>
    </cfRule>
    <cfRule type="cellIs" dxfId="1314" priority="2589" operator="equal">
      <formula>#REF!</formula>
    </cfRule>
    <cfRule type="cellIs" dxfId="1313" priority="2590" operator="equal">
      <formula>#REF!</formula>
    </cfRule>
    <cfRule type="cellIs" dxfId="1312" priority="2592" operator="equal">
      <formula>#REF!</formula>
    </cfRule>
    <cfRule type="cellIs" dxfId="1311" priority="2595" operator="equal">
      <formula>#REF!</formula>
    </cfRule>
  </conditionalFormatting>
  <conditionalFormatting sqref="Q240:Q243 AK30">
    <cfRule type="cellIs" dxfId="1310" priority="2923" operator="equal">
      <formula>#REF!</formula>
    </cfRule>
    <cfRule type="cellIs" dxfId="1309" priority="2921" operator="equal">
      <formula>#REF!</formula>
    </cfRule>
    <cfRule type="cellIs" dxfId="1308" priority="2948" operator="equal">
      <formula>#REF!</formula>
    </cfRule>
  </conditionalFormatting>
  <conditionalFormatting sqref="Q240:Q243">
    <cfRule type="cellIs" dxfId="1307" priority="2936" operator="equal">
      <formula>#REF!</formula>
    </cfRule>
  </conditionalFormatting>
  <conditionalFormatting sqref="Q242:Q243">
    <cfRule type="cellIs" dxfId="1306" priority="2932" operator="equal">
      <formula>#REF!</formula>
    </cfRule>
    <cfRule type="cellIs" dxfId="1305" priority="2930" operator="equal">
      <formula>#REF!</formula>
    </cfRule>
    <cfRule type="cellIs" dxfId="1304" priority="2949" operator="equal">
      <formula>#REF!</formula>
    </cfRule>
    <cfRule type="cellIs" dxfId="1303" priority="2950" operator="equal">
      <formula>#REF!</formula>
    </cfRule>
    <cfRule type="cellIs" dxfId="1302" priority="2951" operator="equal">
      <formula>#REF!</formula>
    </cfRule>
    <cfRule type="cellIs" dxfId="1301" priority="2929" operator="equal">
      <formula>#REF!</formula>
    </cfRule>
    <cfRule type="cellIs" dxfId="1300" priority="2947" operator="equal">
      <formula>#REF!</formula>
    </cfRule>
    <cfRule type="cellIs" dxfId="1299" priority="2928" operator="equal">
      <formula>#REF!</formula>
    </cfRule>
    <cfRule type="cellIs" dxfId="1298" priority="2926" operator="equal">
      <formula>#REF!</formula>
    </cfRule>
    <cfRule type="cellIs" dxfId="1297" priority="2940" operator="equal">
      <formula>#REF!</formula>
    </cfRule>
    <cfRule type="cellIs" dxfId="1296" priority="2941" operator="equal">
      <formula>#REF!</formula>
    </cfRule>
    <cfRule type="cellIs" dxfId="1295" priority="2942" operator="equal">
      <formula>#REF!</formula>
    </cfRule>
    <cfRule type="cellIs" dxfId="1294" priority="2937" operator="equal">
      <formula>#REF!</formula>
    </cfRule>
    <cfRule type="cellIs" dxfId="1293" priority="2944" operator="equal">
      <formula>#REF!</formula>
    </cfRule>
    <cfRule type="cellIs" dxfId="1292" priority="2945" operator="equal">
      <formula>#REF!</formula>
    </cfRule>
    <cfRule type="cellIs" dxfId="1291" priority="2946" operator="equal">
      <formula>#REF!</formula>
    </cfRule>
    <cfRule type="cellIs" dxfId="1290" priority="2954" operator="equal">
      <formula>#REF!</formula>
    </cfRule>
    <cfRule type="cellIs" dxfId="1289" priority="2955" operator="equal">
      <formula>#REF!</formula>
    </cfRule>
    <cfRule type="cellIs" dxfId="1288" priority="2956" operator="equal">
      <formula>#REF!</formula>
    </cfRule>
    <cfRule type="cellIs" dxfId="1287" priority="2958" operator="equal">
      <formula>#REF!</formula>
    </cfRule>
    <cfRule type="cellIs" dxfId="1286" priority="2935" operator="equal">
      <formula>#REF!</formula>
    </cfRule>
    <cfRule type="cellIs" dxfId="1285" priority="2953" operator="equal">
      <formula>#REF!</formula>
    </cfRule>
  </conditionalFormatting>
  <conditionalFormatting sqref="R54:R56">
    <cfRule type="cellIs" dxfId="1284" priority="815" operator="equal">
      <formula>#REF!</formula>
    </cfRule>
    <cfRule type="cellIs" dxfId="1283" priority="814" operator="equal">
      <formula>#REF!</formula>
    </cfRule>
    <cfRule type="cellIs" dxfId="1282" priority="813" operator="equal">
      <formula>#REF!</formula>
    </cfRule>
    <cfRule type="cellIs" dxfId="1281" priority="812" operator="equal">
      <formula>#REF!</formula>
    </cfRule>
    <cfRule type="cellIs" dxfId="1280" priority="811" operator="equal">
      <formula>#REF!</formula>
    </cfRule>
    <cfRule type="cellIs" dxfId="1279" priority="809" operator="equal">
      <formula>#REF!</formula>
    </cfRule>
    <cfRule type="cellIs" dxfId="1278" priority="808" operator="equal">
      <formula>#REF!</formula>
    </cfRule>
    <cfRule type="cellIs" dxfId="1277" priority="807" operator="equal">
      <formula>#REF!</formula>
    </cfRule>
    <cfRule type="cellIs" dxfId="1276" priority="806" operator="equal">
      <formula>#REF!</formula>
    </cfRule>
    <cfRule type="cellIs" dxfId="1275" priority="805" operator="equal">
      <formula>#REF!</formula>
    </cfRule>
    <cfRule type="cellIs" dxfId="1274" priority="804" operator="equal">
      <formula>#REF!</formula>
    </cfRule>
    <cfRule type="cellIs" dxfId="1273" priority="803" operator="equal">
      <formula>#REF!</formula>
    </cfRule>
    <cfRule type="cellIs" dxfId="1272" priority="802" operator="equal">
      <formula>#REF!</formula>
    </cfRule>
    <cfRule type="cellIs" dxfId="1271" priority="801" operator="equal">
      <formula>#REF!</formula>
    </cfRule>
    <cfRule type="cellIs" dxfId="1270" priority="800" operator="equal">
      <formula>#REF!</formula>
    </cfRule>
    <cfRule type="cellIs" dxfId="1269" priority="799" operator="equal">
      <formula>#REF!</formula>
    </cfRule>
    <cfRule type="cellIs" dxfId="1268" priority="798" operator="equal">
      <formula>#REF!</formula>
    </cfRule>
    <cfRule type="cellIs" dxfId="1267" priority="797" operator="equal">
      <formula>#REF!</formula>
    </cfRule>
    <cfRule type="cellIs" dxfId="1266" priority="796" operator="equal">
      <formula>"DEBIL"</formula>
    </cfRule>
    <cfRule type="cellIs" dxfId="1265" priority="795" operator="equal">
      <formula>"MODERADO"</formula>
    </cfRule>
    <cfRule type="cellIs" dxfId="1264" priority="794" operator="equal">
      <formula>"FUERTE"</formula>
    </cfRule>
    <cfRule type="cellIs" dxfId="1263" priority="793" operator="equal">
      <formula>"EXTREMO"</formula>
    </cfRule>
    <cfRule type="cellIs" dxfId="1262" priority="792" operator="equal">
      <formula>"MODERADO (RC/F)"</formula>
    </cfRule>
    <cfRule type="cellIs" dxfId="1261" priority="791" operator="equal">
      <formula>"ALTO (RC/F)"</formula>
    </cfRule>
    <cfRule type="cellIs" dxfId="1260" priority="790" operator="equal">
      <formula>"EXTREMO (RC/F)"</formula>
    </cfRule>
    <cfRule type="cellIs" dxfId="1259" priority="810" operator="equal">
      <formula>#REF!</formula>
    </cfRule>
    <cfRule type="cellIs" dxfId="1258" priority="822" operator="equal">
      <formula>#REF!</formula>
    </cfRule>
    <cfRule type="cellIs" dxfId="1257" priority="821" operator="equal">
      <formula>#REF!</formula>
    </cfRule>
    <cfRule type="cellIs" dxfId="1256" priority="820" operator="equal">
      <formula>#REF!</formula>
    </cfRule>
    <cfRule type="cellIs" dxfId="1255" priority="819" operator="equal">
      <formula>#REF!</formula>
    </cfRule>
    <cfRule type="cellIs" dxfId="1254" priority="818" operator="equal">
      <formula>#REF!</formula>
    </cfRule>
    <cfRule type="cellIs" dxfId="1253" priority="817" operator="equal">
      <formula>#REF!</formula>
    </cfRule>
    <cfRule type="cellIs" dxfId="1252" priority="816" operator="equal">
      <formula>#REF!</formula>
    </cfRule>
  </conditionalFormatting>
  <conditionalFormatting sqref="R109">
    <cfRule type="cellIs" dxfId="1251" priority="255" operator="equal">
      <formula>#REF!</formula>
    </cfRule>
    <cfRule type="cellIs" dxfId="1250" priority="260" operator="equal">
      <formula>#REF!</formula>
    </cfRule>
    <cfRule type="cellIs" dxfId="1249" priority="261" operator="equal">
      <formula>#REF!</formula>
    </cfRule>
    <cfRule type="cellIs" dxfId="1248" priority="262" operator="equal">
      <formula>#REF!</formula>
    </cfRule>
    <cfRule type="cellIs" dxfId="1247" priority="263" operator="equal">
      <formula>#REF!</formula>
    </cfRule>
    <cfRule type="cellIs" dxfId="1246" priority="264" operator="equal">
      <formula>#REF!</formula>
    </cfRule>
    <cfRule type="cellIs" dxfId="1245" priority="265" operator="equal">
      <formula>#REF!</formula>
    </cfRule>
    <cfRule type="cellIs" dxfId="1244" priority="266" operator="equal">
      <formula>#REF!</formula>
    </cfRule>
    <cfRule type="cellIs" dxfId="1243" priority="268" operator="equal">
      <formula>#REF!</formula>
    </cfRule>
    <cfRule type="cellIs" dxfId="1242" priority="269" operator="equal">
      <formula>#REF!</formula>
    </cfRule>
    <cfRule type="cellIs" dxfId="1241" priority="270" operator="equal">
      <formula>#REF!</formula>
    </cfRule>
    <cfRule type="cellIs" dxfId="1240" priority="271" operator="equal">
      <formula>#REF!</formula>
    </cfRule>
    <cfRule type="cellIs" dxfId="1239" priority="272" operator="equal">
      <formula>#REF!</formula>
    </cfRule>
    <cfRule type="cellIs" dxfId="1238" priority="273" operator="equal">
      <formula>#REF!</formula>
    </cfRule>
    <cfRule type="cellIs" dxfId="1237" priority="274" operator="equal">
      <formula>#REF!</formula>
    </cfRule>
    <cfRule type="cellIs" dxfId="1236" priority="275" operator="equal">
      <formula>#REF!</formula>
    </cfRule>
    <cfRule type="cellIs" dxfId="1235" priority="276" operator="equal">
      <formula>#REF!</formula>
    </cfRule>
    <cfRule type="cellIs" dxfId="1234" priority="277" operator="equal">
      <formula>#REF!</formula>
    </cfRule>
    <cfRule type="cellIs" dxfId="1233" priority="278" operator="equal">
      <formula>#REF!</formula>
    </cfRule>
    <cfRule type="cellIs" dxfId="1232" priority="250" operator="equal">
      <formula>"EXTREMO"</formula>
    </cfRule>
    <cfRule type="cellIs" dxfId="1231" priority="251" operator="equal">
      <formula>"FUERTE"</formula>
    </cfRule>
    <cfRule type="cellIs" dxfId="1230" priority="252" operator="equal">
      <formula>"MODERADO"</formula>
    </cfRule>
    <cfRule type="cellIs" dxfId="1229" priority="253" operator="equal">
      <formula>"DEBIL"</formula>
    </cfRule>
    <cfRule type="cellIs" dxfId="1228" priority="254" operator="equal">
      <formula>#REF!</formula>
    </cfRule>
    <cfRule type="cellIs" dxfId="1227" priority="256" operator="equal">
      <formula>#REF!</formula>
    </cfRule>
    <cfRule type="cellIs" dxfId="1226" priority="259" operator="equal">
      <formula>#REF!</formula>
    </cfRule>
    <cfRule type="cellIs" dxfId="1225" priority="267" operator="equal">
      <formula>#REF!</formula>
    </cfRule>
    <cfRule type="cellIs" dxfId="1224" priority="279" operator="equal">
      <formula>#REF!</formula>
    </cfRule>
    <cfRule type="cellIs" dxfId="1223" priority="247" operator="equal">
      <formula>"EXTREMO (RC/F)"</formula>
    </cfRule>
    <cfRule type="cellIs" dxfId="1222" priority="248" operator="equal">
      <formula>"ALTO (RC/F)"</formula>
    </cfRule>
    <cfRule type="cellIs" dxfId="1221" priority="249" operator="equal">
      <formula>"MODERADO (RC/F)"</formula>
    </cfRule>
    <cfRule type="cellIs" dxfId="1220" priority="257" operator="equal">
      <formula>#REF!</formula>
    </cfRule>
    <cfRule type="cellIs" dxfId="1219" priority="258" operator="equal">
      <formula>#REF!</formula>
    </cfRule>
  </conditionalFormatting>
  <conditionalFormatting sqref="AD15">
    <cfRule type="cellIs" dxfId="1218" priority="36" operator="equal">
      <formula>"MODERADO (RC/F)"</formula>
    </cfRule>
    <cfRule type="cellIs" dxfId="1217" priority="37" operator="equal">
      <formula>"EXTREMO"</formula>
    </cfRule>
    <cfRule type="cellIs" dxfId="1216" priority="38" operator="equal">
      <formula>"FUERTE"</formula>
    </cfRule>
    <cfRule type="cellIs" dxfId="1215" priority="39" operator="equal">
      <formula>"MODERADO"</formula>
    </cfRule>
    <cfRule type="cellIs" dxfId="1214" priority="40" operator="equal">
      <formula>"DEBIL"</formula>
    </cfRule>
    <cfRule type="cellIs" dxfId="1213" priority="41" operator="equal">
      <formula>#REF!</formula>
    </cfRule>
    <cfRule type="cellIs" dxfId="1212" priority="42" operator="equal">
      <formula>#REF!</formula>
    </cfRule>
    <cfRule type="cellIs" dxfId="1211" priority="43" operator="equal">
      <formula>#REF!</formula>
    </cfRule>
    <cfRule type="cellIs" dxfId="1210" priority="45" operator="equal">
      <formula>#REF!</formula>
    </cfRule>
    <cfRule type="cellIs" dxfId="1209" priority="46" operator="equal">
      <formula>#REF!</formula>
    </cfRule>
    <cfRule type="cellIs" dxfId="1208" priority="47" operator="equal">
      <formula>#REF!</formula>
    </cfRule>
    <cfRule type="cellIs" dxfId="1207" priority="48" operator="equal">
      <formula>#REF!</formula>
    </cfRule>
    <cfRule type="cellIs" dxfId="1206" priority="49" operator="equal">
      <formula>#REF!</formula>
    </cfRule>
    <cfRule type="cellIs" dxfId="1205" priority="50" operator="equal">
      <formula>#REF!</formula>
    </cfRule>
    <cfRule type="cellIs" dxfId="1204" priority="51" operator="equal">
      <formula>#REF!</formula>
    </cfRule>
    <cfRule type="cellIs" dxfId="1203" priority="52" operator="equal">
      <formula>#REF!</formula>
    </cfRule>
    <cfRule type="cellIs" dxfId="1202" priority="53" operator="equal">
      <formula>#REF!</formula>
    </cfRule>
    <cfRule type="cellIs" dxfId="1201" priority="54" operator="equal">
      <formula>#REF!</formula>
    </cfRule>
    <cfRule type="cellIs" dxfId="1200" priority="55" operator="equal">
      <formula>#REF!</formula>
    </cfRule>
    <cfRule type="cellIs" dxfId="1199" priority="56" operator="equal">
      <formula>#REF!</formula>
    </cfRule>
    <cfRule type="cellIs" dxfId="1198" priority="57" operator="equal">
      <formula>#REF!</formula>
    </cfRule>
    <cfRule type="cellIs" dxfId="1197" priority="58" operator="equal">
      <formula>#REF!</formula>
    </cfRule>
    <cfRule type="cellIs" dxfId="1196" priority="59" operator="equal">
      <formula>#REF!</formula>
    </cfRule>
    <cfRule type="cellIs" dxfId="1195" priority="60" operator="equal">
      <formula>#REF!</formula>
    </cfRule>
    <cfRule type="cellIs" dxfId="1194" priority="62" operator="equal">
      <formula>#REF!</formula>
    </cfRule>
    <cfRule type="cellIs" dxfId="1193" priority="63" operator="equal">
      <formula>#REF!</formula>
    </cfRule>
    <cfRule type="cellIs" dxfId="1192" priority="64" operator="equal">
      <formula>#REF!</formula>
    </cfRule>
    <cfRule type="cellIs" dxfId="1191" priority="65" operator="equal">
      <formula>#REF!</formula>
    </cfRule>
    <cfRule type="cellIs" dxfId="1190" priority="66" operator="equal">
      <formula>#REF!</formula>
    </cfRule>
    <cfRule type="cellIs" dxfId="1189" priority="61" operator="equal">
      <formula>#REF!</formula>
    </cfRule>
    <cfRule type="cellIs" dxfId="1188" priority="35" operator="equal">
      <formula>"ALTO (RC/F)"</formula>
    </cfRule>
    <cfRule type="cellIs" dxfId="1187" priority="44" operator="equal">
      <formula>#REF!</formula>
    </cfRule>
    <cfRule type="cellIs" dxfId="1186" priority="34" operator="equal">
      <formula>"EXTREMO (RC/F)"</formula>
    </cfRule>
  </conditionalFormatting>
  <conditionalFormatting sqref="AD109">
    <cfRule type="cellIs" dxfId="1185" priority="195" operator="equal">
      <formula>#REF!</formula>
    </cfRule>
    <cfRule type="cellIs" dxfId="1184" priority="194" operator="equal">
      <formula>#REF!</formula>
    </cfRule>
    <cfRule type="cellIs" dxfId="1183" priority="212" operator="equal">
      <formula>#REF!</formula>
    </cfRule>
    <cfRule type="cellIs" dxfId="1182" priority="193" operator="equal">
      <formula>#REF!</formula>
    </cfRule>
    <cfRule type="cellIs" dxfId="1181" priority="192" operator="equal">
      <formula>#REF!</formula>
    </cfRule>
    <cfRule type="cellIs" dxfId="1180" priority="191" operator="equal">
      <formula>#REF!</formula>
    </cfRule>
    <cfRule type="cellIs" dxfId="1179" priority="190" operator="equal">
      <formula>#REF!</formula>
    </cfRule>
    <cfRule type="cellIs" dxfId="1178" priority="189" operator="equal">
      <formula>#REF!</formula>
    </cfRule>
    <cfRule type="cellIs" dxfId="1177" priority="188" operator="equal">
      <formula>#REF!</formula>
    </cfRule>
    <cfRule type="cellIs" dxfId="1176" priority="187" operator="equal">
      <formula>"DEBIL"</formula>
    </cfRule>
    <cfRule type="cellIs" dxfId="1175" priority="186" operator="equal">
      <formula>"MODERADO"</formula>
    </cfRule>
    <cfRule type="cellIs" dxfId="1174" priority="185" operator="equal">
      <formula>"FUERTE"</formula>
    </cfRule>
    <cfRule type="cellIs" dxfId="1173" priority="184" operator="equal">
      <formula>"EXTREMO"</formula>
    </cfRule>
    <cfRule type="cellIs" dxfId="1172" priority="183" operator="equal">
      <formula>"MODERADO (RC/F)"</formula>
    </cfRule>
    <cfRule type="cellIs" dxfId="1171" priority="181" operator="equal">
      <formula>"EXTREMO (RC/F)"</formula>
    </cfRule>
    <cfRule type="cellIs" dxfId="1170" priority="210" operator="equal">
      <formula>#REF!</formula>
    </cfRule>
    <cfRule type="cellIs" dxfId="1169" priority="182" operator="equal">
      <formula>"ALTO (RC/F)"</formula>
    </cfRule>
    <cfRule type="cellIs" dxfId="1168" priority="213" operator="equal">
      <formula>#REF!</formula>
    </cfRule>
    <cfRule type="cellIs" dxfId="1167" priority="211" operator="equal">
      <formula>#REF!</formula>
    </cfRule>
    <cfRule type="cellIs" dxfId="1166" priority="209" operator="equal">
      <formula>#REF!</formula>
    </cfRule>
    <cfRule type="cellIs" dxfId="1165" priority="208" operator="equal">
      <formula>#REF!</formula>
    </cfRule>
    <cfRule type="cellIs" dxfId="1164" priority="207" operator="equal">
      <formula>#REF!</formula>
    </cfRule>
    <cfRule type="cellIs" dxfId="1163" priority="206" operator="equal">
      <formula>#REF!</formula>
    </cfRule>
    <cfRule type="cellIs" dxfId="1162" priority="205" operator="equal">
      <formula>#REF!</formula>
    </cfRule>
    <cfRule type="cellIs" dxfId="1161" priority="204" operator="equal">
      <formula>#REF!</formula>
    </cfRule>
    <cfRule type="cellIs" dxfId="1160" priority="203" operator="equal">
      <formula>#REF!</formula>
    </cfRule>
    <cfRule type="cellIs" dxfId="1159" priority="202" operator="equal">
      <formula>#REF!</formula>
    </cfRule>
    <cfRule type="cellIs" dxfId="1158" priority="201" operator="equal">
      <formula>#REF!</formula>
    </cfRule>
    <cfRule type="cellIs" dxfId="1157" priority="200" operator="equal">
      <formula>#REF!</formula>
    </cfRule>
    <cfRule type="cellIs" dxfId="1156" priority="199" operator="equal">
      <formula>#REF!</formula>
    </cfRule>
    <cfRule type="cellIs" dxfId="1155" priority="198" operator="equal">
      <formula>#REF!</formula>
    </cfRule>
    <cfRule type="cellIs" dxfId="1154" priority="197" operator="equal">
      <formula>#REF!</formula>
    </cfRule>
    <cfRule type="cellIs" dxfId="1153" priority="196" operator="equal">
      <formula>#REF!</formula>
    </cfRule>
  </conditionalFormatting>
  <conditionalFormatting sqref="AD9:AE9">
    <cfRule type="cellIs" dxfId="1152" priority="1048" operator="equal">
      <formula>#REF!</formula>
    </cfRule>
    <cfRule type="cellIs" dxfId="1151" priority="1047" operator="equal">
      <formula>#REF!</formula>
    </cfRule>
    <cfRule type="cellIs" dxfId="1150" priority="1046" operator="equal">
      <formula>#REF!</formula>
    </cfRule>
    <cfRule type="cellIs" dxfId="1149" priority="1045" operator="equal">
      <formula>#REF!</formula>
    </cfRule>
    <cfRule type="cellIs" dxfId="1148" priority="1044" operator="equal">
      <formula>#REF!</formula>
    </cfRule>
    <cfRule type="cellIs" dxfId="1147" priority="1043" operator="equal">
      <formula>#REF!</formula>
    </cfRule>
    <cfRule type="cellIs" dxfId="1146" priority="1042" operator="equal">
      <formula>#REF!</formula>
    </cfRule>
    <cfRule type="cellIs" dxfId="1145" priority="1033" operator="equal">
      <formula>#REF!</formula>
    </cfRule>
    <cfRule type="cellIs" dxfId="1144" priority="1041" operator="equal">
      <formula>#REF!</formula>
    </cfRule>
    <cfRule type="cellIs" dxfId="1143" priority="1016" operator="equal">
      <formula>"EXTREMO (RC/F)"</formula>
    </cfRule>
    <cfRule type="cellIs" dxfId="1142" priority="1019" operator="equal">
      <formula>"EXTREMO"</formula>
    </cfRule>
    <cfRule type="cellIs" dxfId="1141" priority="1018" operator="equal">
      <formula>"MODERADO (RC/F)"</formula>
    </cfRule>
    <cfRule type="cellIs" dxfId="1140" priority="1017" operator="equal">
      <formula>"ALTO (RC/F)"</formula>
    </cfRule>
    <cfRule type="cellIs" dxfId="1139" priority="1027" operator="equal">
      <formula>#REF!</formula>
    </cfRule>
    <cfRule type="cellIs" dxfId="1138" priority="1020" operator="equal">
      <formula>"FUERTE"</formula>
    </cfRule>
    <cfRule type="cellIs" dxfId="1137" priority="1021" operator="equal">
      <formula>"MODERADO"</formula>
    </cfRule>
    <cfRule type="cellIs" dxfId="1136" priority="1022" operator="equal">
      <formula>"DEBIL"</formula>
    </cfRule>
    <cfRule type="cellIs" dxfId="1135" priority="1023" operator="equal">
      <formula>#REF!</formula>
    </cfRule>
    <cfRule type="cellIs" dxfId="1134" priority="1024" operator="equal">
      <formula>#REF!</formula>
    </cfRule>
    <cfRule type="cellIs" dxfId="1133" priority="1025" operator="equal">
      <formula>#REF!</formula>
    </cfRule>
    <cfRule type="cellIs" dxfId="1132" priority="1026" operator="equal">
      <formula>#REF!</formula>
    </cfRule>
    <cfRule type="cellIs" dxfId="1131" priority="1028" operator="equal">
      <formula>#REF!</formula>
    </cfRule>
    <cfRule type="cellIs" dxfId="1130" priority="1029" operator="equal">
      <formula>#REF!</formula>
    </cfRule>
    <cfRule type="cellIs" dxfId="1129" priority="1030" operator="equal">
      <formula>#REF!</formula>
    </cfRule>
    <cfRule type="cellIs" dxfId="1128" priority="1031" operator="equal">
      <formula>#REF!</formula>
    </cfRule>
    <cfRule type="cellIs" dxfId="1127" priority="1032" operator="equal">
      <formula>#REF!</formula>
    </cfRule>
    <cfRule type="cellIs" dxfId="1126" priority="1034" operator="equal">
      <formula>#REF!</formula>
    </cfRule>
    <cfRule type="cellIs" dxfId="1125" priority="1035" operator="equal">
      <formula>#REF!</formula>
    </cfRule>
    <cfRule type="cellIs" dxfId="1124" priority="1036" operator="equal">
      <formula>#REF!</formula>
    </cfRule>
    <cfRule type="cellIs" dxfId="1123" priority="1037" operator="equal">
      <formula>#REF!</formula>
    </cfRule>
    <cfRule type="cellIs" dxfId="1122" priority="1038" operator="equal">
      <formula>#REF!</formula>
    </cfRule>
    <cfRule type="cellIs" dxfId="1121" priority="1039" operator="equal">
      <formula>#REF!</formula>
    </cfRule>
    <cfRule type="cellIs" dxfId="1120" priority="1040" operator="equal">
      <formula>#REF!</formula>
    </cfRule>
  </conditionalFormatting>
  <conditionalFormatting sqref="AD13:AE13">
    <cfRule type="cellIs" dxfId="1119" priority="308" operator="equal">
      <formula>#REF!</formula>
    </cfRule>
    <cfRule type="cellIs" dxfId="1118" priority="282" operator="equal">
      <formula>"MODERADO (RC/F)"</formula>
    </cfRule>
    <cfRule type="cellIs" dxfId="1117" priority="309" operator="equal">
      <formula>#REF!</formula>
    </cfRule>
    <cfRule type="cellIs" dxfId="1116" priority="284" operator="equal">
      <formula>"FUERTE"</formula>
    </cfRule>
    <cfRule type="cellIs" dxfId="1115" priority="285" operator="equal">
      <formula>"MODERADO"</formula>
    </cfRule>
    <cfRule type="cellIs" dxfId="1114" priority="286" operator="equal">
      <formula>"DEBIL"</formula>
    </cfRule>
    <cfRule type="cellIs" dxfId="1113" priority="287" operator="equal">
      <formula>#REF!</formula>
    </cfRule>
    <cfRule type="cellIs" dxfId="1112" priority="312" operator="equal">
      <formula>#REF!</formula>
    </cfRule>
    <cfRule type="cellIs" dxfId="1111" priority="311" operator="equal">
      <formula>#REF!</formula>
    </cfRule>
    <cfRule type="cellIs" dxfId="1110" priority="293" operator="equal">
      <formula>#REF!</formula>
    </cfRule>
    <cfRule type="cellIs" dxfId="1109" priority="310" operator="equal">
      <formula>#REF!</formula>
    </cfRule>
    <cfRule type="cellIs" dxfId="1108" priority="307" operator="equal">
      <formula>#REF!</formula>
    </cfRule>
    <cfRule type="cellIs" dxfId="1107" priority="295" operator="equal">
      <formula>#REF!</formula>
    </cfRule>
    <cfRule type="cellIs" dxfId="1106" priority="288" operator="equal">
      <formula>#REF!</formula>
    </cfRule>
    <cfRule type="cellIs" dxfId="1105" priority="296" operator="equal">
      <formula>#REF!</formula>
    </cfRule>
    <cfRule type="cellIs" dxfId="1104" priority="289" operator="equal">
      <formula>#REF!</formula>
    </cfRule>
    <cfRule type="cellIs" dxfId="1103" priority="290" operator="equal">
      <formula>#REF!</formula>
    </cfRule>
    <cfRule type="cellIs" dxfId="1102" priority="292" operator="equal">
      <formula>#REF!</formula>
    </cfRule>
    <cfRule type="cellIs" dxfId="1101" priority="283" operator="equal">
      <formula>"EXTREMO"</formula>
    </cfRule>
    <cfRule type="cellIs" dxfId="1100" priority="303" operator="equal">
      <formula>#REF!</formula>
    </cfRule>
    <cfRule type="cellIs" dxfId="1099" priority="306" operator="equal">
      <formula>#REF!</formula>
    </cfRule>
    <cfRule type="cellIs" dxfId="1098" priority="291" operator="equal">
      <formula>#REF!</formula>
    </cfRule>
    <cfRule type="cellIs" dxfId="1097" priority="304" operator="equal">
      <formula>#REF!</formula>
    </cfRule>
    <cfRule type="cellIs" dxfId="1096" priority="302" operator="equal">
      <formula>#REF!</formula>
    </cfRule>
    <cfRule type="cellIs" dxfId="1095" priority="281" operator="equal">
      <formula>"ALTO (RC/F)"</formula>
    </cfRule>
    <cfRule type="cellIs" dxfId="1094" priority="301" operator="equal">
      <formula>#REF!</formula>
    </cfRule>
    <cfRule type="cellIs" dxfId="1093" priority="300" operator="equal">
      <formula>#REF!</formula>
    </cfRule>
    <cfRule type="cellIs" dxfId="1092" priority="299" operator="equal">
      <formula>#REF!</formula>
    </cfRule>
    <cfRule type="cellIs" dxfId="1091" priority="298" operator="equal">
      <formula>#REF!</formula>
    </cfRule>
    <cfRule type="cellIs" dxfId="1090" priority="297" operator="equal">
      <formula>#REF!</formula>
    </cfRule>
    <cfRule type="cellIs" dxfId="1089" priority="294" operator="equal">
      <formula>#REF!</formula>
    </cfRule>
    <cfRule type="cellIs" dxfId="1088" priority="280" operator="equal">
      <formula>"EXTREMO (RC/F)"</formula>
    </cfRule>
    <cfRule type="cellIs" dxfId="1087" priority="305" operator="equal">
      <formula>#REF!</formula>
    </cfRule>
  </conditionalFormatting>
  <conditionalFormatting sqref="AD54:AD56">
    <cfRule type="cellIs" dxfId="1086" priority="779" operator="equal">
      <formula>#REF!</formula>
    </cfRule>
    <cfRule type="cellIs" dxfId="1085" priority="780" operator="equal">
      <formula>#REF!</formula>
    </cfRule>
    <cfRule type="cellIs" dxfId="1084" priority="781" operator="equal">
      <formula>#REF!</formula>
    </cfRule>
    <cfRule type="cellIs" dxfId="1083" priority="782" operator="equal">
      <formula>#REF!</formula>
    </cfRule>
    <cfRule type="cellIs" dxfId="1082" priority="783" operator="equal">
      <formula>#REF!</formula>
    </cfRule>
    <cfRule type="cellIs" dxfId="1081" priority="785" operator="equal">
      <formula>#REF!</formula>
    </cfRule>
    <cfRule type="cellIs" dxfId="1080" priority="786" operator="equal">
      <formula>#REF!</formula>
    </cfRule>
    <cfRule type="cellIs" dxfId="1079" priority="787" operator="equal">
      <formula>#REF!</formula>
    </cfRule>
    <cfRule type="cellIs" dxfId="1078" priority="788" operator="equal">
      <formula>#REF!</formula>
    </cfRule>
    <cfRule type="cellIs" dxfId="1077" priority="789" operator="equal">
      <formula>#REF!</formula>
    </cfRule>
    <cfRule type="cellIs" dxfId="1076" priority="777" operator="equal">
      <formula>#REF!</formula>
    </cfRule>
    <cfRule type="cellIs" dxfId="1075" priority="776" operator="equal">
      <formula>#REF!</formula>
    </cfRule>
    <cfRule type="cellIs" dxfId="1074" priority="775" operator="equal">
      <formula>#REF!</formula>
    </cfRule>
    <cfRule type="cellIs" dxfId="1073" priority="774" operator="equal">
      <formula>#REF!</formula>
    </cfRule>
    <cfRule type="cellIs" dxfId="1072" priority="773" operator="equal">
      <formula>#REF!</formula>
    </cfRule>
    <cfRule type="cellIs" dxfId="1071" priority="772" operator="equal">
      <formula>#REF!</formula>
    </cfRule>
    <cfRule type="cellIs" dxfId="1070" priority="771" operator="equal">
      <formula>#REF!</formula>
    </cfRule>
    <cfRule type="cellIs" dxfId="1069" priority="784" operator="equal">
      <formula>#REF!</formula>
    </cfRule>
    <cfRule type="cellIs" dxfId="1068" priority="770" operator="equal">
      <formula>#REF!</formula>
    </cfRule>
    <cfRule type="cellIs" dxfId="1067" priority="769" operator="equal">
      <formula>#REF!</formula>
    </cfRule>
    <cfRule type="cellIs" dxfId="1066" priority="767" operator="equal">
      <formula>#REF!</formula>
    </cfRule>
    <cfRule type="cellIs" dxfId="1065" priority="766" operator="equal">
      <formula>#REF!</formula>
    </cfRule>
    <cfRule type="cellIs" dxfId="1064" priority="666" operator="equal">
      <formula>#REF!</formula>
    </cfRule>
    <cfRule type="cellIs" dxfId="1063" priority="665" operator="equal">
      <formula>#REF!</formula>
    </cfRule>
    <cfRule type="cellIs" dxfId="1062" priority="664" operator="equal">
      <formula>"DEBIL"</formula>
    </cfRule>
    <cfRule type="cellIs" dxfId="1061" priority="663" operator="equal">
      <formula>"MODERADO"</formula>
    </cfRule>
    <cfRule type="cellIs" dxfId="1060" priority="662" operator="equal">
      <formula>"FUERTE"</formula>
    </cfRule>
    <cfRule type="cellIs" dxfId="1059" priority="661" operator="equal">
      <formula>"EXTREMO"</formula>
    </cfRule>
    <cfRule type="cellIs" dxfId="1058" priority="660" operator="equal">
      <formula>"MODERADO (RC/F)"</formula>
    </cfRule>
    <cfRule type="cellIs" dxfId="1057" priority="659" operator="equal">
      <formula>"ALTO (RC/F)"</formula>
    </cfRule>
    <cfRule type="cellIs" dxfId="1056" priority="658" operator="equal">
      <formula>"EXTREMO (RC/F)"</formula>
    </cfRule>
    <cfRule type="cellIs" dxfId="1055" priority="778" operator="equal">
      <formula>#REF!</formula>
    </cfRule>
    <cfRule type="cellIs" dxfId="1054" priority="768" operator="equal">
      <formula>#REF!</formula>
    </cfRule>
  </conditionalFormatting>
  <conditionalFormatting sqref="AD57:AE57">
    <cfRule type="cellIs" dxfId="1053" priority="534" operator="equal">
      <formula>"DEBIL"</formula>
    </cfRule>
    <cfRule type="cellIs" dxfId="1052" priority="535" operator="equal">
      <formula>#REF!</formula>
    </cfRule>
    <cfRule type="cellIs" dxfId="1051" priority="536" operator="equal">
      <formula>#REF!</formula>
    </cfRule>
    <cfRule type="cellIs" dxfId="1050" priority="533" operator="equal">
      <formula>"MODERADO"</formula>
    </cfRule>
    <cfRule type="cellIs" dxfId="1049" priority="537" operator="equal">
      <formula>#REF!</formula>
    </cfRule>
    <cfRule type="cellIs" dxfId="1048" priority="538" operator="equal">
      <formula>#REF!</formula>
    </cfRule>
    <cfRule type="cellIs" dxfId="1047" priority="539" operator="equal">
      <formula>#REF!</formula>
    </cfRule>
    <cfRule type="cellIs" dxfId="1046" priority="540" operator="equal">
      <formula>#REF!</formula>
    </cfRule>
    <cfRule type="cellIs" dxfId="1045" priority="558" operator="equal">
      <formula>#REF!</formula>
    </cfRule>
    <cfRule type="cellIs" dxfId="1044" priority="541" operator="equal">
      <formula>#REF!</formula>
    </cfRule>
    <cfRule type="cellIs" dxfId="1043" priority="542" operator="equal">
      <formula>#REF!</formula>
    </cfRule>
    <cfRule type="cellIs" dxfId="1042" priority="549" operator="equal">
      <formula>#REF!</formula>
    </cfRule>
    <cfRule type="cellIs" dxfId="1041" priority="543" operator="equal">
      <formula>#REF!</formula>
    </cfRule>
    <cfRule type="cellIs" dxfId="1040" priority="552" operator="equal">
      <formula>#REF!</formula>
    </cfRule>
    <cfRule type="cellIs" dxfId="1039" priority="556" operator="equal">
      <formula>#REF!</formula>
    </cfRule>
    <cfRule type="cellIs" dxfId="1038" priority="557" operator="equal">
      <formula>#REF!</formula>
    </cfRule>
    <cfRule type="cellIs" dxfId="1037" priority="545" operator="equal">
      <formula>#REF!</formula>
    </cfRule>
    <cfRule type="cellIs" dxfId="1036" priority="555" operator="equal">
      <formula>#REF!</formula>
    </cfRule>
    <cfRule type="cellIs" dxfId="1035" priority="544" operator="equal">
      <formula>#REF!</formula>
    </cfRule>
    <cfRule type="cellIs" dxfId="1034" priority="559" operator="equal">
      <formula>#REF!</formula>
    </cfRule>
    <cfRule type="cellIs" dxfId="1033" priority="546" operator="equal">
      <formula>#REF!</formula>
    </cfRule>
    <cfRule type="cellIs" dxfId="1032" priority="547" operator="equal">
      <formula>#REF!</formula>
    </cfRule>
    <cfRule type="cellIs" dxfId="1031" priority="548" operator="equal">
      <formula>#REF!</formula>
    </cfRule>
    <cfRule type="cellIs" dxfId="1030" priority="550" operator="equal">
      <formula>#REF!</formula>
    </cfRule>
    <cfRule type="cellIs" dxfId="1029" priority="551" operator="equal">
      <formula>#REF!</formula>
    </cfRule>
    <cfRule type="cellIs" dxfId="1028" priority="553" operator="equal">
      <formula>#REF!</formula>
    </cfRule>
    <cfRule type="cellIs" dxfId="1027" priority="528" operator="equal">
      <formula>"EXTREMO (RC/F)"</formula>
    </cfRule>
    <cfRule type="cellIs" dxfId="1026" priority="529" operator="equal">
      <formula>"ALTO (RC/F)"</formula>
    </cfRule>
    <cfRule type="cellIs" dxfId="1025" priority="530" operator="equal">
      <formula>"MODERADO (RC/F)"</formula>
    </cfRule>
    <cfRule type="cellIs" dxfId="1024" priority="531" operator="equal">
      <formula>"EXTREMO"</formula>
    </cfRule>
    <cfRule type="cellIs" dxfId="1023" priority="532" operator="equal">
      <formula>"FUERTE"</formula>
    </cfRule>
    <cfRule type="cellIs" dxfId="1022" priority="554" operator="equal">
      <formula>#REF!</formula>
    </cfRule>
  </conditionalFormatting>
  <conditionalFormatting sqref="AD63:AE64">
    <cfRule type="cellIs" dxfId="1021" priority="642" operator="equal">
      <formula>#REF!</formula>
    </cfRule>
    <cfRule type="cellIs" dxfId="1020" priority="657" operator="equal">
      <formula>#REF!</formula>
    </cfRule>
    <cfRule type="cellIs" dxfId="1019" priority="656" operator="equal">
      <formula>#REF!</formula>
    </cfRule>
    <cfRule type="cellIs" dxfId="1018" priority="655" operator="equal">
      <formula>#REF!</formula>
    </cfRule>
    <cfRule type="cellIs" dxfId="1017" priority="654" operator="equal">
      <formula>#REF!</formula>
    </cfRule>
    <cfRule type="cellIs" dxfId="1016" priority="653" operator="equal">
      <formula>#REF!</formula>
    </cfRule>
    <cfRule type="cellIs" dxfId="1015" priority="652" operator="equal">
      <formula>#REF!</formula>
    </cfRule>
    <cfRule type="cellIs" dxfId="1014" priority="651" operator="equal">
      <formula>#REF!</formula>
    </cfRule>
    <cfRule type="cellIs" dxfId="1013" priority="650" operator="equal">
      <formula>#REF!</formula>
    </cfRule>
    <cfRule type="cellIs" dxfId="1012" priority="649" operator="equal">
      <formula>#REF!</formula>
    </cfRule>
    <cfRule type="cellIs" dxfId="1011" priority="648" operator="equal">
      <formula>#REF!</formula>
    </cfRule>
    <cfRule type="cellIs" dxfId="1010" priority="647" operator="equal">
      <formula>#REF!</formula>
    </cfRule>
    <cfRule type="cellIs" dxfId="1009" priority="646" operator="equal">
      <formula>#REF!</formula>
    </cfRule>
    <cfRule type="cellIs" dxfId="1008" priority="645" operator="equal">
      <formula>#REF!</formula>
    </cfRule>
    <cfRule type="cellIs" dxfId="1007" priority="644" operator="equal">
      <formula>#REF!</formula>
    </cfRule>
    <cfRule type="cellIs" dxfId="1006" priority="643" operator="equal">
      <formula>#REF!</formula>
    </cfRule>
    <cfRule type="cellIs" dxfId="1005" priority="641" operator="equal">
      <formula>#REF!</formula>
    </cfRule>
    <cfRule type="cellIs" dxfId="1004" priority="640" operator="equal">
      <formula>#REF!</formula>
    </cfRule>
    <cfRule type="cellIs" dxfId="1003" priority="639" operator="equal">
      <formula>#REF!</formula>
    </cfRule>
    <cfRule type="cellIs" dxfId="1002" priority="638" operator="equal">
      <formula>#REF!</formula>
    </cfRule>
    <cfRule type="cellIs" dxfId="1001" priority="637" operator="equal">
      <formula>#REF!</formula>
    </cfRule>
    <cfRule type="cellIs" dxfId="1000" priority="636" operator="equal">
      <formula>#REF!</formula>
    </cfRule>
    <cfRule type="cellIs" dxfId="999" priority="635" operator="equal">
      <formula>#REF!</formula>
    </cfRule>
    <cfRule type="cellIs" dxfId="998" priority="634" operator="equal">
      <formula>#REF!</formula>
    </cfRule>
    <cfRule type="cellIs" dxfId="997" priority="633" operator="equal">
      <formula>#REF!</formula>
    </cfRule>
    <cfRule type="cellIs" dxfId="996" priority="632" operator="equal">
      <formula>#REF!</formula>
    </cfRule>
    <cfRule type="cellIs" dxfId="995" priority="631" operator="equal">
      <formula>"DEBIL"</formula>
    </cfRule>
    <cfRule type="cellIs" dxfId="994" priority="630" operator="equal">
      <formula>"MODERADO"</formula>
    </cfRule>
    <cfRule type="cellIs" dxfId="993" priority="629" operator="equal">
      <formula>"FUERTE"</formula>
    </cfRule>
    <cfRule type="cellIs" dxfId="992" priority="628" operator="equal">
      <formula>"EXTREMO"</formula>
    </cfRule>
    <cfRule type="cellIs" dxfId="991" priority="627" operator="equal">
      <formula>"MODERADO (RC/F)"</formula>
    </cfRule>
    <cfRule type="cellIs" dxfId="990" priority="626" operator="equal">
      <formula>"ALTO (RC/F)"</formula>
    </cfRule>
    <cfRule type="cellIs" dxfId="989" priority="625" operator="equal">
      <formula>"EXTREMO (RC/F)"</formula>
    </cfRule>
  </conditionalFormatting>
  <conditionalFormatting sqref="AD107:AE107 AE108:AE109">
    <cfRule type="cellIs" dxfId="988" priority="236" operator="equal">
      <formula>#REF!</formula>
    </cfRule>
    <cfRule type="cellIs" dxfId="987" priority="239" operator="equal">
      <formula>#REF!</formula>
    </cfRule>
    <cfRule type="cellIs" dxfId="986" priority="240" operator="equal">
      <formula>#REF!</formula>
    </cfRule>
    <cfRule type="cellIs" dxfId="985" priority="214" operator="equal">
      <formula>"EXTREMO (RC/F)"</formula>
    </cfRule>
    <cfRule type="cellIs" dxfId="984" priority="216" operator="equal">
      <formula>"MODERADO (RC/F)"</formula>
    </cfRule>
    <cfRule type="cellIs" dxfId="983" priority="217" operator="equal">
      <formula>"EXTREMO"</formula>
    </cfRule>
    <cfRule type="cellIs" dxfId="982" priority="233" operator="equal">
      <formula>#REF!</formula>
    </cfRule>
    <cfRule type="cellIs" dxfId="981" priority="218" operator="equal">
      <formula>"FUERTE"</formula>
    </cfRule>
    <cfRule type="cellIs" dxfId="980" priority="225" operator="equal">
      <formula>#REF!</formula>
    </cfRule>
    <cfRule type="cellIs" dxfId="979" priority="226" operator="equal">
      <formula>#REF!</formula>
    </cfRule>
    <cfRule type="cellIs" dxfId="978" priority="241" operator="equal">
      <formula>#REF!</formula>
    </cfRule>
    <cfRule type="cellIs" dxfId="977" priority="224" operator="equal">
      <formula>#REF!</formula>
    </cfRule>
    <cfRule type="cellIs" dxfId="976" priority="242" operator="equal">
      <formula>#REF!</formula>
    </cfRule>
    <cfRule type="cellIs" dxfId="975" priority="243" operator="equal">
      <formula>#REF!</formula>
    </cfRule>
    <cfRule type="cellIs" dxfId="974" priority="222" operator="equal">
      <formula>#REF!</formula>
    </cfRule>
    <cfRule type="cellIs" dxfId="973" priority="221" operator="equal">
      <formula>#REF!</formula>
    </cfRule>
    <cfRule type="cellIs" dxfId="972" priority="220" operator="equal">
      <formula>"DEBIL"</formula>
    </cfRule>
    <cfRule type="cellIs" dxfId="971" priority="219" operator="equal">
      <formula>"MODERADO"</formula>
    </cfRule>
    <cfRule type="cellIs" dxfId="970" priority="244" operator="equal">
      <formula>#REF!</formula>
    </cfRule>
    <cfRule type="cellIs" dxfId="969" priority="215" operator="equal">
      <formula>"ALTO (RC/F)"</formula>
    </cfRule>
    <cfRule type="cellIs" dxfId="968" priority="245" operator="equal">
      <formula>#REF!</formula>
    </cfRule>
    <cfRule type="cellIs" dxfId="967" priority="246" operator="equal">
      <formula>#REF!</formula>
    </cfRule>
    <cfRule type="cellIs" dxfId="966" priority="227" operator="equal">
      <formula>#REF!</formula>
    </cfRule>
    <cfRule type="cellIs" dxfId="965" priority="228" operator="equal">
      <formula>#REF!</formula>
    </cfRule>
    <cfRule type="cellIs" dxfId="964" priority="223" operator="equal">
      <formula>#REF!</formula>
    </cfRule>
    <cfRule type="cellIs" dxfId="963" priority="229" operator="equal">
      <formula>#REF!</formula>
    </cfRule>
    <cfRule type="cellIs" dxfId="962" priority="230" operator="equal">
      <formula>#REF!</formula>
    </cfRule>
    <cfRule type="cellIs" dxfId="961" priority="231" operator="equal">
      <formula>#REF!</formula>
    </cfRule>
    <cfRule type="cellIs" dxfId="960" priority="232" operator="equal">
      <formula>#REF!</formula>
    </cfRule>
    <cfRule type="cellIs" dxfId="959" priority="234" operator="equal">
      <formula>#REF!</formula>
    </cfRule>
    <cfRule type="cellIs" dxfId="958" priority="235" operator="equal">
      <formula>#REF!</formula>
    </cfRule>
    <cfRule type="cellIs" dxfId="957" priority="237" operator="equal">
      <formula>#REF!</formula>
    </cfRule>
    <cfRule type="cellIs" dxfId="956" priority="238" operator="equal">
      <formula>#REF!</formula>
    </cfRule>
  </conditionalFormatting>
  <conditionalFormatting sqref="AG8:AG26">
    <cfRule type="cellIs" dxfId="955" priority="180" operator="equal">
      <formula>"MUY BAJA"</formula>
    </cfRule>
    <cfRule type="cellIs" dxfId="954" priority="179" operator="equal">
      <formula>"BAJA"</formula>
    </cfRule>
    <cfRule type="cellIs" dxfId="953" priority="178" operator="equal">
      <formula>"MEDIA"</formula>
    </cfRule>
    <cfRule type="cellIs" dxfId="952" priority="177" operator="equal">
      <formula>"ALTA"</formula>
    </cfRule>
    <cfRule type="cellIs" dxfId="951" priority="176" operator="equal">
      <formula>"MUY ALTA"</formula>
    </cfRule>
  </conditionalFormatting>
  <conditionalFormatting sqref="AG28:AG31 AG33:AG34 AG36:AG69 AG71 AG76:AG86 AG88:AG244">
    <cfRule type="cellIs" dxfId="950" priority="947" operator="equal">
      <formula>"MEDIA"</formula>
    </cfRule>
    <cfRule type="cellIs" dxfId="949" priority="946" operator="equal">
      <formula>"ALTA"</formula>
    </cfRule>
    <cfRule type="cellIs" dxfId="948" priority="945" operator="equal">
      <formula>"MUY ALTA"</formula>
    </cfRule>
    <cfRule type="cellIs" dxfId="947" priority="948" operator="equal">
      <formula>"BAJA"</formula>
    </cfRule>
    <cfRule type="cellIs" dxfId="946" priority="949" operator="equal">
      <formula>"MUY BAJA"</formula>
    </cfRule>
  </conditionalFormatting>
  <conditionalFormatting sqref="AI8:AI11 AI27:AI31 AI33:AI34 AI36:AI39 AI42 AI46:AI52">
    <cfRule type="cellIs" dxfId="945" priority="940" operator="equal">
      <formula>"CATASTROFICO"</formula>
    </cfRule>
    <cfRule type="cellIs" dxfId="944" priority="942" operator="equal">
      <formula>"MODERADO"</formula>
    </cfRule>
    <cfRule type="cellIs" dxfId="943" priority="943" operator="equal">
      <formula>"MENOR"</formula>
    </cfRule>
    <cfRule type="cellIs" dxfId="942" priority="944" operator="equal">
      <formula>"LEVE"</formula>
    </cfRule>
    <cfRule type="cellIs" dxfId="941" priority="941" operator="equal">
      <formula>"MAYOR"</formula>
    </cfRule>
  </conditionalFormatting>
  <conditionalFormatting sqref="AI13:AI17">
    <cfRule type="cellIs" dxfId="940" priority="173" operator="equal">
      <formula>"MODERADO"</formula>
    </cfRule>
    <cfRule type="cellIs" dxfId="939" priority="172" operator="equal">
      <formula>"MAYOR"</formula>
    </cfRule>
    <cfRule type="cellIs" dxfId="938" priority="171" operator="equal">
      <formula>"CATASTROFICO"</formula>
    </cfRule>
    <cfRule type="cellIs" dxfId="937" priority="175" operator="equal">
      <formula>"LEVE"</formula>
    </cfRule>
    <cfRule type="cellIs" dxfId="936" priority="174" operator="equal">
      <formula>"MENOR"</formula>
    </cfRule>
  </conditionalFormatting>
  <conditionalFormatting sqref="AI19:AI20 AI22 AI24 AI54:AI60 AI63 AI65:AI76 AI78:AI84 AI86 AI91 AI95 AI97:AI99 AI101:AI244">
    <cfRule type="cellIs" dxfId="935" priority="7302" operator="equal">
      <formula>"CATASTROFICO"</formula>
    </cfRule>
    <cfRule type="cellIs" dxfId="934" priority="7306" operator="equal">
      <formula>"LEVE"</formula>
    </cfRule>
    <cfRule type="cellIs" dxfId="933" priority="7305" operator="equal">
      <formula>"MENOR"</formula>
    </cfRule>
    <cfRule type="cellIs" dxfId="932" priority="7304" operator="equal">
      <formula>"MODERADO"</formula>
    </cfRule>
    <cfRule type="cellIs" dxfId="931" priority="7303" operator="equal">
      <formula>"MAYOR"</formula>
    </cfRule>
  </conditionalFormatting>
  <conditionalFormatting sqref="AK8 Q126 Q129 Q138 Q142 AK213">
    <cfRule type="cellIs" dxfId="930" priority="7269" operator="equal">
      <formula>#REF!</formula>
    </cfRule>
    <cfRule type="cellIs" dxfId="929" priority="7284" operator="equal">
      <formula>#REF!</formula>
    </cfRule>
    <cfRule type="cellIs" dxfId="928" priority="7287" operator="equal">
      <formula>#REF!</formula>
    </cfRule>
    <cfRule type="cellIs" dxfId="927" priority="7288" operator="equal">
      <formula>#REF!</formula>
    </cfRule>
    <cfRule type="cellIs" dxfId="926" priority="7289" operator="equal">
      <formula>#REF!</formula>
    </cfRule>
    <cfRule type="cellIs" dxfId="925" priority="7290" operator="equal">
      <formula>#REF!</formula>
    </cfRule>
    <cfRule type="cellIs" dxfId="924" priority="7291" operator="equal">
      <formula>#REF!</formula>
    </cfRule>
    <cfRule type="cellIs" dxfId="923" priority="7292" operator="equal">
      <formula>#REF!</formula>
    </cfRule>
    <cfRule type="cellIs" dxfId="922" priority="7293" operator="equal">
      <formula>#REF!</formula>
    </cfRule>
    <cfRule type="cellIs" dxfId="921" priority="7294" operator="equal">
      <formula>#REF!</formula>
    </cfRule>
    <cfRule type="cellIs" dxfId="920" priority="7296" operator="equal">
      <formula>#REF!</formula>
    </cfRule>
    <cfRule type="cellIs" dxfId="919" priority="7297" operator="equal">
      <formula>#REF!</formula>
    </cfRule>
    <cfRule type="cellIs" dxfId="918" priority="7298" operator="equal">
      <formula>#REF!</formula>
    </cfRule>
    <cfRule type="cellIs" dxfId="917" priority="7299" operator="equal">
      <formula>#REF!</formula>
    </cfRule>
    <cfRule type="cellIs" dxfId="916" priority="7301" operator="equal">
      <formula>#REF!</formula>
    </cfRule>
    <cfRule type="cellIs" dxfId="915" priority="7285" operator="equal">
      <formula>#REF!</formula>
    </cfRule>
    <cfRule type="cellIs" dxfId="914" priority="7280" operator="equal">
      <formula>#REF!</formula>
    </cfRule>
    <cfRule type="cellIs" dxfId="913" priority="7279" operator="equal">
      <formula>#REF!</formula>
    </cfRule>
    <cfRule type="cellIs" dxfId="912" priority="7283" operator="equal">
      <formula>#REF!</formula>
    </cfRule>
    <cfRule type="cellIs" dxfId="911" priority="7278" operator="equal">
      <formula>#REF!</formula>
    </cfRule>
    <cfRule type="cellIs" dxfId="910" priority="7275" operator="equal">
      <formula>#REF!</formula>
    </cfRule>
    <cfRule type="cellIs" dxfId="909" priority="7273" operator="equal">
      <formula>#REF!</formula>
    </cfRule>
    <cfRule type="cellIs" dxfId="908" priority="7272" operator="equal">
      <formula>#REF!</formula>
    </cfRule>
    <cfRule type="cellIs" dxfId="907" priority="7271" operator="equal">
      <formula>#REF!</formula>
    </cfRule>
  </conditionalFormatting>
  <conditionalFormatting sqref="AK8 AK213 Q126 Q129 Q138 Q142">
    <cfRule type="cellIs" dxfId="906" priority="7265" operator="equal">
      <formula>#REF!</formula>
    </cfRule>
    <cfRule type="cellIs" dxfId="905" priority="7266" operator="equal">
      <formula>#REF!</formula>
    </cfRule>
  </conditionalFormatting>
  <conditionalFormatting sqref="AK8:AK9">
    <cfRule type="cellIs" dxfId="904" priority="7138" operator="equal">
      <formula>"MODERADO"</formula>
    </cfRule>
    <cfRule type="cellIs" dxfId="903" priority="7136" operator="equal">
      <formula>"EXTREMO"</formula>
    </cfRule>
    <cfRule type="cellIs" dxfId="902" priority="7135" operator="equal">
      <formula>"MODERADO (RC/F)"</formula>
    </cfRule>
    <cfRule type="cellIs" dxfId="901" priority="7134" operator="equal">
      <formula>"ALTO (RC/F)"</formula>
    </cfRule>
    <cfRule type="cellIs" dxfId="900" priority="7133" operator="equal">
      <formula>"EXTREMO (RC/F)"</formula>
    </cfRule>
    <cfRule type="cellIs" dxfId="899" priority="7139" operator="equal">
      <formula>"BAJO"</formula>
    </cfRule>
    <cfRule type="cellIs" dxfId="898" priority="7137" operator="equal">
      <formula>"ALTO"</formula>
    </cfRule>
  </conditionalFormatting>
  <conditionalFormatting sqref="AK9">
    <cfRule type="cellIs" dxfId="897" priority="7093" operator="equal">
      <formula>#REF!</formula>
    </cfRule>
    <cfRule type="cellIs" dxfId="896" priority="7094" operator="equal">
      <formula>#REF!</formula>
    </cfRule>
    <cfRule type="cellIs" dxfId="895" priority="7096" operator="equal">
      <formula>#REF!</formula>
    </cfRule>
    <cfRule type="cellIs" dxfId="894" priority="7099" operator="equal">
      <formula>#REF!</formula>
    </cfRule>
    <cfRule type="cellIs" dxfId="893" priority="7100" operator="equal">
      <formula>#REF!</formula>
    </cfRule>
    <cfRule type="cellIs" dxfId="892" priority="7101" operator="equal">
      <formula>#REF!</formula>
    </cfRule>
    <cfRule type="cellIs" dxfId="891" priority="7104" operator="equal">
      <formula>#REF!</formula>
    </cfRule>
    <cfRule type="cellIs" dxfId="890" priority="7105" operator="equal">
      <formula>#REF!</formula>
    </cfRule>
    <cfRule type="cellIs" dxfId="889" priority="7106" operator="equal">
      <formula>#REF!</formula>
    </cfRule>
    <cfRule type="cellIs" dxfId="888" priority="7108" operator="equal">
      <formula>#REF!</formula>
    </cfRule>
    <cfRule type="cellIs" dxfId="887" priority="7109" operator="equal">
      <formula>#REF!</formula>
    </cfRule>
    <cfRule type="cellIs" dxfId="886" priority="7110" operator="equal">
      <formula>#REF!</formula>
    </cfRule>
    <cfRule type="cellIs" dxfId="885" priority="7111" operator="equal">
      <formula>#REF!</formula>
    </cfRule>
    <cfRule type="cellIs" dxfId="884" priority="7112" operator="equal">
      <formula>#REF!</formula>
    </cfRule>
    <cfRule type="cellIs" dxfId="883" priority="7113" operator="equal">
      <formula>#REF!</formula>
    </cfRule>
    <cfRule type="cellIs" dxfId="882" priority="7114" operator="equal">
      <formula>#REF!</formula>
    </cfRule>
    <cfRule type="cellIs" dxfId="881" priority="7115" operator="equal">
      <formula>#REF!</formula>
    </cfRule>
    <cfRule type="cellIs" dxfId="880" priority="7117" operator="equal">
      <formula>#REF!</formula>
    </cfRule>
    <cfRule type="cellIs" dxfId="879" priority="7119" operator="equal">
      <formula>#REF!</formula>
    </cfRule>
    <cfRule type="cellIs" dxfId="878" priority="7120" operator="equal">
      <formula>#REF!</formula>
    </cfRule>
    <cfRule type="cellIs" dxfId="877" priority="7122" operator="equal">
      <formula>#REF!</formula>
    </cfRule>
    <cfRule type="cellIs" dxfId="876" priority="7118" operator="equal">
      <formula>#REF!</formula>
    </cfRule>
    <cfRule type="cellIs" dxfId="875" priority="7092" operator="equal">
      <formula>#REF!</formula>
    </cfRule>
  </conditionalFormatting>
  <conditionalFormatting sqref="AK9:AK11 AK39 AK42 AK46:AK47">
    <cfRule type="cellIs" dxfId="874" priority="905" operator="equal">
      <formula>#REF!</formula>
    </cfRule>
  </conditionalFormatting>
  <conditionalFormatting sqref="AK9:AK11">
    <cfRule type="cellIs" dxfId="873" priority="2140" operator="equal">
      <formula>#REF!</formula>
    </cfRule>
    <cfRule type="cellIs" dxfId="872" priority="2152" operator="equal">
      <formula>#REF!</formula>
    </cfRule>
  </conditionalFormatting>
  <conditionalFormatting sqref="AK10:AK11 P8:Q9 P10:P11">
    <cfRule type="cellIs" dxfId="871" priority="7032" operator="equal">
      <formula>"ALTO"</formula>
    </cfRule>
    <cfRule type="cellIs" dxfId="870" priority="7031" operator="equal">
      <formula>"EXTREMO"</formula>
    </cfRule>
    <cfRule type="cellIs" dxfId="869" priority="7030" operator="equal">
      <formula>"MODERADO (RC/F)"</formula>
    </cfRule>
    <cfRule type="cellIs" dxfId="868" priority="7029" operator="equal">
      <formula>"ALTO (RC/F)"</formula>
    </cfRule>
    <cfRule type="cellIs" dxfId="867" priority="7028" operator="equal">
      <formula>"EXTREMO (RC/F)"</formula>
    </cfRule>
    <cfRule type="cellIs" dxfId="866" priority="7033" operator="equal">
      <formula>"MODERADO"</formula>
    </cfRule>
    <cfRule type="cellIs" dxfId="865" priority="7034" operator="equal">
      <formula>"BAJO"</formula>
    </cfRule>
  </conditionalFormatting>
  <conditionalFormatting sqref="AK10:AK11 AK39 AK42 AK46:AK47">
    <cfRule type="cellIs" dxfId="864" priority="906" operator="equal">
      <formula>#REF!</formula>
    </cfRule>
  </conditionalFormatting>
  <conditionalFormatting sqref="AK10:AK11">
    <cfRule type="cellIs" dxfId="863" priority="2145" operator="equal">
      <formula>#REF!</formula>
    </cfRule>
    <cfRule type="cellIs" dxfId="862" priority="2158" operator="equal">
      <formula>#REF!</formula>
    </cfRule>
    <cfRule type="cellIs" dxfId="861" priority="2157" operator="equal">
      <formula>#REF!</formula>
    </cfRule>
    <cfRule type="cellIs" dxfId="860" priority="2139" operator="equal">
      <formula>#REF!</formula>
    </cfRule>
    <cfRule type="cellIs" dxfId="859" priority="2155" operator="equal">
      <formula>#REF!</formula>
    </cfRule>
    <cfRule type="cellIs" dxfId="858" priority="2154" operator="equal">
      <formula>#REF!</formula>
    </cfRule>
    <cfRule type="cellIs" dxfId="857" priority="2132" operator="equal">
      <formula>#REF!</formula>
    </cfRule>
    <cfRule type="cellIs" dxfId="856" priority="2133" operator="equal">
      <formula>#REF!</formula>
    </cfRule>
    <cfRule type="cellIs" dxfId="855" priority="2134" operator="equal">
      <formula>#REF!</formula>
    </cfRule>
    <cfRule type="cellIs" dxfId="854" priority="2136" operator="equal">
      <formula>#REF!</formula>
    </cfRule>
    <cfRule type="cellIs" dxfId="853" priority="2141" operator="equal">
      <formula>#REF!</formula>
    </cfRule>
    <cfRule type="cellIs" dxfId="852" priority="2144" operator="equal">
      <formula>#REF!</formula>
    </cfRule>
    <cfRule type="cellIs" dxfId="851" priority="2146" operator="equal">
      <formula>#REF!</formula>
    </cfRule>
    <cfRule type="cellIs" dxfId="850" priority="2148" operator="equal">
      <formula>#REF!</formula>
    </cfRule>
    <cfRule type="cellIs" dxfId="849" priority="2159" operator="equal">
      <formula>#REF!</formula>
    </cfRule>
    <cfRule type="cellIs" dxfId="848" priority="2149" operator="equal">
      <formula>#REF!</formula>
    </cfRule>
    <cfRule type="cellIs" dxfId="847" priority="2150" operator="equal">
      <formula>#REF!</formula>
    </cfRule>
    <cfRule type="cellIs" dxfId="846" priority="2151" operator="equal">
      <formula>#REF!</formula>
    </cfRule>
    <cfRule type="cellIs" dxfId="845" priority="2153" operator="equal">
      <formula>#REF!</formula>
    </cfRule>
    <cfRule type="cellIs" dxfId="844" priority="2162" operator="equal">
      <formula>#REF!</formula>
    </cfRule>
    <cfRule type="cellIs" dxfId="843" priority="2160" operator="equal">
      <formula>#REF!</formula>
    </cfRule>
  </conditionalFormatting>
  <conditionalFormatting sqref="AK15">
    <cfRule type="cellIs" dxfId="842" priority="132" operator="equal">
      <formula>#REF!</formula>
    </cfRule>
    <cfRule type="cellIs" dxfId="841" priority="133" operator="equal">
      <formula>#REF!</formula>
    </cfRule>
    <cfRule type="cellIs" dxfId="840" priority="134" operator="equal">
      <formula>#REF!</formula>
    </cfRule>
    <cfRule type="cellIs" dxfId="839" priority="136" operator="equal">
      <formula>"EXTREMO (RC/F)"</formula>
    </cfRule>
    <cfRule type="cellIs" dxfId="838" priority="137" operator="equal">
      <formula>"ALTO (RC/F)"</formula>
    </cfRule>
    <cfRule type="cellIs" dxfId="837" priority="138" operator="equal">
      <formula>"MODERADO (RC/F)"</formula>
    </cfRule>
    <cfRule type="cellIs" dxfId="836" priority="116" operator="equal">
      <formula>#REF!</formula>
    </cfRule>
    <cfRule type="cellIs" dxfId="835" priority="143" operator="equal">
      <formula>#REF!</formula>
    </cfRule>
    <cfRule type="cellIs" dxfId="834" priority="111" operator="equal">
      <formula>#REF!</formula>
    </cfRule>
    <cfRule type="cellIs" dxfId="833" priority="112" operator="equal">
      <formula>#REF!</formula>
    </cfRule>
    <cfRule type="cellIs" dxfId="832" priority="140" operator="equal">
      <formula>"ALTO"</formula>
    </cfRule>
    <cfRule type="cellIs" dxfId="831" priority="113" operator="equal">
      <formula>#REF!</formula>
    </cfRule>
    <cfRule type="cellIs" dxfId="830" priority="114" operator="equal">
      <formula>#REF!</formula>
    </cfRule>
    <cfRule type="cellIs" dxfId="829" priority="115" operator="equal">
      <formula>#REF!</formula>
    </cfRule>
    <cfRule type="cellIs" dxfId="828" priority="135" operator="equal">
      <formula>#REF!</formula>
    </cfRule>
    <cfRule type="cellIs" dxfId="827" priority="139" operator="equal">
      <formula>"EXTREMO"</formula>
    </cfRule>
    <cfRule type="cellIs" dxfId="826" priority="141" operator="equal">
      <formula>"MODERADO"</formula>
    </cfRule>
    <cfRule type="cellIs" dxfId="825" priority="131" operator="equal">
      <formula>#REF!</formula>
    </cfRule>
    <cfRule type="cellIs" dxfId="824" priority="130" operator="equal">
      <formula>#REF!</formula>
    </cfRule>
    <cfRule type="cellIs" dxfId="823" priority="129" operator="equal">
      <formula>#REF!</formula>
    </cfRule>
    <cfRule type="cellIs" dxfId="822" priority="128" operator="equal">
      <formula>#REF!</formula>
    </cfRule>
    <cfRule type="cellIs" dxfId="821" priority="127" operator="equal">
      <formula>#REF!</formula>
    </cfRule>
    <cfRule type="cellIs" dxfId="820" priority="126" operator="equal">
      <formula>#REF!</formula>
    </cfRule>
    <cfRule type="cellIs" dxfId="819" priority="125" operator="equal">
      <formula>#REF!</formula>
    </cfRule>
    <cfRule type="cellIs" dxfId="818" priority="142" operator="equal">
      <formula>"BAJO"</formula>
    </cfRule>
    <cfRule type="cellIs" dxfId="817" priority="123" operator="equal">
      <formula>#REF!</formula>
    </cfRule>
    <cfRule type="cellIs" dxfId="816" priority="122" operator="equal">
      <formula>#REF!</formula>
    </cfRule>
    <cfRule type="cellIs" dxfId="815" priority="121" operator="equal">
      <formula>#REF!</formula>
    </cfRule>
    <cfRule type="cellIs" dxfId="814" priority="120" operator="equal">
      <formula>#REF!</formula>
    </cfRule>
    <cfRule type="cellIs" dxfId="813" priority="119" operator="equal">
      <formula>#REF!</formula>
    </cfRule>
    <cfRule type="cellIs" dxfId="812" priority="118" operator="equal">
      <formula>#REF!</formula>
    </cfRule>
    <cfRule type="cellIs" dxfId="811" priority="117" operator="equal">
      <formula>#REF!</formula>
    </cfRule>
    <cfRule type="cellIs" dxfId="810" priority="124" operator="equal">
      <formula>#REF!</formula>
    </cfRule>
  </conditionalFormatting>
  <conditionalFormatting sqref="AK17 AK19:AK20 AK22 AK24 AK28">
    <cfRule type="cellIs" dxfId="809" priority="403" operator="equal">
      <formula>#REF!</formula>
    </cfRule>
    <cfRule type="cellIs" dxfId="808" priority="404" operator="equal">
      <formula>#REF!</formula>
    </cfRule>
    <cfRule type="cellIs" dxfId="807" priority="405" operator="equal">
      <formula>#REF!</formula>
    </cfRule>
    <cfRule type="cellIs" dxfId="806" priority="406" operator="equal">
      <formula>#REF!</formula>
    </cfRule>
    <cfRule type="cellIs" dxfId="805" priority="407" operator="equal">
      <formula>#REF!</formula>
    </cfRule>
    <cfRule type="cellIs" dxfId="804" priority="408" operator="equal">
      <formula>#REF!</formula>
    </cfRule>
    <cfRule type="cellIs" dxfId="803" priority="409" operator="equal">
      <formula>#REF!</formula>
    </cfRule>
    <cfRule type="cellIs" dxfId="802" priority="410" operator="equal">
      <formula>#REF!</formula>
    </cfRule>
    <cfRule type="cellIs" dxfId="801" priority="411" operator="equal">
      <formula>#REF!</formula>
    </cfRule>
    <cfRule type="cellIs" dxfId="800" priority="412" operator="equal">
      <formula>#REF!</formula>
    </cfRule>
    <cfRule type="cellIs" dxfId="799" priority="413" operator="equal">
      <formula>#REF!</formula>
    </cfRule>
    <cfRule type="cellIs" dxfId="798" priority="414" operator="equal">
      <formula>#REF!</formula>
    </cfRule>
    <cfRule type="cellIs" dxfId="797" priority="415" operator="equal">
      <formula>#REF!</formula>
    </cfRule>
    <cfRule type="cellIs" dxfId="796" priority="416" operator="equal">
      <formula>#REF!</formula>
    </cfRule>
    <cfRule type="cellIs" dxfId="795" priority="418" operator="equal">
      <formula>#REF!</formula>
    </cfRule>
    <cfRule type="cellIs" dxfId="794" priority="419" operator="equal">
      <formula>#REF!</formula>
    </cfRule>
    <cfRule type="cellIs" dxfId="793" priority="420" operator="equal">
      <formula>#REF!</formula>
    </cfRule>
    <cfRule type="cellIs" dxfId="792" priority="421" operator="equal">
      <formula>#REF!</formula>
    </cfRule>
    <cfRule type="cellIs" dxfId="791" priority="422" operator="equal">
      <formula>"EXTREMO (RC/F)"</formula>
    </cfRule>
    <cfRule type="cellIs" dxfId="790" priority="423" operator="equal">
      <formula>"ALTO (RC/F)"</formula>
    </cfRule>
    <cfRule type="cellIs" dxfId="789" priority="424" operator="equal">
      <formula>"MODERADO (RC/F)"</formula>
    </cfRule>
    <cfRule type="cellIs" dxfId="788" priority="425" operator="equal">
      <formula>"EXTREMO"</formula>
    </cfRule>
    <cfRule type="cellIs" dxfId="787" priority="426" operator="equal">
      <formula>"ALTO"</formula>
    </cfRule>
    <cfRule type="cellIs" dxfId="786" priority="427" operator="equal">
      <formula>"MODERADO"</formula>
    </cfRule>
    <cfRule type="cellIs" dxfId="785" priority="428" operator="equal">
      <formula>"BAJO"</formula>
    </cfRule>
    <cfRule type="cellIs" dxfId="784" priority="417" operator="equal">
      <formula>#REF!</formula>
    </cfRule>
    <cfRule type="cellIs" dxfId="783" priority="397" operator="equal">
      <formula>#REF!</formula>
    </cfRule>
    <cfRule type="cellIs" dxfId="782" priority="398" operator="equal">
      <formula>#REF!</formula>
    </cfRule>
    <cfRule type="cellIs" dxfId="781" priority="399" operator="equal">
      <formula>#REF!</formula>
    </cfRule>
    <cfRule type="cellIs" dxfId="780" priority="400" operator="equal">
      <formula>#REF!</formula>
    </cfRule>
    <cfRule type="cellIs" dxfId="779" priority="401" operator="equal">
      <formula>#REF!</formula>
    </cfRule>
    <cfRule type="cellIs" dxfId="778" priority="402" operator="equal">
      <formula>#REF!</formula>
    </cfRule>
  </conditionalFormatting>
  <conditionalFormatting sqref="AK17">
    <cfRule type="cellIs" dxfId="777" priority="429" operator="equal">
      <formula>#REF!</formula>
    </cfRule>
  </conditionalFormatting>
  <conditionalFormatting sqref="AK30 AK39 AK42 AK46">
    <cfRule type="cellIs" dxfId="776" priority="920" operator="equal">
      <formula>#REF!</formula>
    </cfRule>
    <cfRule type="cellIs" dxfId="775" priority="927" operator="equal">
      <formula>#REF!</formula>
    </cfRule>
    <cfRule type="cellIs" dxfId="774" priority="910" operator="equal">
      <formula>#REF!</formula>
    </cfRule>
    <cfRule type="cellIs" dxfId="773" priority="911" operator="equal">
      <formula>#REF!</formula>
    </cfRule>
    <cfRule type="cellIs" dxfId="772" priority="912" operator="equal">
      <formula>#REF!</formula>
    </cfRule>
    <cfRule type="cellIs" dxfId="771" priority="913" operator="equal">
      <formula>#REF!</formula>
    </cfRule>
    <cfRule type="cellIs" dxfId="770" priority="914" operator="equal">
      <formula>#REF!</formula>
    </cfRule>
    <cfRule type="cellIs" dxfId="769" priority="921" operator="equal">
      <formula>#REF!</formula>
    </cfRule>
    <cfRule type="cellIs" dxfId="768" priority="917" operator="equal">
      <formula>#REF!</formula>
    </cfRule>
    <cfRule type="cellIs" dxfId="767" priority="918" operator="equal">
      <formula>#REF!</formula>
    </cfRule>
    <cfRule type="cellIs" dxfId="766" priority="922" operator="equal">
      <formula>#REF!</formula>
    </cfRule>
    <cfRule type="cellIs" dxfId="765" priority="923" operator="equal">
      <formula>#REF!</formula>
    </cfRule>
    <cfRule type="cellIs" dxfId="764" priority="926" operator="equal">
      <formula>#REF!</formula>
    </cfRule>
    <cfRule type="cellIs" dxfId="763" priority="928" operator="equal">
      <formula>#REF!</formula>
    </cfRule>
    <cfRule type="cellIs" dxfId="762" priority="929" operator="equal">
      <formula>#REF!</formula>
    </cfRule>
    <cfRule type="cellIs" dxfId="761" priority="930" operator="equal">
      <formula>#REF!</formula>
    </cfRule>
    <cfRule type="cellIs" dxfId="760" priority="931" operator="equal">
      <formula>#REF!</formula>
    </cfRule>
    <cfRule type="cellIs" dxfId="759" priority="932" operator="equal">
      <formula>#REF!</formula>
    </cfRule>
    <cfRule type="cellIs" dxfId="758" priority="933" operator="equal">
      <formula>"EXTREMO (RC/F)"</formula>
    </cfRule>
    <cfRule type="cellIs" dxfId="757" priority="934" operator="equal">
      <formula>"ALTO (RC/F)"</formula>
    </cfRule>
    <cfRule type="cellIs" dxfId="756" priority="935" operator="equal">
      <formula>"MODERADO (RC/F)"</formula>
    </cfRule>
    <cfRule type="cellIs" dxfId="755" priority="936" operator="equal">
      <formula>"EXTREMO"</formula>
    </cfRule>
    <cfRule type="cellIs" dxfId="754" priority="937" operator="equal">
      <formula>"ALTO"</formula>
    </cfRule>
    <cfRule type="cellIs" dxfId="753" priority="938" operator="equal">
      <formula>"MODERADO"</formula>
    </cfRule>
    <cfRule type="cellIs" dxfId="752" priority="939" operator="equal">
      <formula>"BAJO"</formula>
    </cfRule>
    <cfRule type="cellIs" dxfId="751" priority="919" operator="equal">
      <formula>#REF!</formula>
    </cfRule>
  </conditionalFormatting>
  <conditionalFormatting sqref="AK39 AK42 AK46 AK30">
    <cfRule type="cellIs" dxfId="750" priority="916" operator="equal">
      <formula>#REF!</formula>
    </cfRule>
    <cfRule type="cellIs" dxfId="749" priority="909" operator="equal">
      <formula>#REF!</formula>
    </cfRule>
    <cfRule type="cellIs" dxfId="748" priority="925" operator="equal">
      <formula>#REF!</formula>
    </cfRule>
  </conditionalFormatting>
  <conditionalFormatting sqref="AK39 AK42 AK46:AK47 AK10:AK11">
    <cfRule type="cellIs" dxfId="747" priority="924" operator="equal">
      <formula>#REF!</formula>
    </cfRule>
  </conditionalFormatting>
  <conditionalFormatting sqref="AK39 AK42 AK46:AK47">
    <cfRule type="cellIs" dxfId="746" priority="915" operator="equal">
      <formula>#REF!</formula>
    </cfRule>
  </conditionalFormatting>
  <conditionalFormatting sqref="AK47">
    <cfRule type="cellIs" dxfId="745" priority="6841" operator="equal">
      <formula>#REF!</formula>
    </cfRule>
    <cfRule type="cellIs" dxfId="744" priority="6843" operator="equal">
      <formula>#REF!</formula>
    </cfRule>
    <cfRule type="cellIs" dxfId="743" priority="6844" operator="equal">
      <formula>#REF!</formula>
    </cfRule>
    <cfRule type="cellIs" dxfId="742" priority="6846" operator="equal">
      <formula>#REF!</formula>
    </cfRule>
    <cfRule type="cellIs" dxfId="741" priority="6847" operator="equal">
      <formula>#REF!</formula>
    </cfRule>
    <cfRule type="cellIs" dxfId="740" priority="6848" operator="equal">
      <formula>#REF!</formula>
    </cfRule>
    <cfRule type="cellIs" dxfId="739" priority="6849" operator="equal">
      <formula>#REF!</formula>
    </cfRule>
    <cfRule type="cellIs" dxfId="738" priority="6852" operator="equal">
      <formula>#REF!</formula>
    </cfRule>
    <cfRule type="cellIs" dxfId="737" priority="6853" operator="equal">
      <formula>#REF!</formula>
    </cfRule>
    <cfRule type="cellIs" dxfId="736" priority="6854" operator="equal">
      <formula>#REF!</formula>
    </cfRule>
    <cfRule type="cellIs" dxfId="735" priority="6855" operator="equal">
      <formula>#REF!</formula>
    </cfRule>
    <cfRule type="cellIs" dxfId="734" priority="6857" operator="equal">
      <formula>#REF!</formula>
    </cfRule>
    <cfRule type="cellIs" dxfId="733" priority="6845" operator="equal">
      <formula>#REF!</formula>
    </cfRule>
    <cfRule type="cellIs" dxfId="732" priority="6858" operator="equal">
      <formula>"EXTREMO (RC/F)"</formula>
    </cfRule>
    <cfRule type="cellIs" dxfId="731" priority="6859" operator="equal">
      <formula>"ALTO (RC/F)"</formula>
    </cfRule>
    <cfRule type="cellIs" dxfId="730" priority="6860" operator="equal">
      <formula>"MODERADO (RC/F)"</formula>
    </cfRule>
    <cfRule type="cellIs" dxfId="729" priority="6861" operator="equal">
      <formula>"EXTREMO"</formula>
    </cfRule>
    <cfRule type="cellIs" dxfId="728" priority="6862" operator="equal">
      <formula>"ALTO"</formula>
    </cfRule>
    <cfRule type="cellIs" dxfId="727" priority="6863" operator="equal">
      <formula>"MODERADO"</formula>
    </cfRule>
    <cfRule type="cellIs" dxfId="726" priority="6864" operator="equal">
      <formula>"BAJO"</formula>
    </cfRule>
    <cfRule type="cellIs" dxfId="725" priority="6827" operator="equal">
      <formula>#REF!</formula>
    </cfRule>
    <cfRule type="cellIs" dxfId="724" priority="6828" operator="equal">
      <formula>#REF!</formula>
    </cfRule>
    <cfRule type="cellIs" dxfId="723" priority="6829" operator="equal">
      <formula>#REF!</formula>
    </cfRule>
    <cfRule type="cellIs" dxfId="722" priority="6850" operator="equal">
      <formula>#REF!</formula>
    </cfRule>
    <cfRule type="cellIs" dxfId="721" priority="6831" operator="equal">
      <formula>#REF!</formula>
    </cfRule>
    <cfRule type="cellIs" dxfId="720" priority="6834" operator="equal">
      <formula>#REF!</formula>
    </cfRule>
    <cfRule type="cellIs" dxfId="719" priority="6835" operator="equal">
      <formula>#REF!</formula>
    </cfRule>
    <cfRule type="cellIs" dxfId="718" priority="6836" operator="equal">
      <formula>#REF!</formula>
    </cfRule>
    <cfRule type="cellIs" dxfId="717" priority="6839" operator="equal">
      <formula>#REF!</formula>
    </cfRule>
    <cfRule type="cellIs" dxfId="716" priority="6840" operator="equal">
      <formula>#REF!</formula>
    </cfRule>
  </conditionalFormatting>
  <conditionalFormatting sqref="AK52 AK54 AK57 AK60 AK63 AK65 AK68:AK69 AK71 AK76 AK78 AK81 AK83:AK84 AK86 AK91 AK95 AK97 AK101:AK103 AK106:AK107 AK110 AK114 AK117 AK119:AK133">
    <cfRule type="cellIs" dxfId="715" priority="6504" operator="equal">
      <formula>#REF!</formula>
    </cfRule>
    <cfRule type="cellIs" dxfId="714" priority="6498" operator="equal">
      <formula>#REF!</formula>
    </cfRule>
    <cfRule type="cellIs" dxfId="713" priority="6497" operator="equal">
      <formula>#REF!</formula>
    </cfRule>
    <cfRule type="cellIs" dxfId="712" priority="6496" operator="equal">
      <formula>#REF!</formula>
    </cfRule>
    <cfRule type="cellIs" dxfId="711" priority="6495" operator="equal">
      <formula>#REF!</formula>
    </cfRule>
    <cfRule type="cellIs" dxfId="710" priority="6494" operator="equal">
      <formula>#REF!</formula>
    </cfRule>
    <cfRule type="cellIs" dxfId="709" priority="6492" operator="equal">
      <formula>#REF!</formula>
    </cfRule>
    <cfRule type="cellIs" dxfId="708" priority="6491" operator="equal">
      <formula>#REF!</formula>
    </cfRule>
    <cfRule type="cellIs" dxfId="707" priority="6490" operator="equal">
      <formula>#REF!</formula>
    </cfRule>
    <cfRule type="cellIs" dxfId="706" priority="6487" operator="equal">
      <formula>#REF!</formula>
    </cfRule>
    <cfRule type="cellIs" dxfId="705" priority="6486" operator="equal">
      <formula>#REF!</formula>
    </cfRule>
    <cfRule type="cellIs" dxfId="704" priority="6485" operator="equal">
      <formula>#REF!</formula>
    </cfRule>
    <cfRule type="cellIs" dxfId="703" priority="6482" operator="equal">
      <formula>#REF!</formula>
    </cfRule>
    <cfRule type="cellIs" dxfId="702" priority="6480" operator="equal">
      <formula>#REF!</formula>
    </cfRule>
    <cfRule type="cellIs" dxfId="701" priority="6479" operator="equal">
      <formula>#REF!</formula>
    </cfRule>
    <cfRule type="cellIs" dxfId="700" priority="6478" operator="equal">
      <formula>#REF!</formula>
    </cfRule>
    <cfRule type="cellIs" dxfId="699" priority="6476" operator="equal">
      <formula>#REF!</formula>
    </cfRule>
    <cfRule type="cellIs" dxfId="698" priority="6472" operator="equal">
      <formula>#REF!</formula>
    </cfRule>
    <cfRule type="cellIs" dxfId="697" priority="6503" operator="equal">
      <formula>#REF!</formula>
    </cfRule>
    <cfRule type="cellIs" dxfId="696" priority="6501" operator="equal">
      <formula>#REF!</formula>
    </cfRule>
    <cfRule type="cellIs" dxfId="695" priority="6500" operator="equal">
      <formula>#REF!</formula>
    </cfRule>
    <cfRule type="cellIs" dxfId="694" priority="6499" operator="equal">
      <formula>#REF!</formula>
    </cfRule>
    <cfRule type="cellIs" dxfId="693" priority="6515" operator="equal">
      <formula>"BAJO"</formula>
    </cfRule>
    <cfRule type="cellIs" dxfId="692" priority="6514" operator="equal">
      <formula>"MODERADO"</formula>
    </cfRule>
    <cfRule type="cellIs" dxfId="691" priority="6513" operator="equal">
      <formula>"ALTO"</formula>
    </cfRule>
    <cfRule type="cellIs" dxfId="690" priority="6512" operator="equal">
      <formula>"EXTREMO"</formula>
    </cfRule>
    <cfRule type="cellIs" dxfId="689" priority="6511" operator="equal">
      <formula>"MODERADO (RC/F)"</formula>
    </cfRule>
    <cfRule type="cellIs" dxfId="688" priority="6510" operator="equal">
      <formula>"ALTO (RC/F)"</formula>
    </cfRule>
    <cfRule type="cellIs" dxfId="687" priority="6509" operator="equal">
      <formula>"EXTREMO (RC/F)"</formula>
    </cfRule>
    <cfRule type="cellIs" dxfId="686" priority="6508" operator="equal">
      <formula>#REF!</formula>
    </cfRule>
    <cfRule type="cellIs" dxfId="685" priority="6506" operator="equal">
      <formula>#REF!</formula>
    </cfRule>
    <cfRule type="cellIs" dxfId="684" priority="6505" operator="equal">
      <formula>#REF!</formula>
    </cfRule>
  </conditionalFormatting>
  <conditionalFormatting sqref="AK138 AK142">
    <cfRule type="cellIs" dxfId="683" priority="5412" operator="equal">
      <formula>#REF!</formula>
    </cfRule>
    <cfRule type="cellIs" dxfId="682" priority="5424" operator="equal">
      <formula>#REF!</formula>
    </cfRule>
    <cfRule type="cellIs" dxfId="681" priority="5422" operator="equal">
      <formula>#REF!</formula>
    </cfRule>
    <cfRule type="cellIs" dxfId="680" priority="5421" operator="equal">
      <formula>#REF!</formula>
    </cfRule>
    <cfRule type="cellIs" dxfId="679" priority="5420" operator="equal">
      <formula>#REF!</formula>
    </cfRule>
    <cfRule type="cellIs" dxfId="678" priority="5419" operator="equal">
      <formula>#REF!</formula>
    </cfRule>
    <cfRule type="cellIs" dxfId="677" priority="5417" operator="equal">
      <formula>#REF!</formula>
    </cfRule>
    <cfRule type="cellIs" dxfId="676" priority="5416" operator="equal">
      <formula>#REF!</formula>
    </cfRule>
    <cfRule type="cellIs" dxfId="675" priority="5415" operator="equal">
      <formula>#REF!</formula>
    </cfRule>
    <cfRule type="cellIs" dxfId="674" priority="5414" operator="equal">
      <formula>#REF!</formula>
    </cfRule>
    <cfRule type="cellIs" dxfId="673" priority="5413" operator="equal">
      <formula>#REF!</formula>
    </cfRule>
    <cfRule type="cellIs" dxfId="672" priority="5389" operator="equal">
      <formula>#REF!</formula>
    </cfRule>
    <cfRule type="cellIs" dxfId="671" priority="5396" operator="equal">
      <formula>#REF!</formula>
    </cfRule>
    <cfRule type="cellIs" dxfId="670" priority="5398" operator="equal">
      <formula>#REF!</formula>
    </cfRule>
    <cfRule type="cellIs" dxfId="669" priority="5401" operator="equal">
      <formula>#REF!</formula>
    </cfRule>
    <cfRule type="cellIs" dxfId="668" priority="5402" operator="equal">
      <formula>#REF!</formula>
    </cfRule>
    <cfRule type="cellIs" dxfId="667" priority="5403" operator="equal">
      <formula>#REF!</formula>
    </cfRule>
    <cfRule type="cellIs" dxfId="666" priority="5406" operator="equal">
      <formula>#REF!</formula>
    </cfRule>
    <cfRule type="cellIs" dxfId="665" priority="5407" operator="equal">
      <formula>#REF!</formula>
    </cfRule>
    <cfRule type="cellIs" dxfId="664" priority="5408" operator="equal">
      <formula>#REF!</formula>
    </cfRule>
    <cfRule type="cellIs" dxfId="663" priority="5410" operator="equal">
      <formula>#REF!</formula>
    </cfRule>
    <cfRule type="cellIs" dxfId="662" priority="5411" operator="equal">
      <formula>#REF!</formula>
    </cfRule>
    <cfRule type="cellIs" dxfId="661" priority="5388" operator="equal">
      <formula>#REF!</formula>
    </cfRule>
    <cfRule type="cellIs" dxfId="660" priority="5381" operator="equal">
      <formula>"EXTREMO (RC/F)"</formula>
    </cfRule>
    <cfRule type="cellIs" dxfId="659" priority="5382" operator="equal">
      <formula>"ALTO (RC/F)"</formula>
    </cfRule>
    <cfRule type="cellIs" dxfId="658" priority="5383" operator="equal">
      <formula>"MODERADO (RC/F)"</formula>
    </cfRule>
    <cfRule type="cellIs" dxfId="657" priority="5384" operator="equal">
      <formula>"EXTREMO"</formula>
    </cfRule>
    <cfRule type="cellIs" dxfId="656" priority="5385" operator="equal">
      <formula>"ALTO"</formula>
    </cfRule>
    <cfRule type="cellIs" dxfId="655" priority="5386" operator="equal">
      <formula>"MODERADO"</formula>
    </cfRule>
    <cfRule type="cellIs" dxfId="654" priority="5387" operator="equal">
      <formula>"BAJO"</formula>
    </cfRule>
    <cfRule type="cellIs" dxfId="653" priority="5395" operator="equal">
      <formula>#REF!</formula>
    </cfRule>
    <cfRule type="cellIs" dxfId="652" priority="5394" operator="equal">
      <formula>#REF!</formula>
    </cfRule>
    <cfRule type="cellIs" dxfId="651" priority="5392" operator="equal">
      <formula>#REF!</formula>
    </cfRule>
  </conditionalFormatting>
  <conditionalFormatting sqref="AK151:AK152 AK154:AK155">
    <cfRule type="cellIs" dxfId="650" priority="5269" operator="equal">
      <formula>"EXTREMO (RC/F)"</formula>
    </cfRule>
    <cfRule type="cellIs" dxfId="649" priority="5277" operator="equal">
      <formula>#REF!</formula>
    </cfRule>
    <cfRule type="cellIs" dxfId="648" priority="5276" operator="equal">
      <formula>#REF!</formula>
    </cfRule>
    <cfRule type="cellIs" dxfId="647" priority="5275" operator="equal">
      <formula>"BAJO"</formula>
    </cfRule>
    <cfRule type="cellIs" dxfId="646" priority="5274" operator="equal">
      <formula>"MODERADO"</formula>
    </cfRule>
    <cfRule type="cellIs" dxfId="645" priority="5290" operator="equal">
      <formula>#REF!</formula>
    </cfRule>
    <cfRule type="cellIs" dxfId="644" priority="5273" operator="equal">
      <formula>"ALTO"</formula>
    </cfRule>
    <cfRule type="cellIs" dxfId="643" priority="5272" operator="equal">
      <formula>"EXTREMO"</formula>
    </cfRule>
    <cfRule type="cellIs" dxfId="642" priority="5271" operator="equal">
      <formula>"MODERADO (RC/F)"</formula>
    </cfRule>
    <cfRule type="cellIs" dxfId="641" priority="5270" operator="equal">
      <formula>"ALTO (RC/F)"</formula>
    </cfRule>
    <cfRule type="cellIs" dxfId="640" priority="5302" operator="equal">
      <formula>#REF!</formula>
    </cfRule>
  </conditionalFormatting>
  <conditionalFormatting sqref="AK152 AK154:AK155">
    <cfRule type="cellIs" dxfId="639" priority="5294" operator="equal">
      <formula>#REF!</formula>
    </cfRule>
    <cfRule type="cellIs" dxfId="638" priority="5289" operator="equal">
      <formula>#REF!</formula>
    </cfRule>
    <cfRule type="cellIs" dxfId="637" priority="5286" operator="equal">
      <formula>#REF!</formula>
    </cfRule>
    <cfRule type="cellIs" dxfId="636" priority="5284" operator="equal">
      <formula>#REF!</formula>
    </cfRule>
    <cfRule type="cellIs" dxfId="635" priority="5283" operator="equal">
      <formula>#REF!</formula>
    </cfRule>
    <cfRule type="cellIs" dxfId="634" priority="5282" operator="equal">
      <formula>#REF!</formula>
    </cfRule>
    <cfRule type="cellIs" dxfId="633" priority="5312" operator="equal">
      <formula>#REF!</formula>
    </cfRule>
    <cfRule type="cellIs" dxfId="632" priority="5291" operator="equal">
      <formula>#REF!</formula>
    </cfRule>
    <cfRule type="cellIs" dxfId="631" priority="5295" operator="equal">
      <formula>#REF!</formula>
    </cfRule>
    <cfRule type="cellIs" dxfId="630" priority="5296" operator="equal">
      <formula>#REF!</formula>
    </cfRule>
    <cfRule type="cellIs" dxfId="629" priority="5298" operator="equal">
      <formula>#REF!</formula>
    </cfRule>
    <cfRule type="cellIs" dxfId="628" priority="5299" operator="equal">
      <formula>#REF!</formula>
    </cfRule>
    <cfRule type="cellIs" dxfId="627" priority="5300" operator="equal">
      <formula>#REF!</formula>
    </cfRule>
    <cfRule type="cellIs" dxfId="626" priority="5301" operator="equal">
      <formula>#REF!</formula>
    </cfRule>
    <cfRule type="cellIs" dxfId="625" priority="5280" operator="equal">
      <formula>#REF!</formula>
    </cfRule>
    <cfRule type="cellIs" dxfId="624" priority="5303" operator="equal">
      <formula>#REF!</formula>
    </cfRule>
    <cfRule type="cellIs" dxfId="623" priority="5304" operator="equal">
      <formula>#REF!</formula>
    </cfRule>
    <cfRule type="cellIs" dxfId="622" priority="5305" operator="equal">
      <formula>#REF!</formula>
    </cfRule>
    <cfRule type="cellIs" dxfId="621" priority="5307" operator="equal">
      <formula>#REF!</formula>
    </cfRule>
    <cfRule type="cellIs" dxfId="620" priority="5308" operator="equal">
      <formula>#REF!</formula>
    </cfRule>
    <cfRule type="cellIs" dxfId="619" priority="5309" operator="equal">
      <formula>#REF!</formula>
    </cfRule>
    <cfRule type="cellIs" dxfId="618" priority="5310" operator="equal">
      <formula>#REF!</formula>
    </cfRule>
  </conditionalFormatting>
  <conditionalFormatting sqref="AK157">
    <cfRule type="cellIs" dxfId="617" priority="5191" operator="equal">
      <formula>#REF!</formula>
    </cfRule>
    <cfRule type="cellIs" dxfId="616" priority="5159" operator="equal">
      <formula>"EXTREMO (RC/F)"</formula>
    </cfRule>
    <cfRule type="cellIs" dxfId="615" priority="5160" operator="equal">
      <formula>"ALTO (RC/F)"</formula>
    </cfRule>
    <cfRule type="cellIs" dxfId="614" priority="5161" operator="equal">
      <formula>"MODERADO (RC/F)"</formula>
    </cfRule>
    <cfRule type="cellIs" dxfId="613" priority="5162" operator="equal">
      <formula>"EXTREMO"</formula>
    </cfRule>
    <cfRule type="cellIs" dxfId="612" priority="5163" operator="equal">
      <formula>"ALTO"</formula>
    </cfRule>
    <cfRule type="cellIs" dxfId="611" priority="5164" operator="equal">
      <formula>"MODERADO"</formula>
    </cfRule>
    <cfRule type="cellIs" dxfId="610" priority="5165" operator="equal">
      <formula>"BAJO"</formula>
    </cfRule>
    <cfRule type="cellIs" dxfId="609" priority="5195" operator="equal">
      <formula>#REF!</formula>
    </cfRule>
    <cfRule type="cellIs" dxfId="608" priority="5166" operator="equal">
      <formula>#REF!</formula>
    </cfRule>
    <cfRule type="cellIs" dxfId="607" priority="5167" operator="equal">
      <formula>#REF!</formula>
    </cfRule>
    <cfRule type="cellIs" dxfId="606" priority="5170" operator="equal">
      <formula>#REF!</formula>
    </cfRule>
    <cfRule type="cellIs" dxfId="605" priority="5202" operator="equal">
      <formula>#REF!</formula>
    </cfRule>
    <cfRule type="cellIs" dxfId="604" priority="5200" operator="equal">
      <formula>#REF!</formula>
    </cfRule>
    <cfRule type="cellIs" dxfId="603" priority="5199" operator="equal">
      <formula>#REF!</formula>
    </cfRule>
    <cfRule type="cellIs" dxfId="602" priority="5198" operator="equal">
      <formula>#REF!</formula>
    </cfRule>
    <cfRule type="cellIs" dxfId="601" priority="5197" operator="equal">
      <formula>#REF!</formula>
    </cfRule>
    <cfRule type="cellIs" dxfId="600" priority="5193" operator="equal">
      <formula>#REF!</formula>
    </cfRule>
    <cfRule type="cellIs" dxfId="599" priority="5192" operator="equal">
      <formula>#REF!</formula>
    </cfRule>
    <cfRule type="cellIs" dxfId="598" priority="5172" operator="equal">
      <formula>#REF!</formula>
    </cfRule>
    <cfRule type="cellIs" dxfId="597" priority="5173" operator="equal">
      <formula>#REF!</formula>
    </cfRule>
    <cfRule type="cellIs" dxfId="596" priority="5174" operator="equal">
      <formula>#REF!</formula>
    </cfRule>
    <cfRule type="cellIs" dxfId="595" priority="5176" operator="equal">
      <formula>#REF!</formula>
    </cfRule>
    <cfRule type="cellIs" dxfId="594" priority="5179" operator="equal">
      <formula>#REF!</formula>
    </cfRule>
    <cfRule type="cellIs" dxfId="593" priority="5180" operator="equal">
      <formula>#REF!</formula>
    </cfRule>
    <cfRule type="cellIs" dxfId="592" priority="5181" operator="equal">
      <formula>#REF!</formula>
    </cfRule>
    <cfRule type="cellIs" dxfId="591" priority="5184" operator="equal">
      <formula>#REF!</formula>
    </cfRule>
    <cfRule type="cellIs" dxfId="590" priority="5185" operator="equal">
      <formula>#REF!</formula>
    </cfRule>
    <cfRule type="cellIs" dxfId="589" priority="5186" operator="equal">
      <formula>#REF!</formula>
    </cfRule>
    <cfRule type="cellIs" dxfId="588" priority="5188" operator="equal">
      <formula>#REF!</formula>
    </cfRule>
    <cfRule type="cellIs" dxfId="587" priority="5189" operator="equal">
      <formula>#REF!</formula>
    </cfRule>
    <cfRule type="cellIs" dxfId="586" priority="5190" operator="equal">
      <formula>#REF!</formula>
    </cfRule>
    <cfRule type="cellIs" dxfId="585" priority="5194" operator="equal">
      <formula>#REF!</formula>
    </cfRule>
  </conditionalFormatting>
  <conditionalFormatting sqref="AK159">
    <cfRule type="cellIs" dxfId="584" priority="5013" operator="equal">
      <formula>#REF!</formula>
    </cfRule>
    <cfRule type="cellIs" dxfId="583" priority="5015" operator="equal">
      <formula>#REF!</formula>
    </cfRule>
    <cfRule type="cellIs" dxfId="582" priority="5016" operator="equal">
      <formula>#REF!</formula>
    </cfRule>
    <cfRule type="cellIs" dxfId="581" priority="5017" operator="equal">
      <formula>#REF!</formula>
    </cfRule>
    <cfRule type="cellIs" dxfId="580" priority="5019" operator="equal">
      <formula>#REF!</formula>
    </cfRule>
    <cfRule type="cellIs" dxfId="579" priority="5005" operator="equal">
      <formula>"EXTREMO"</formula>
    </cfRule>
    <cfRule type="cellIs" dxfId="578" priority="5023" operator="equal">
      <formula>#REF!</formula>
    </cfRule>
    <cfRule type="cellIs" dxfId="577" priority="5024" operator="equal">
      <formula>#REF!</formula>
    </cfRule>
    <cfRule type="cellIs" dxfId="576" priority="5027" operator="equal">
      <formula>#REF!</formula>
    </cfRule>
    <cfRule type="cellIs" dxfId="575" priority="5028" operator="equal">
      <formula>#REF!</formula>
    </cfRule>
    <cfRule type="cellIs" dxfId="574" priority="5029" operator="equal">
      <formula>#REF!</formula>
    </cfRule>
    <cfRule type="cellIs" dxfId="573" priority="5031" operator="equal">
      <formula>#REF!</formula>
    </cfRule>
    <cfRule type="cellIs" dxfId="572" priority="5032" operator="equal">
      <formula>#REF!</formula>
    </cfRule>
    <cfRule type="cellIs" dxfId="571" priority="5043" operator="equal">
      <formula>#REF!</formula>
    </cfRule>
    <cfRule type="cellIs" dxfId="570" priority="5033" operator="equal">
      <formula>#REF!</formula>
    </cfRule>
    <cfRule type="cellIs" dxfId="569" priority="5034" operator="equal">
      <formula>#REF!</formula>
    </cfRule>
    <cfRule type="cellIs" dxfId="568" priority="5007" operator="equal">
      <formula>"MODERADO"</formula>
    </cfRule>
    <cfRule type="cellIs" dxfId="567" priority="5008" operator="equal">
      <formula>"BAJO"</formula>
    </cfRule>
    <cfRule type="cellIs" dxfId="566" priority="5035" operator="equal">
      <formula>#REF!</formula>
    </cfRule>
    <cfRule type="cellIs" dxfId="565" priority="5036" operator="equal">
      <formula>#REF!</formula>
    </cfRule>
    <cfRule type="cellIs" dxfId="564" priority="5037" operator="equal">
      <formula>#REF!</formula>
    </cfRule>
    <cfRule type="cellIs" dxfId="563" priority="5038" operator="equal">
      <formula>#REF!</formula>
    </cfRule>
    <cfRule type="cellIs" dxfId="562" priority="5040" operator="equal">
      <formula>#REF!</formula>
    </cfRule>
    <cfRule type="cellIs" dxfId="561" priority="5041" operator="equal">
      <formula>#REF!</formula>
    </cfRule>
    <cfRule type="cellIs" dxfId="560" priority="5042" operator="equal">
      <formula>#REF!</formula>
    </cfRule>
    <cfRule type="cellIs" dxfId="559" priority="5004" operator="equal">
      <formula>"MODERADO (RC/F)"</formula>
    </cfRule>
    <cfRule type="cellIs" dxfId="558" priority="5045" operator="equal">
      <formula>#REF!</formula>
    </cfRule>
    <cfRule type="cellIs" dxfId="557" priority="5003" operator="equal">
      <formula>"ALTO (RC/F)"</formula>
    </cfRule>
    <cfRule type="cellIs" dxfId="556" priority="5002" operator="equal">
      <formula>"EXTREMO (RC/F)"</formula>
    </cfRule>
    <cfRule type="cellIs" dxfId="555" priority="5006" operator="equal">
      <formula>"ALTO"</formula>
    </cfRule>
    <cfRule type="cellIs" dxfId="554" priority="5009" operator="equal">
      <formula>#REF!</formula>
    </cfRule>
    <cfRule type="cellIs" dxfId="553" priority="5010" operator="equal">
      <formula>#REF!</formula>
    </cfRule>
    <cfRule type="cellIs" dxfId="552" priority="5022" operator="equal">
      <formula>#REF!</formula>
    </cfRule>
  </conditionalFormatting>
  <conditionalFormatting sqref="AK165">
    <cfRule type="cellIs" dxfId="551" priority="4905" operator="equal">
      <formula>#REF!</formula>
    </cfRule>
    <cfRule type="cellIs" dxfId="550" priority="4907" operator="equal">
      <formula>#REF!</formula>
    </cfRule>
    <cfRule type="cellIs" dxfId="549" priority="4910" operator="equal">
      <formula>#REF!</formula>
    </cfRule>
    <cfRule type="cellIs" dxfId="548" priority="4911" operator="equal">
      <formula>#REF!</formula>
    </cfRule>
    <cfRule type="cellIs" dxfId="547" priority="4912" operator="equal">
      <formula>#REF!</formula>
    </cfRule>
    <cfRule type="cellIs" dxfId="546" priority="4915" operator="equal">
      <formula>#REF!</formula>
    </cfRule>
    <cfRule type="cellIs" dxfId="545" priority="4916" operator="equal">
      <formula>#REF!</formula>
    </cfRule>
    <cfRule type="cellIs" dxfId="544" priority="4917" operator="equal">
      <formula>#REF!</formula>
    </cfRule>
    <cfRule type="cellIs" dxfId="543" priority="4919" operator="equal">
      <formula>#REF!</formula>
    </cfRule>
    <cfRule type="cellIs" dxfId="542" priority="4920" operator="equal">
      <formula>#REF!</formula>
    </cfRule>
    <cfRule type="cellIs" dxfId="541" priority="4921" operator="equal">
      <formula>#REF!</formula>
    </cfRule>
    <cfRule type="cellIs" dxfId="540" priority="4922" operator="equal">
      <formula>#REF!</formula>
    </cfRule>
    <cfRule type="cellIs" dxfId="539" priority="4923" operator="equal">
      <formula>#REF!</formula>
    </cfRule>
    <cfRule type="cellIs" dxfId="538" priority="4924" operator="equal">
      <formula>#REF!</formula>
    </cfRule>
    <cfRule type="cellIs" dxfId="537" priority="4925" operator="equal">
      <formula>#REF!</formula>
    </cfRule>
    <cfRule type="cellIs" dxfId="536" priority="4926" operator="equal">
      <formula>#REF!</formula>
    </cfRule>
    <cfRule type="cellIs" dxfId="535" priority="4928" operator="equal">
      <formula>#REF!</formula>
    </cfRule>
    <cfRule type="cellIs" dxfId="534" priority="4929" operator="equal">
      <formula>#REF!</formula>
    </cfRule>
    <cfRule type="cellIs" dxfId="533" priority="4930" operator="equal">
      <formula>#REF!</formula>
    </cfRule>
    <cfRule type="cellIs" dxfId="532" priority="4931" operator="equal">
      <formula>#REF!</formula>
    </cfRule>
    <cfRule type="cellIs" dxfId="531" priority="4933" operator="equal">
      <formula>#REF!</formula>
    </cfRule>
    <cfRule type="cellIs" dxfId="530" priority="4894" operator="equal">
      <formula>"ALTO"</formula>
    </cfRule>
    <cfRule type="cellIs" dxfId="529" priority="4890" operator="equal">
      <formula>"EXTREMO (RC/F)"</formula>
    </cfRule>
    <cfRule type="cellIs" dxfId="528" priority="4891" operator="equal">
      <formula>"ALTO (RC/F)"</formula>
    </cfRule>
    <cfRule type="cellIs" dxfId="527" priority="4892" operator="equal">
      <formula>"MODERADO (RC/F)"</formula>
    </cfRule>
    <cfRule type="cellIs" dxfId="526" priority="4893" operator="equal">
      <formula>"EXTREMO"</formula>
    </cfRule>
    <cfRule type="cellIs" dxfId="525" priority="4895" operator="equal">
      <formula>"MODERADO"</formula>
    </cfRule>
    <cfRule type="cellIs" dxfId="524" priority="4896" operator="equal">
      <formula>"BAJO"</formula>
    </cfRule>
    <cfRule type="cellIs" dxfId="523" priority="4897" operator="equal">
      <formula>#REF!</formula>
    </cfRule>
    <cfRule type="cellIs" dxfId="522" priority="4898" operator="equal">
      <formula>#REF!</formula>
    </cfRule>
    <cfRule type="cellIs" dxfId="521" priority="4901" operator="equal">
      <formula>#REF!</formula>
    </cfRule>
    <cfRule type="cellIs" dxfId="520" priority="4903" operator="equal">
      <formula>#REF!</formula>
    </cfRule>
    <cfRule type="cellIs" dxfId="519" priority="4904" operator="equal">
      <formula>#REF!</formula>
    </cfRule>
  </conditionalFormatting>
  <conditionalFormatting sqref="AK172:AK173">
    <cfRule type="cellIs" dxfId="518" priority="4776" operator="equal">
      <formula>"MODERADO (RC/F)"</formula>
    </cfRule>
    <cfRule type="cellIs" dxfId="517" priority="4788" operator="equal">
      <formula>#REF!</formula>
    </cfRule>
    <cfRule type="cellIs" dxfId="516" priority="4789" operator="equal">
      <formula>#REF!</formula>
    </cfRule>
    <cfRule type="cellIs" dxfId="515" priority="4791" operator="equal">
      <formula>#REF!</formula>
    </cfRule>
    <cfRule type="cellIs" dxfId="514" priority="4794" operator="equal">
      <formula>#REF!</formula>
    </cfRule>
    <cfRule type="cellIs" dxfId="513" priority="4795" operator="equal">
      <formula>#REF!</formula>
    </cfRule>
    <cfRule type="cellIs" dxfId="512" priority="4796" operator="equal">
      <formula>#REF!</formula>
    </cfRule>
    <cfRule type="cellIs" dxfId="511" priority="4799" operator="equal">
      <formula>#REF!</formula>
    </cfRule>
    <cfRule type="cellIs" dxfId="510" priority="4800" operator="equal">
      <formula>#REF!</formula>
    </cfRule>
    <cfRule type="cellIs" dxfId="509" priority="4801" operator="equal">
      <formula>#REF!</formula>
    </cfRule>
    <cfRule type="cellIs" dxfId="508" priority="4803" operator="equal">
      <formula>#REF!</formula>
    </cfRule>
    <cfRule type="cellIs" dxfId="507" priority="4804" operator="equal">
      <formula>#REF!</formula>
    </cfRule>
    <cfRule type="cellIs" dxfId="506" priority="4809" operator="equal">
      <formula>#REF!</formula>
    </cfRule>
    <cfRule type="cellIs" dxfId="505" priority="4805" operator="equal">
      <formula>#REF!</formula>
    </cfRule>
    <cfRule type="cellIs" dxfId="504" priority="4806" operator="equal">
      <formula>#REF!</formula>
    </cfRule>
    <cfRule type="cellIs" dxfId="503" priority="4807" operator="equal">
      <formula>#REF!</formula>
    </cfRule>
    <cfRule type="cellIs" dxfId="502" priority="4808" operator="equal">
      <formula>#REF!</formula>
    </cfRule>
    <cfRule type="cellIs" dxfId="501" priority="4817" operator="equal">
      <formula>#REF!</formula>
    </cfRule>
    <cfRule type="cellIs" dxfId="500" priority="4810" operator="equal">
      <formula>#REF!</formula>
    </cfRule>
    <cfRule type="cellIs" dxfId="499" priority="4812" operator="equal">
      <formula>#REF!</formula>
    </cfRule>
    <cfRule type="cellIs" dxfId="498" priority="4813" operator="equal">
      <formula>#REF!</formula>
    </cfRule>
    <cfRule type="cellIs" dxfId="497" priority="4814" operator="equal">
      <formula>#REF!</formula>
    </cfRule>
    <cfRule type="cellIs" dxfId="496" priority="4774" operator="equal">
      <formula>"EXTREMO (RC/F)"</formula>
    </cfRule>
    <cfRule type="cellIs" dxfId="495" priority="4775" operator="equal">
      <formula>"ALTO (RC/F)"</formula>
    </cfRule>
    <cfRule type="cellIs" dxfId="494" priority="4815" operator="equal">
      <formula>#REF!</formula>
    </cfRule>
    <cfRule type="cellIs" dxfId="493" priority="4777" operator="equal">
      <formula>"EXTREMO"</formula>
    </cfRule>
    <cfRule type="cellIs" dxfId="492" priority="4778" operator="equal">
      <formula>"ALTO"</formula>
    </cfRule>
    <cfRule type="cellIs" dxfId="491" priority="4779" operator="equal">
      <formula>"MODERADO"</formula>
    </cfRule>
    <cfRule type="cellIs" dxfId="490" priority="4780" operator="equal">
      <formula>"BAJO"</formula>
    </cfRule>
    <cfRule type="cellIs" dxfId="489" priority="4781" operator="equal">
      <formula>#REF!</formula>
    </cfRule>
    <cfRule type="cellIs" dxfId="488" priority="4782" operator="equal">
      <formula>#REF!</formula>
    </cfRule>
    <cfRule type="cellIs" dxfId="487" priority="4785" operator="equal">
      <formula>#REF!</formula>
    </cfRule>
    <cfRule type="cellIs" dxfId="486" priority="4787" operator="equal">
      <formula>#REF!</formula>
    </cfRule>
  </conditionalFormatting>
  <conditionalFormatting sqref="AK177">
    <cfRule type="cellIs" dxfId="485" priority="4657" operator="equal">
      <formula>"EXTREMO (RC/F)"</formula>
    </cfRule>
    <cfRule type="cellIs" dxfId="484" priority="4658" operator="equal">
      <formula>"ALTO (RC/F)"</formula>
    </cfRule>
    <cfRule type="cellIs" dxfId="483" priority="4659" operator="equal">
      <formula>"MODERADO (RC/F)"</formula>
    </cfRule>
    <cfRule type="cellIs" dxfId="482" priority="4660" operator="equal">
      <formula>"EXTREMO"</formula>
    </cfRule>
    <cfRule type="cellIs" dxfId="481" priority="4661" operator="equal">
      <formula>"ALTO"</formula>
    </cfRule>
    <cfRule type="cellIs" dxfId="480" priority="4662" operator="equal">
      <formula>"MODERADO"</formula>
    </cfRule>
    <cfRule type="cellIs" dxfId="479" priority="4663" operator="equal">
      <formula>"BAJO"</formula>
    </cfRule>
    <cfRule type="cellIs" dxfId="478" priority="4664" operator="equal">
      <formula>#REF!</formula>
    </cfRule>
    <cfRule type="cellIs" dxfId="477" priority="4665" operator="equal">
      <formula>#REF!</formula>
    </cfRule>
    <cfRule type="cellIs" dxfId="476" priority="4668" operator="equal">
      <formula>#REF!</formula>
    </cfRule>
    <cfRule type="cellIs" dxfId="475" priority="4670" operator="equal">
      <formula>#REF!</formula>
    </cfRule>
    <cfRule type="cellIs" dxfId="474" priority="4672" operator="equal">
      <formula>#REF!</formula>
    </cfRule>
    <cfRule type="cellIs" dxfId="473" priority="4674" operator="equal">
      <formula>#REF!</formula>
    </cfRule>
    <cfRule type="cellIs" dxfId="472" priority="4677" operator="equal">
      <formula>#REF!</formula>
    </cfRule>
    <cfRule type="cellIs" dxfId="471" priority="4678" operator="equal">
      <formula>#REF!</formula>
    </cfRule>
    <cfRule type="cellIs" dxfId="470" priority="4679" operator="equal">
      <formula>#REF!</formula>
    </cfRule>
    <cfRule type="cellIs" dxfId="469" priority="4682" operator="equal">
      <formula>#REF!</formula>
    </cfRule>
    <cfRule type="cellIs" dxfId="468" priority="4683" operator="equal">
      <formula>#REF!</formula>
    </cfRule>
    <cfRule type="cellIs" dxfId="467" priority="4684" operator="equal">
      <formula>#REF!</formula>
    </cfRule>
    <cfRule type="cellIs" dxfId="466" priority="4686" operator="equal">
      <formula>#REF!</formula>
    </cfRule>
    <cfRule type="cellIs" dxfId="465" priority="4671" operator="equal">
      <formula>#REF!</formula>
    </cfRule>
    <cfRule type="cellIs" dxfId="464" priority="4700" operator="equal">
      <formula>#REF!</formula>
    </cfRule>
    <cfRule type="cellIs" dxfId="463" priority="4687" operator="equal">
      <formula>#REF!</formula>
    </cfRule>
    <cfRule type="cellIs" dxfId="462" priority="4689" operator="equal">
      <formula>#REF!</formula>
    </cfRule>
    <cfRule type="cellIs" dxfId="461" priority="4690" operator="equal">
      <formula>#REF!</formula>
    </cfRule>
    <cfRule type="cellIs" dxfId="460" priority="4691" operator="equal">
      <formula>#REF!</formula>
    </cfRule>
    <cfRule type="cellIs" dxfId="459" priority="4692" operator="equal">
      <formula>#REF!</formula>
    </cfRule>
    <cfRule type="cellIs" dxfId="458" priority="4693" operator="equal">
      <formula>#REF!</formula>
    </cfRule>
    <cfRule type="cellIs" dxfId="457" priority="4695" operator="equal">
      <formula>#REF!</formula>
    </cfRule>
    <cfRule type="cellIs" dxfId="456" priority="4696" operator="equal">
      <formula>#REF!</formula>
    </cfRule>
    <cfRule type="cellIs" dxfId="455" priority="4697" operator="equal">
      <formula>#REF!</formula>
    </cfRule>
    <cfRule type="cellIs" dxfId="454" priority="4698" operator="equal">
      <formula>#REF!</formula>
    </cfRule>
    <cfRule type="cellIs" dxfId="453" priority="4688" operator="equal">
      <formula>#REF!</formula>
    </cfRule>
  </conditionalFormatting>
  <conditionalFormatting sqref="AK179">
    <cfRule type="cellIs" dxfId="452" priority="4549" operator="equal">
      <formula>#REF!</formula>
    </cfRule>
    <cfRule type="cellIs" dxfId="451" priority="4537" operator="equal">
      <formula>"MODERADO (RC/F)"</formula>
    </cfRule>
    <cfRule type="cellIs" dxfId="450" priority="4550" operator="equal">
      <formula>#REF!</formula>
    </cfRule>
    <cfRule type="cellIs" dxfId="449" priority="4548" operator="equal">
      <formula>#REF!</formula>
    </cfRule>
    <cfRule type="cellIs" dxfId="448" priority="4546" operator="equal">
      <formula>#REF!</formula>
    </cfRule>
    <cfRule type="cellIs" dxfId="447" priority="4543" operator="equal">
      <formula>#REF!</formula>
    </cfRule>
    <cfRule type="cellIs" dxfId="446" priority="4542" operator="equal">
      <formula>#REF!</formula>
    </cfRule>
    <cfRule type="cellIs" dxfId="445" priority="4541" operator="equal">
      <formula>"BAJO"</formula>
    </cfRule>
    <cfRule type="cellIs" dxfId="444" priority="4535" operator="equal">
      <formula>"EXTREMO (RC/F)"</formula>
    </cfRule>
    <cfRule type="cellIs" dxfId="443" priority="4536" operator="equal">
      <formula>"ALTO (RC/F)"</formula>
    </cfRule>
    <cfRule type="cellIs" dxfId="442" priority="4540" operator="equal">
      <formula>"MODERADO"</formula>
    </cfRule>
    <cfRule type="cellIs" dxfId="441" priority="4539" operator="equal">
      <formula>"ALTO"</formula>
    </cfRule>
    <cfRule type="cellIs" dxfId="440" priority="4538" operator="equal">
      <formula>"EXTREMO"</formula>
    </cfRule>
    <cfRule type="cellIs" dxfId="439" priority="4552" operator="equal">
      <formula>#REF!</formula>
    </cfRule>
    <cfRule type="cellIs" dxfId="438" priority="4578" operator="equal">
      <formula>#REF!</formula>
    </cfRule>
    <cfRule type="cellIs" dxfId="437" priority="4576" operator="equal">
      <formula>#REF!</formula>
    </cfRule>
    <cfRule type="cellIs" dxfId="436" priority="4575" operator="equal">
      <formula>#REF!</formula>
    </cfRule>
    <cfRule type="cellIs" dxfId="435" priority="4574" operator="equal">
      <formula>#REF!</formula>
    </cfRule>
    <cfRule type="cellIs" dxfId="434" priority="4573" operator="equal">
      <formula>#REF!</formula>
    </cfRule>
    <cfRule type="cellIs" dxfId="433" priority="4571" operator="equal">
      <formula>#REF!</formula>
    </cfRule>
    <cfRule type="cellIs" dxfId="432" priority="4570" operator="equal">
      <formula>#REF!</formula>
    </cfRule>
    <cfRule type="cellIs" dxfId="431" priority="4569" operator="equal">
      <formula>#REF!</formula>
    </cfRule>
    <cfRule type="cellIs" dxfId="430" priority="4568" operator="equal">
      <formula>#REF!</formula>
    </cfRule>
    <cfRule type="cellIs" dxfId="429" priority="4567" operator="equal">
      <formula>#REF!</formula>
    </cfRule>
    <cfRule type="cellIs" dxfId="428" priority="4566" operator="equal">
      <formula>#REF!</formula>
    </cfRule>
    <cfRule type="cellIs" dxfId="427" priority="4565" operator="equal">
      <formula>#REF!</formula>
    </cfRule>
    <cfRule type="cellIs" dxfId="426" priority="4564" operator="equal">
      <formula>#REF!</formula>
    </cfRule>
    <cfRule type="cellIs" dxfId="425" priority="4562" operator="equal">
      <formula>#REF!</formula>
    </cfRule>
    <cfRule type="cellIs" dxfId="424" priority="4561" operator="equal">
      <formula>#REF!</formula>
    </cfRule>
    <cfRule type="cellIs" dxfId="423" priority="4560" operator="equal">
      <formula>#REF!</formula>
    </cfRule>
    <cfRule type="cellIs" dxfId="422" priority="4557" operator="equal">
      <formula>#REF!</formula>
    </cfRule>
    <cfRule type="cellIs" dxfId="421" priority="4556" operator="equal">
      <formula>#REF!</formula>
    </cfRule>
    <cfRule type="cellIs" dxfId="420" priority="4555" operator="equal">
      <formula>#REF!</formula>
    </cfRule>
  </conditionalFormatting>
  <conditionalFormatting sqref="AK182 Q196">
    <cfRule type="cellIs" dxfId="419" priority="4444" operator="equal">
      <formula>#REF!</formula>
    </cfRule>
    <cfRule type="cellIs" dxfId="418" priority="4452" operator="equal">
      <formula>#REF!</formula>
    </cfRule>
    <cfRule type="cellIs" dxfId="417" priority="4453" operator="equal">
      <formula>#REF!</formula>
    </cfRule>
    <cfRule type="cellIs" dxfId="416" priority="4455" operator="equal">
      <formula>#REF!</formula>
    </cfRule>
    <cfRule type="cellIs" dxfId="415" priority="4451" operator="equal">
      <formula>#REF!</formula>
    </cfRule>
    <cfRule type="cellIs" dxfId="414" priority="4425" operator="equal">
      <formula>#REF!</formula>
    </cfRule>
    <cfRule type="cellIs" dxfId="413" priority="4428" operator="equal">
      <formula>#REF!</formula>
    </cfRule>
    <cfRule type="cellIs" dxfId="412" priority="4430" operator="equal">
      <formula>#REF!</formula>
    </cfRule>
    <cfRule type="cellIs" dxfId="411" priority="4431" operator="equal">
      <formula>#REF!</formula>
    </cfRule>
    <cfRule type="cellIs" dxfId="410" priority="4432" operator="equal">
      <formula>#REF!</formula>
    </cfRule>
    <cfRule type="cellIs" dxfId="409" priority="4434" operator="equal">
      <formula>#REF!</formula>
    </cfRule>
    <cfRule type="cellIs" dxfId="408" priority="4437" operator="equal">
      <formula>#REF!</formula>
    </cfRule>
    <cfRule type="cellIs" dxfId="407" priority="4438" operator="equal">
      <formula>#REF!</formula>
    </cfRule>
    <cfRule type="cellIs" dxfId="406" priority="4456" operator="equal">
      <formula>#REF!</formula>
    </cfRule>
    <cfRule type="cellIs" dxfId="405" priority="4439" operator="equal">
      <formula>#REF!</formula>
    </cfRule>
    <cfRule type="cellIs" dxfId="404" priority="4442" operator="equal">
      <formula>#REF!</formula>
    </cfRule>
    <cfRule type="cellIs" dxfId="403" priority="4443" operator="equal">
      <formula>#REF!</formula>
    </cfRule>
    <cfRule type="cellIs" dxfId="402" priority="4424" operator="equal">
      <formula>#REF!</formula>
    </cfRule>
    <cfRule type="cellIs" dxfId="401" priority="4460" operator="equal">
      <formula>#REF!</formula>
    </cfRule>
    <cfRule type="cellIs" dxfId="400" priority="4458" operator="equal">
      <formula>#REF!</formula>
    </cfRule>
    <cfRule type="cellIs" dxfId="399" priority="4457" operator="equal">
      <formula>#REF!</formula>
    </cfRule>
    <cfRule type="cellIs" dxfId="398" priority="4446" operator="equal">
      <formula>#REF!</formula>
    </cfRule>
    <cfRule type="cellIs" dxfId="397" priority="4447" operator="equal">
      <formula>#REF!</formula>
    </cfRule>
    <cfRule type="cellIs" dxfId="396" priority="4448" operator="equal">
      <formula>#REF!</formula>
    </cfRule>
    <cfRule type="cellIs" dxfId="395" priority="4449" operator="equal">
      <formula>#REF!</formula>
    </cfRule>
    <cfRule type="cellIs" dxfId="394" priority="4450" operator="equal">
      <formula>#REF!</formula>
    </cfRule>
  </conditionalFormatting>
  <conditionalFormatting sqref="AK191">
    <cfRule type="cellIs" dxfId="393" priority="4176" operator="equal">
      <formula>#REF!</formula>
    </cfRule>
    <cfRule type="cellIs" dxfId="392" priority="4178" operator="equal">
      <formula>#REF!</formula>
    </cfRule>
    <cfRule type="cellIs" dxfId="391" priority="4179" operator="equal">
      <formula>#REF!</formula>
    </cfRule>
    <cfRule type="cellIs" dxfId="390" priority="4180" operator="equal">
      <formula>#REF!</formula>
    </cfRule>
    <cfRule type="cellIs" dxfId="389" priority="4182" operator="equal">
      <formula>#REF!</formula>
    </cfRule>
    <cfRule type="cellIs" dxfId="388" priority="4185" operator="equal">
      <formula>#REF!</formula>
    </cfRule>
    <cfRule type="cellIs" dxfId="387" priority="4186" operator="equal">
      <formula>#REF!</formula>
    </cfRule>
    <cfRule type="cellIs" dxfId="386" priority="4187" operator="equal">
      <formula>#REF!</formula>
    </cfRule>
    <cfRule type="cellIs" dxfId="385" priority="4190" operator="equal">
      <formula>#REF!</formula>
    </cfRule>
    <cfRule type="cellIs" dxfId="384" priority="4191" operator="equal">
      <formula>#REF!</formula>
    </cfRule>
    <cfRule type="cellIs" dxfId="383" priority="4192" operator="equal">
      <formula>#REF!</formula>
    </cfRule>
    <cfRule type="cellIs" dxfId="382" priority="4194" operator="equal">
      <formula>#REF!</formula>
    </cfRule>
    <cfRule type="cellIs" dxfId="381" priority="4195" operator="equal">
      <formula>#REF!</formula>
    </cfRule>
    <cfRule type="cellIs" dxfId="380" priority="4196" operator="equal">
      <formula>#REF!</formula>
    </cfRule>
    <cfRule type="cellIs" dxfId="379" priority="4197" operator="equal">
      <formula>#REF!</formula>
    </cfRule>
    <cfRule type="cellIs" dxfId="378" priority="4198" operator="equal">
      <formula>#REF!</formula>
    </cfRule>
    <cfRule type="cellIs" dxfId="377" priority="4199" operator="equal">
      <formula>#REF!</formula>
    </cfRule>
    <cfRule type="cellIs" dxfId="376" priority="4200" operator="equal">
      <formula>#REF!</formula>
    </cfRule>
    <cfRule type="cellIs" dxfId="375" priority="4201" operator="equal">
      <formula>#REF!</formula>
    </cfRule>
    <cfRule type="cellIs" dxfId="374" priority="4203" operator="equal">
      <formula>#REF!</formula>
    </cfRule>
    <cfRule type="cellIs" dxfId="373" priority="4204" operator="equal">
      <formula>#REF!</formula>
    </cfRule>
    <cfRule type="cellIs" dxfId="372" priority="4214" operator="equal">
      <formula>"EXTREMO (RC/F)"</formula>
    </cfRule>
    <cfRule type="cellIs" dxfId="371" priority="4215" operator="equal">
      <formula>"ALTO (RC/F)"</formula>
    </cfRule>
    <cfRule type="cellIs" dxfId="370" priority="4216" operator="equal">
      <formula>"MODERADO (RC/F)"</formula>
    </cfRule>
    <cfRule type="cellIs" dxfId="369" priority="4217" operator="equal">
      <formula>"EXTREMO"</formula>
    </cfRule>
    <cfRule type="cellIs" dxfId="368" priority="4218" operator="equal">
      <formula>"ALTO"</formula>
    </cfRule>
    <cfRule type="cellIs" dxfId="367" priority="4219" operator="equal">
      <formula>"MODERADO"</formula>
    </cfRule>
    <cfRule type="cellIs" dxfId="366" priority="4220" operator="equal">
      <formula>"BAJO"</formula>
    </cfRule>
    <cfRule type="cellIs" dxfId="365" priority="4206" operator="equal">
      <formula>#REF!</formula>
    </cfRule>
    <cfRule type="cellIs" dxfId="364" priority="4205" operator="equal">
      <formula>#REF!</formula>
    </cfRule>
    <cfRule type="cellIs" dxfId="363" priority="4172" operator="equal">
      <formula>#REF!</formula>
    </cfRule>
    <cfRule type="cellIs" dxfId="362" priority="4208" operator="equal">
      <formula>#REF!</formula>
    </cfRule>
    <cfRule type="cellIs" dxfId="361" priority="4173" operator="equal">
      <formula>#REF!</formula>
    </cfRule>
  </conditionalFormatting>
  <conditionalFormatting sqref="AK196">
    <cfRule type="cellIs" dxfId="360" priority="4288" operator="equal">
      <formula>#REF!</formula>
    </cfRule>
    <cfRule type="cellIs" dxfId="359" priority="4289" operator="equal">
      <formula>#REF!</formula>
    </cfRule>
    <cfRule type="cellIs" dxfId="358" priority="4290" operator="equal">
      <formula>#REF!</formula>
    </cfRule>
    <cfRule type="cellIs" dxfId="357" priority="4291" operator="equal">
      <formula>#REF!</formula>
    </cfRule>
    <cfRule type="cellIs" dxfId="356" priority="4292" operator="equal">
      <formula>#REF!</formula>
    </cfRule>
    <cfRule type="cellIs" dxfId="355" priority="4293" operator="equal">
      <formula>#REF!</formula>
    </cfRule>
    <cfRule type="cellIs" dxfId="354" priority="4295" operator="equal">
      <formula>#REF!</formula>
    </cfRule>
    <cfRule type="cellIs" dxfId="353" priority="4296" operator="equal">
      <formula>#REF!</formula>
    </cfRule>
    <cfRule type="cellIs" dxfId="352" priority="4297" operator="equal">
      <formula>#REF!</formula>
    </cfRule>
    <cfRule type="cellIs" dxfId="351" priority="4298" operator="equal">
      <formula>#REF!</formula>
    </cfRule>
    <cfRule type="cellIs" dxfId="350" priority="4300" operator="equal">
      <formula>#REF!</formula>
    </cfRule>
    <cfRule type="cellIs" dxfId="349" priority="4306" operator="equal">
      <formula>"EXTREMO (RC/F)"</formula>
    </cfRule>
    <cfRule type="cellIs" dxfId="348" priority="4307" operator="equal">
      <formula>"ALTO (RC/F)"</formula>
    </cfRule>
    <cfRule type="cellIs" dxfId="347" priority="4308" operator="equal">
      <formula>"MODERADO (RC/F)"</formula>
    </cfRule>
    <cfRule type="cellIs" dxfId="346" priority="4309" operator="equal">
      <formula>"EXTREMO"</formula>
    </cfRule>
    <cfRule type="cellIs" dxfId="345" priority="4272" operator="equal">
      <formula>#REF!</formula>
    </cfRule>
    <cfRule type="cellIs" dxfId="344" priority="4311" operator="equal">
      <formula>"MODERADO"</formula>
    </cfRule>
    <cfRule type="cellIs" dxfId="343" priority="4312" operator="equal">
      <formula>"BAJO"</formula>
    </cfRule>
    <cfRule type="cellIs" dxfId="342" priority="4268" operator="equal">
      <formula>#REF!</formula>
    </cfRule>
    <cfRule type="cellIs" dxfId="341" priority="4270" operator="equal">
      <formula>#REF!</formula>
    </cfRule>
    <cfRule type="cellIs" dxfId="340" priority="4271" operator="equal">
      <formula>#REF!</formula>
    </cfRule>
    <cfRule type="cellIs" dxfId="339" priority="4274" operator="equal">
      <formula>#REF!</formula>
    </cfRule>
    <cfRule type="cellIs" dxfId="338" priority="4277" operator="equal">
      <formula>#REF!</formula>
    </cfRule>
    <cfRule type="cellIs" dxfId="337" priority="4278" operator="equal">
      <formula>#REF!</formula>
    </cfRule>
    <cfRule type="cellIs" dxfId="336" priority="4264" operator="equal">
      <formula>#REF!</formula>
    </cfRule>
    <cfRule type="cellIs" dxfId="335" priority="4265" operator="equal">
      <formula>#REF!</formula>
    </cfRule>
    <cfRule type="cellIs" dxfId="334" priority="4287" operator="equal">
      <formula>#REF!</formula>
    </cfRule>
    <cfRule type="cellIs" dxfId="333" priority="4279" operator="equal">
      <formula>#REF!</formula>
    </cfRule>
    <cfRule type="cellIs" dxfId="332" priority="4282" operator="equal">
      <formula>#REF!</formula>
    </cfRule>
    <cfRule type="cellIs" dxfId="331" priority="4283" operator="equal">
      <formula>#REF!</formula>
    </cfRule>
    <cfRule type="cellIs" dxfId="330" priority="4284" operator="equal">
      <formula>#REF!</formula>
    </cfRule>
    <cfRule type="cellIs" dxfId="329" priority="4286" operator="equal">
      <formula>#REF!</formula>
    </cfRule>
    <cfRule type="cellIs" dxfId="328" priority="4310" operator="equal">
      <formula>"ALTO"</formula>
    </cfRule>
  </conditionalFormatting>
  <conditionalFormatting sqref="AK206 Q206">
    <cfRule type="cellIs" dxfId="327" priority="4366" operator="equal">
      <formula>"EXTREMO (RC/F)"</formula>
    </cfRule>
    <cfRule type="cellIs" dxfId="326" priority="4371" operator="equal">
      <formula>"MODERADO"</formula>
    </cfRule>
    <cfRule type="cellIs" dxfId="325" priority="4370" operator="equal">
      <formula>"ALTO"</formula>
    </cfRule>
    <cfRule type="cellIs" dxfId="324" priority="4369" operator="equal">
      <formula>"EXTREMO"</formula>
    </cfRule>
    <cfRule type="cellIs" dxfId="323" priority="4372" operator="equal">
      <formula>"BAJO"</formula>
    </cfRule>
    <cfRule type="cellIs" dxfId="322" priority="4368" operator="equal">
      <formula>"MODERADO (RC/F)"</formula>
    </cfRule>
    <cfRule type="cellIs" dxfId="321" priority="4367" operator="equal">
      <formula>"ALTO (RC/F)"</formula>
    </cfRule>
  </conditionalFormatting>
  <conditionalFormatting sqref="AK206">
    <cfRule type="cellIs" dxfId="320" priority="4347" operator="equal">
      <formula>#REF!</formula>
    </cfRule>
    <cfRule type="cellIs" dxfId="319" priority="4346" operator="equal">
      <formula>#REF!</formula>
    </cfRule>
    <cfRule type="cellIs" dxfId="318" priority="4345" operator="equal">
      <formula>#REF!</formula>
    </cfRule>
    <cfRule type="cellIs" dxfId="317" priority="4344" operator="equal">
      <formula>#REF!</formula>
    </cfRule>
    <cfRule type="cellIs" dxfId="316" priority="4343" operator="equal">
      <formula>#REF!</formula>
    </cfRule>
    <cfRule type="cellIs" dxfId="315" priority="4342" operator="equal">
      <formula>#REF!</formula>
    </cfRule>
    <cfRule type="cellIs" dxfId="314" priority="4339" operator="equal">
      <formula>#REF!</formula>
    </cfRule>
    <cfRule type="cellIs" dxfId="313" priority="4338" operator="equal">
      <formula>#REF!</formula>
    </cfRule>
    <cfRule type="cellIs" dxfId="312" priority="4334" operator="equal">
      <formula>#REF!</formula>
    </cfRule>
    <cfRule type="cellIs" dxfId="311" priority="4333" operator="equal">
      <formula>#REF!</formula>
    </cfRule>
    <cfRule type="cellIs" dxfId="310" priority="4332" operator="equal">
      <formula>#REF!</formula>
    </cfRule>
    <cfRule type="cellIs" dxfId="309" priority="4329" operator="equal">
      <formula>#REF!</formula>
    </cfRule>
    <cfRule type="cellIs" dxfId="308" priority="4327" operator="equal">
      <formula>#REF!</formula>
    </cfRule>
    <cfRule type="cellIs" dxfId="307" priority="4326" operator="equal">
      <formula>#REF!</formula>
    </cfRule>
    <cfRule type="cellIs" dxfId="306" priority="4325" operator="equal">
      <formula>#REF!</formula>
    </cfRule>
    <cfRule type="cellIs" dxfId="305" priority="4323" operator="equal">
      <formula>#REF!</formula>
    </cfRule>
    <cfRule type="cellIs" dxfId="304" priority="4341" operator="equal">
      <formula>#REF!</formula>
    </cfRule>
    <cfRule type="cellIs" dxfId="303" priority="4320" operator="equal">
      <formula>#REF!</formula>
    </cfRule>
    <cfRule type="cellIs" dxfId="302" priority="4319" operator="equal">
      <formula>#REF!</formula>
    </cfRule>
    <cfRule type="cellIs" dxfId="301" priority="4337" operator="equal">
      <formula>#REF!</formula>
    </cfRule>
    <cfRule type="cellIs" dxfId="300" priority="4355" operator="equal">
      <formula>#REF!</formula>
    </cfRule>
    <cfRule type="cellIs" dxfId="299" priority="4353" operator="equal">
      <formula>#REF!</formula>
    </cfRule>
    <cfRule type="cellIs" dxfId="298" priority="4352" operator="equal">
      <formula>#REF!</formula>
    </cfRule>
    <cfRule type="cellIs" dxfId="297" priority="4351" operator="equal">
      <formula>#REF!</formula>
    </cfRule>
    <cfRule type="cellIs" dxfId="296" priority="4350" operator="equal">
      <formula>#REF!</formula>
    </cfRule>
    <cfRule type="cellIs" dxfId="295" priority="4348" operator="equal">
      <formula>#REF!</formula>
    </cfRule>
  </conditionalFormatting>
  <conditionalFormatting sqref="AK211">
    <cfRule type="cellIs" dxfId="294" priority="4083" operator="equal">
      <formula>#REF!</formula>
    </cfRule>
    <cfRule type="cellIs" dxfId="293" priority="4081" operator="equal">
      <formula>#REF!</formula>
    </cfRule>
    <cfRule type="cellIs" dxfId="292" priority="4080" operator="equal">
      <formula>#REF!</formula>
    </cfRule>
    <cfRule type="cellIs" dxfId="291" priority="4079" operator="equal">
      <formula>#REF!</formula>
    </cfRule>
    <cfRule type="cellIs" dxfId="290" priority="4078" operator="equal">
      <formula>#REF!</formula>
    </cfRule>
    <cfRule type="cellIs" dxfId="289" priority="4076" operator="equal">
      <formula>#REF!</formula>
    </cfRule>
    <cfRule type="cellIs" dxfId="288" priority="4075" operator="equal">
      <formula>#REF!</formula>
    </cfRule>
    <cfRule type="cellIs" dxfId="287" priority="4074" operator="equal">
      <formula>#REF!</formula>
    </cfRule>
    <cfRule type="cellIs" dxfId="286" priority="4073" operator="equal">
      <formula>#REF!</formula>
    </cfRule>
    <cfRule type="cellIs" dxfId="285" priority="4072" operator="equal">
      <formula>#REF!</formula>
    </cfRule>
    <cfRule type="cellIs" dxfId="284" priority="4071" operator="equal">
      <formula>#REF!</formula>
    </cfRule>
    <cfRule type="cellIs" dxfId="283" priority="4070" operator="equal">
      <formula>#REF!</formula>
    </cfRule>
    <cfRule type="cellIs" dxfId="282" priority="4069" operator="equal">
      <formula>#REF!</formula>
    </cfRule>
    <cfRule type="cellIs" dxfId="281" priority="4067" operator="equal">
      <formula>#REF!</formula>
    </cfRule>
    <cfRule type="cellIs" dxfId="280" priority="4066" operator="equal">
      <formula>#REF!</formula>
    </cfRule>
    <cfRule type="cellIs" dxfId="279" priority="4065" operator="equal">
      <formula>#REF!</formula>
    </cfRule>
    <cfRule type="cellIs" dxfId="278" priority="4062" operator="equal">
      <formula>#REF!</formula>
    </cfRule>
    <cfRule type="cellIs" dxfId="277" priority="4061" operator="equal">
      <formula>#REF!</formula>
    </cfRule>
    <cfRule type="cellIs" dxfId="276" priority="4060" operator="equal">
      <formula>#REF!</formula>
    </cfRule>
    <cfRule type="cellIs" dxfId="275" priority="4057" operator="equal">
      <formula>#REF!</formula>
    </cfRule>
    <cfRule type="cellIs" dxfId="274" priority="4055" operator="equal">
      <formula>#REF!</formula>
    </cfRule>
    <cfRule type="cellIs" dxfId="273" priority="4054" operator="equal">
      <formula>#REF!</formula>
    </cfRule>
    <cfRule type="cellIs" dxfId="272" priority="4053" operator="equal">
      <formula>#REF!</formula>
    </cfRule>
    <cfRule type="cellIs" dxfId="271" priority="4051" operator="equal">
      <formula>#REF!</formula>
    </cfRule>
    <cfRule type="cellIs" dxfId="270" priority="4048" operator="equal">
      <formula>#REF!</formula>
    </cfRule>
    <cfRule type="cellIs" dxfId="269" priority="4047" operator="equal">
      <formula>#REF!</formula>
    </cfRule>
    <cfRule type="cellIs" dxfId="268" priority="4046" operator="equal">
      <formula>"BAJO"</formula>
    </cfRule>
    <cfRule type="cellIs" dxfId="267" priority="4045" operator="equal">
      <formula>"MODERADO"</formula>
    </cfRule>
    <cfRule type="cellIs" dxfId="266" priority="4044" operator="equal">
      <formula>"ALTO"</formula>
    </cfRule>
    <cfRule type="cellIs" dxfId="265" priority="4043" operator="equal">
      <formula>"EXTREMO"</formula>
    </cfRule>
    <cfRule type="cellIs" dxfId="264" priority="4042" operator="equal">
      <formula>"MODERADO (RC/F)"</formula>
    </cfRule>
    <cfRule type="cellIs" dxfId="263" priority="4041" operator="equal">
      <formula>"ALTO (RC/F)"</formula>
    </cfRule>
    <cfRule type="cellIs" dxfId="262" priority="4040" operator="equal">
      <formula>"EXTREMO (RC/F)"</formula>
    </cfRule>
  </conditionalFormatting>
  <conditionalFormatting sqref="AK213 Q213">
    <cfRule type="cellIs" dxfId="261" priority="1568" operator="equal">
      <formula>"ALTO"</formula>
    </cfRule>
    <cfRule type="cellIs" dxfId="260" priority="1569" operator="equal">
      <formula>"MODERADO"</formula>
    </cfRule>
    <cfRule type="cellIs" dxfId="259" priority="1570" operator="equal">
      <formula>"BAJO"</formula>
    </cfRule>
    <cfRule type="cellIs" dxfId="258" priority="1564" operator="equal">
      <formula>"EXTREMO (RC/F)"</formula>
    </cfRule>
    <cfRule type="cellIs" dxfId="257" priority="1565" operator="equal">
      <formula>"ALTO (RC/F)"</formula>
    </cfRule>
    <cfRule type="cellIs" dxfId="256" priority="1566" operator="equal">
      <formula>"MODERADO (RC/F)"</formula>
    </cfRule>
    <cfRule type="cellIs" dxfId="255" priority="1567" operator="equal">
      <formula>"EXTREMO"</formula>
    </cfRule>
  </conditionalFormatting>
  <conditionalFormatting sqref="AK213">
    <cfRule type="cellIs" dxfId="254" priority="1550" operator="equal">
      <formula>#REF!</formula>
    </cfRule>
    <cfRule type="cellIs" dxfId="253" priority="1551" operator="equal">
      <formula>#REF!</formula>
    </cfRule>
    <cfRule type="cellIs" dxfId="252" priority="1553" operator="equal">
      <formula>#REF!</formula>
    </cfRule>
    <cfRule type="cellIs" dxfId="251" priority="1540" operator="equal">
      <formula>#REF!</formula>
    </cfRule>
    <cfRule type="cellIs" dxfId="250" priority="1543" operator="equal">
      <formula>#REF!</formula>
    </cfRule>
    <cfRule type="cellIs" dxfId="249" priority="1544" operator="equal">
      <formula>#REF!</formula>
    </cfRule>
    <cfRule type="cellIs" dxfId="248" priority="1545" operator="equal">
      <formula>#REF!</formula>
    </cfRule>
    <cfRule type="cellIs" dxfId="247" priority="1546" operator="equal">
      <formula>#REF!</formula>
    </cfRule>
    <cfRule type="cellIs" dxfId="246" priority="1548" operator="equal">
      <formula>#REF!</formula>
    </cfRule>
    <cfRule type="cellIs" dxfId="245" priority="1517" operator="equal">
      <formula>#REF!</formula>
    </cfRule>
    <cfRule type="cellIs" dxfId="244" priority="1518" operator="equal">
      <formula>#REF!</formula>
    </cfRule>
    <cfRule type="cellIs" dxfId="243" priority="1521" operator="equal">
      <formula>#REF!</formula>
    </cfRule>
    <cfRule type="cellIs" dxfId="242" priority="1523" operator="equal">
      <formula>#REF!</formula>
    </cfRule>
    <cfRule type="cellIs" dxfId="241" priority="1524" operator="equal">
      <formula>#REF!</formula>
    </cfRule>
    <cfRule type="cellIs" dxfId="240" priority="1525" operator="equal">
      <formula>#REF!</formula>
    </cfRule>
    <cfRule type="cellIs" dxfId="239" priority="1527" operator="equal">
      <formula>#REF!</formula>
    </cfRule>
    <cfRule type="cellIs" dxfId="238" priority="1530" operator="equal">
      <formula>#REF!</formula>
    </cfRule>
    <cfRule type="cellIs" dxfId="237" priority="1531" operator="equal">
      <formula>#REF!</formula>
    </cfRule>
    <cfRule type="cellIs" dxfId="236" priority="1532" operator="equal">
      <formula>#REF!</formula>
    </cfRule>
    <cfRule type="cellIs" dxfId="235" priority="1535" operator="equal">
      <formula>#REF!</formula>
    </cfRule>
    <cfRule type="cellIs" dxfId="234" priority="1536" operator="equal">
      <formula>#REF!</formula>
    </cfRule>
    <cfRule type="cellIs" dxfId="233" priority="1537" operator="equal">
      <formula>#REF!</formula>
    </cfRule>
    <cfRule type="cellIs" dxfId="232" priority="1549" operator="equal">
      <formula>#REF!</formula>
    </cfRule>
    <cfRule type="cellIs" dxfId="231" priority="1539" operator="equal">
      <formula>#REF!</formula>
    </cfRule>
    <cfRule type="cellIs" dxfId="230" priority="1541" operator="equal">
      <formula>#REF!</formula>
    </cfRule>
    <cfRule type="cellIs" dxfId="229" priority="1542" operator="equal">
      <formula>#REF!</formula>
    </cfRule>
  </conditionalFormatting>
  <conditionalFormatting sqref="AK215 AK221 AK223 AK226 Q232:Q233 AK232:AK233 Q215 Q221 Q226">
    <cfRule type="cellIs" dxfId="228" priority="3151" operator="equal">
      <formula>"BAJO"</formula>
    </cfRule>
    <cfRule type="cellIs" dxfId="227" priority="3150" operator="equal">
      <formula>"MODERADO"</formula>
    </cfRule>
    <cfRule type="cellIs" dxfId="226" priority="3149" operator="equal">
      <formula>"ALTO"</formula>
    </cfRule>
    <cfRule type="cellIs" dxfId="225" priority="3148" operator="equal">
      <formula>"EXTREMO"</formula>
    </cfRule>
    <cfRule type="cellIs" dxfId="224" priority="3147" operator="equal">
      <formula>"MODERADO (RC/F)"</formula>
    </cfRule>
    <cfRule type="cellIs" dxfId="223" priority="3146" operator="equal">
      <formula>"ALTO (RC/F)"</formula>
    </cfRule>
    <cfRule type="cellIs" dxfId="222" priority="3145" operator="equal">
      <formula>"EXTREMO (RC/F)"</formula>
    </cfRule>
  </conditionalFormatting>
  <conditionalFormatting sqref="AK215 AK221 AK223 AK226">
    <cfRule type="cellIs" dxfId="221" priority="3111" operator="equal">
      <formula>#REF!</formula>
    </cfRule>
    <cfRule type="cellIs" dxfId="220" priority="3112" operator="equal">
      <formula>#REF!</formula>
    </cfRule>
    <cfRule type="cellIs" dxfId="219" priority="3113" operator="equal">
      <formula>#REF!</formula>
    </cfRule>
    <cfRule type="cellIs" dxfId="218" priority="3116" operator="equal">
      <formula>#REF!</formula>
    </cfRule>
    <cfRule type="cellIs" dxfId="217" priority="3117" operator="equal">
      <formula>#REF!</formula>
    </cfRule>
    <cfRule type="cellIs" dxfId="216" priority="3118" operator="equal">
      <formula>#REF!</formula>
    </cfRule>
    <cfRule type="cellIs" dxfId="215" priority="3120" operator="equal">
      <formula>#REF!</formula>
    </cfRule>
    <cfRule type="cellIs" dxfId="214" priority="3121" operator="equal">
      <formula>#REF!</formula>
    </cfRule>
    <cfRule type="cellIs" dxfId="213" priority="3122" operator="equal">
      <formula>#REF!</formula>
    </cfRule>
    <cfRule type="cellIs" dxfId="212" priority="3123" operator="equal">
      <formula>#REF!</formula>
    </cfRule>
    <cfRule type="cellIs" dxfId="211" priority="3124" operator="equal">
      <formula>#REF!</formula>
    </cfRule>
    <cfRule type="cellIs" dxfId="210" priority="3126" operator="equal">
      <formula>#REF!</formula>
    </cfRule>
    <cfRule type="cellIs" dxfId="209" priority="3134" operator="equal">
      <formula>#REF!</formula>
    </cfRule>
    <cfRule type="cellIs" dxfId="208" priority="3127" operator="equal">
      <formula>#REF!</formula>
    </cfRule>
    <cfRule type="cellIs" dxfId="207" priority="3125" operator="equal">
      <formula>#REF!</formula>
    </cfRule>
    <cfRule type="cellIs" dxfId="206" priority="3132" operator="equal">
      <formula>#REF!</formula>
    </cfRule>
    <cfRule type="cellIs" dxfId="205" priority="3131" operator="equal">
      <formula>#REF!</formula>
    </cfRule>
    <cfRule type="cellIs" dxfId="204" priority="3129" operator="equal">
      <formula>#REF!</formula>
    </cfRule>
    <cfRule type="cellIs" dxfId="203" priority="3130" operator="equal">
      <formula>#REF!</formula>
    </cfRule>
    <cfRule type="cellIs" dxfId="202" priority="3105" operator="equal">
      <formula>#REF!</formula>
    </cfRule>
    <cfRule type="cellIs" dxfId="201" priority="3106" operator="equal">
      <formula>#REF!</formula>
    </cfRule>
    <cfRule type="cellIs" dxfId="200" priority="3108" operator="equal">
      <formula>#REF!</formula>
    </cfRule>
  </conditionalFormatting>
  <conditionalFormatting sqref="AK215 AK221 AK226 AK223">
    <cfRule type="cellIs" dxfId="199" priority="3104" operator="equal">
      <formula>#REF!</formula>
    </cfRule>
  </conditionalFormatting>
  <conditionalFormatting sqref="AK215 AK221 AK226">
    <cfRule type="cellIs" dxfId="198" priority="3102" operator="equal">
      <formula>#REF!</formula>
    </cfRule>
    <cfRule type="cellIs" dxfId="197" priority="3099" operator="equal">
      <formula>#REF!</formula>
    </cfRule>
    <cfRule type="cellIs" dxfId="196" priority="3098" operator="equal">
      <formula>#REF!</formula>
    </cfRule>
  </conditionalFormatting>
  <conditionalFormatting sqref="AK223:AK224">
    <cfRule type="cellIs" dxfId="195" priority="2635" operator="equal">
      <formula>#REF!</formula>
    </cfRule>
    <cfRule type="cellIs" dxfId="194" priority="2660" operator="equal">
      <formula>#REF!</formula>
    </cfRule>
    <cfRule type="cellIs" dxfId="193" priority="2648" operator="equal">
      <formula>#REF!</formula>
    </cfRule>
    <cfRule type="cellIs" dxfId="192" priority="2634" operator="equal">
      <formula>#REF!</formula>
    </cfRule>
  </conditionalFormatting>
  <conditionalFormatting sqref="AK224 Q223:Q224">
    <cfRule type="cellIs" dxfId="191" priority="2687" operator="equal">
      <formula>"BAJO"</formula>
    </cfRule>
    <cfRule type="cellIs" dxfId="190" priority="2686" operator="equal">
      <formula>"MODERADO"</formula>
    </cfRule>
    <cfRule type="cellIs" dxfId="189" priority="2681" operator="equal">
      <formula>"EXTREMO (RC/F)"</formula>
    </cfRule>
    <cfRule type="cellIs" dxfId="188" priority="2683" operator="equal">
      <formula>"MODERADO (RC/F)"</formula>
    </cfRule>
    <cfRule type="cellIs" dxfId="187" priority="2684" operator="equal">
      <formula>"EXTREMO"</formula>
    </cfRule>
    <cfRule type="cellIs" dxfId="186" priority="2682" operator="equal">
      <formula>"ALTO (RC/F)"</formula>
    </cfRule>
    <cfRule type="cellIs" dxfId="185" priority="2685" operator="equal">
      <formula>"ALTO"</formula>
    </cfRule>
  </conditionalFormatting>
  <conditionalFormatting sqref="AK224">
    <cfRule type="cellIs" dxfId="184" priority="2661" operator="equal">
      <formula>#REF!</formula>
    </cfRule>
    <cfRule type="cellIs" dxfId="183" priority="2662" operator="equal">
      <formula>#REF!</formula>
    </cfRule>
    <cfRule type="cellIs" dxfId="182" priority="2665" operator="equal">
      <formula>#REF!</formula>
    </cfRule>
    <cfRule type="cellIs" dxfId="181" priority="2666" operator="equal">
      <formula>#REF!</formula>
    </cfRule>
    <cfRule type="cellIs" dxfId="180" priority="2667" operator="equal">
      <formula>#REF!</formula>
    </cfRule>
    <cfRule type="cellIs" dxfId="179" priority="2668" operator="equal">
      <formula>#REF!</formula>
    </cfRule>
    <cfRule type="cellIs" dxfId="178" priority="2670" operator="equal">
      <formula>#REF!</formula>
    </cfRule>
    <cfRule type="cellIs" dxfId="177" priority="2638" operator="equal">
      <formula>#REF!</formula>
    </cfRule>
    <cfRule type="cellIs" dxfId="176" priority="2647" operator="equal">
      <formula>#REF!</formula>
    </cfRule>
    <cfRule type="cellIs" dxfId="175" priority="2649" operator="equal">
      <formula>#REF!</formula>
    </cfRule>
    <cfRule type="cellIs" dxfId="174" priority="2652" operator="equal">
      <formula>#REF!</formula>
    </cfRule>
    <cfRule type="cellIs" dxfId="173" priority="2641" operator="equal">
      <formula>#REF!</formula>
    </cfRule>
    <cfRule type="cellIs" dxfId="172" priority="2653" operator="equal">
      <formula>#REF!</formula>
    </cfRule>
    <cfRule type="cellIs" dxfId="171" priority="2640" operator="equal">
      <formula>#REF!</formula>
    </cfRule>
    <cfRule type="cellIs" dxfId="170" priority="2663" operator="equal">
      <formula>#REF!</formula>
    </cfRule>
    <cfRule type="cellIs" dxfId="169" priority="2654" operator="equal">
      <formula>#REF!</formula>
    </cfRule>
    <cfRule type="cellIs" dxfId="168" priority="2656" operator="equal">
      <formula>#REF!</formula>
    </cfRule>
    <cfRule type="cellIs" dxfId="167" priority="2657" operator="equal">
      <formula>#REF!</formula>
    </cfRule>
    <cfRule type="cellIs" dxfId="166" priority="2658" operator="equal">
      <formula>#REF!</formula>
    </cfRule>
    <cfRule type="cellIs" dxfId="165" priority="2659" operator="equal">
      <formula>#REF!</formula>
    </cfRule>
    <cfRule type="cellIs" dxfId="164" priority="2644" operator="equal">
      <formula>#REF!</formula>
    </cfRule>
    <cfRule type="cellIs" dxfId="163" priority="2642" operator="equal">
      <formula>#REF!</formula>
    </cfRule>
  </conditionalFormatting>
  <conditionalFormatting sqref="AK229 Q232:Q233 AK232:AK233">
    <cfRule type="cellIs" dxfId="162" priority="3072" operator="equal">
      <formula>#REF!</formula>
    </cfRule>
    <cfRule type="cellIs" dxfId="161" priority="3070" operator="equal">
      <formula>#REF!</formula>
    </cfRule>
    <cfRule type="cellIs" dxfId="160" priority="3069" operator="equal">
      <formula>#REF!</formula>
    </cfRule>
    <cfRule type="cellIs" dxfId="159" priority="3067" operator="equal">
      <formula>#REF!</formula>
    </cfRule>
    <cfRule type="cellIs" dxfId="158" priority="3060" operator="equal">
      <formula>#REF!</formula>
    </cfRule>
    <cfRule type="cellIs" dxfId="157" priority="3051" operator="equal">
      <formula>#REF!</formula>
    </cfRule>
    <cfRule type="cellIs" dxfId="156" priority="3052" operator="equal">
      <formula>#REF!</formula>
    </cfRule>
    <cfRule type="cellIs" dxfId="155" priority="3053" operator="equal">
      <formula>#REF!</formula>
    </cfRule>
    <cfRule type="cellIs" dxfId="154" priority="3056" operator="equal">
      <formula>#REF!</formula>
    </cfRule>
    <cfRule type="cellIs" dxfId="153" priority="3057" operator="equal">
      <formula>#REF!</formula>
    </cfRule>
    <cfRule type="cellIs" dxfId="152" priority="3058" operator="equal">
      <formula>#REF!</formula>
    </cfRule>
    <cfRule type="cellIs" dxfId="151" priority="3042" operator="equal">
      <formula>#REF!</formula>
    </cfRule>
    <cfRule type="cellIs" dxfId="150" priority="3044" operator="equal">
      <formula>#REF!</formula>
    </cfRule>
    <cfRule type="cellIs" dxfId="149" priority="3045" operator="equal">
      <formula>#REF!</formula>
    </cfRule>
    <cfRule type="cellIs" dxfId="148" priority="3046" operator="equal">
      <formula>#REF!</formula>
    </cfRule>
    <cfRule type="cellIs" dxfId="147" priority="3048" operator="equal">
      <formula>#REF!</formula>
    </cfRule>
    <cfRule type="cellIs" dxfId="146" priority="3074" operator="equal">
      <formula>#REF!</formula>
    </cfRule>
    <cfRule type="cellIs" dxfId="145" priority="3071" operator="equal">
      <formula>#REF!</formula>
    </cfRule>
    <cfRule type="cellIs" dxfId="144" priority="3061" operator="equal">
      <formula>#REF!</formula>
    </cfRule>
    <cfRule type="cellIs" dxfId="143" priority="3062" operator="equal">
      <formula>#REF!</formula>
    </cfRule>
    <cfRule type="cellIs" dxfId="142" priority="3063" operator="equal">
      <formula>#REF!</formula>
    </cfRule>
    <cfRule type="cellIs" dxfId="141" priority="3064" operator="equal">
      <formula>#REF!</formula>
    </cfRule>
    <cfRule type="cellIs" dxfId="140" priority="3065" operator="equal">
      <formula>#REF!</formula>
    </cfRule>
    <cfRule type="cellIs" dxfId="139" priority="3066" operator="equal">
      <formula>#REF!</formula>
    </cfRule>
  </conditionalFormatting>
  <conditionalFormatting sqref="AK229">
    <cfRule type="cellIs" dxfId="138" priority="3085" operator="equal">
      <formula>"EXTREMO (RC/F)"</formula>
    </cfRule>
    <cfRule type="cellIs" dxfId="137" priority="3086" operator="equal">
      <formula>"ALTO (RC/F)"</formula>
    </cfRule>
    <cfRule type="cellIs" dxfId="136" priority="3089" operator="equal">
      <formula>"ALTO"</formula>
    </cfRule>
    <cfRule type="cellIs" dxfId="135" priority="3090" operator="equal">
      <formula>"MODERADO"</formula>
    </cfRule>
    <cfRule type="cellIs" dxfId="134" priority="3088" operator="equal">
      <formula>"EXTREMO"</formula>
    </cfRule>
    <cfRule type="cellIs" dxfId="133" priority="3091" operator="equal">
      <formula>"BAJO"</formula>
    </cfRule>
    <cfRule type="cellIs" dxfId="132" priority="3087" operator="equal">
      <formula>"MODERADO (RC/F)"</formula>
    </cfRule>
  </conditionalFormatting>
  <conditionalFormatting sqref="AK233 Q233">
    <cfRule type="cellIs" dxfId="131" priority="2789" operator="equal">
      <formula>"EXTREMO"</formula>
    </cfRule>
    <cfRule type="cellIs" dxfId="130" priority="2788" operator="equal">
      <formula>"MODERADO (RC/F)"</formula>
    </cfRule>
    <cfRule type="cellIs" dxfId="129" priority="2787" operator="equal">
      <formula>"ALTO (RC/F)"</formula>
    </cfRule>
    <cfRule type="cellIs" dxfId="128" priority="2786" operator="equal">
      <formula>"EXTREMO (RC/F)"</formula>
    </cfRule>
    <cfRule type="cellIs" dxfId="127" priority="2791" operator="equal">
      <formula>"MODERADO"</formula>
    </cfRule>
    <cfRule type="cellIs" dxfId="126" priority="2792" operator="equal">
      <formula>"BAJO"</formula>
    </cfRule>
    <cfRule type="cellIs" dxfId="125" priority="2790" operator="equal">
      <formula>"ALTO"</formula>
    </cfRule>
  </conditionalFormatting>
  <conditionalFormatting sqref="AK233">
    <cfRule type="cellIs" dxfId="124" priority="2780" operator="equal">
      <formula>#REF!</formula>
    </cfRule>
    <cfRule type="cellIs" dxfId="123" priority="2748" operator="equal">
      <formula>#REF!</formula>
    </cfRule>
    <cfRule type="cellIs" dxfId="122" priority="2771" operator="equal">
      <formula>#REF!</formula>
    </cfRule>
    <cfRule type="cellIs" dxfId="121" priority="2757" operator="equal">
      <formula>#REF!</formula>
    </cfRule>
    <cfRule type="cellIs" dxfId="120" priority="2754" operator="equal">
      <formula>#REF!</formula>
    </cfRule>
    <cfRule type="cellIs" dxfId="119" priority="2752" operator="equal">
      <formula>#REF!</formula>
    </cfRule>
    <cfRule type="cellIs" dxfId="118" priority="2751" operator="equal">
      <formula>#REF!</formula>
    </cfRule>
    <cfRule type="cellIs" dxfId="117" priority="2750" operator="equal">
      <formula>#REF!</formula>
    </cfRule>
    <cfRule type="cellIs" dxfId="116" priority="2744" operator="equal">
      <formula>#REF!</formula>
    </cfRule>
    <cfRule type="cellIs" dxfId="115" priority="2768" operator="equal">
      <formula>#REF!</formula>
    </cfRule>
    <cfRule type="cellIs" dxfId="114" priority="2772" operator="equal">
      <formula>#REF!</formula>
    </cfRule>
    <cfRule type="cellIs" dxfId="113" priority="2773" operator="equal">
      <formula>#REF!</formula>
    </cfRule>
    <cfRule type="cellIs" dxfId="112" priority="2775" operator="equal">
      <formula>#REF!</formula>
    </cfRule>
    <cfRule type="cellIs" dxfId="111" priority="2776" operator="equal">
      <formula>#REF!</formula>
    </cfRule>
    <cfRule type="cellIs" dxfId="110" priority="2777" operator="equal">
      <formula>#REF!</formula>
    </cfRule>
    <cfRule type="cellIs" dxfId="109" priority="2778" operator="equal">
      <formula>#REF!</formula>
    </cfRule>
    <cfRule type="cellIs" dxfId="108" priority="2745" operator="equal">
      <formula>#REF!</formula>
    </cfRule>
    <cfRule type="cellIs" dxfId="107" priority="2758" operator="equal">
      <formula>#REF!</formula>
    </cfRule>
    <cfRule type="cellIs" dxfId="106" priority="2759" operator="equal">
      <formula>#REF!</formula>
    </cfRule>
    <cfRule type="cellIs" dxfId="105" priority="2762" operator="equal">
      <formula>#REF!</formula>
    </cfRule>
    <cfRule type="cellIs" dxfId="104" priority="2763" operator="equal">
      <formula>#REF!</formula>
    </cfRule>
    <cfRule type="cellIs" dxfId="103" priority="2764" operator="equal">
      <formula>#REF!</formula>
    </cfRule>
    <cfRule type="cellIs" dxfId="102" priority="2766" operator="equal">
      <formula>#REF!</formula>
    </cfRule>
    <cfRule type="cellIs" dxfId="101" priority="2767" operator="equal">
      <formula>#REF!</formula>
    </cfRule>
    <cfRule type="cellIs" dxfId="100" priority="2769" operator="equal">
      <formula>#REF!</formula>
    </cfRule>
    <cfRule type="cellIs" dxfId="99" priority="2770" operator="equal">
      <formula>#REF!</formula>
    </cfRule>
  </conditionalFormatting>
  <conditionalFormatting sqref="AK237 Q237">
    <cfRule type="cellIs" dxfId="98" priority="2562" operator="equal">
      <formula>"ALTO (RC/F)"</formula>
    </cfRule>
    <cfRule type="cellIs" dxfId="97" priority="2565" operator="equal">
      <formula>"ALTO"</formula>
    </cfRule>
    <cfRule type="cellIs" dxfId="96" priority="2566" operator="equal">
      <formula>"MODERADO"</formula>
    </cfRule>
    <cfRule type="cellIs" dxfId="95" priority="2567" operator="equal">
      <formula>"BAJO"</formula>
    </cfRule>
    <cfRule type="cellIs" dxfId="94" priority="2563" operator="equal">
      <formula>"MODERADO (RC/F)"</formula>
    </cfRule>
    <cfRule type="cellIs" dxfId="93" priority="2564" operator="equal">
      <formula>"EXTREMO"</formula>
    </cfRule>
    <cfRule type="cellIs" dxfId="92" priority="2561" operator="equal">
      <formula>"EXTREMO (RC/F)"</formula>
    </cfRule>
  </conditionalFormatting>
  <conditionalFormatting sqref="AK237">
    <cfRule type="cellIs" dxfId="91" priority="2542" operator="equal">
      <formula>#REF!</formula>
    </cfRule>
    <cfRule type="cellIs" dxfId="90" priority="2532" operator="equal">
      <formula>#REF!</formula>
    </cfRule>
    <cfRule type="cellIs" dxfId="89" priority="2529" operator="equal">
      <formula>#REF!</formula>
    </cfRule>
    <cfRule type="cellIs" dxfId="88" priority="2528" operator="equal">
      <formula>#REF!</formula>
    </cfRule>
    <cfRule type="cellIs" dxfId="87" priority="2527" operator="equal">
      <formula>#REF!</formula>
    </cfRule>
    <cfRule type="cellIs" dxfId="86" priority="2548" operator="equal">
      <formula>#REF!</formula>
    </cfRule>
    <cfRule type="cellIs" dxfId="85" priority="2524" operator="equal">
      <formula>#REF!</formula>
    </cfRule>
    <cfRule type="cellIs" dxfId="84" priority="2522" operator="equal">
      <formula>#REF!</formula>
    </cfRule>
    <cfRule type="cellIs" dxfId="83" priority="2521" operator="equal">
      <formula>#REF!</formula>
    </cfRule>
    <cfRule type="cellIs" dxfId="82" priority="2520" operator="equal">
      <formula>#REF!</formula>
    </cfRule>
    <cfRule type="cellIs" dxfId="81" priority="2518" operator="equal">
      <formula>#REF!</formula>
    </cfRule>
    <cfRule type="cellIs" dxfId="80" priority="2515" operator="equal">
      <formula>#REF!</formula>
    </cfRule>
    <cfRule type="cellIs" dxfId="79" priority="2514" operator="equal">
      <formula>#REF!</formula>
    </cfRule>
    <cfRule type="cellIs" dxfId="78" priority="2550" operator="equal">
      <formula>#REF!</formula>
    </cfRule>
    <cfRule type="cellIs" dxfId="77" priority="2547" operator="equal">
      <formula>#REF!</formula>
    </cfRule>
    <cfRule type="cellIs" dxfId="76" priority="2546" operator="equal">
      <formula>#REF!</formula>
    </cfRule>
    <cfRule type="cellIs" dxfId="75" priority="2545" operator="equal">
      <formula>#REF!</formula>
    </cfRule>
    <cfRule type="cellIs" dxfId="74" priority="2543" operator="equal">
      <formula>#REF!</formula>
    </cfRule>
    <cfRule type="cellIs" dxfId="73" priority="2533" operator="equal">
      <formula>#REF!</formula>
    </cfRule>
    <cfRule type="cellIs" dxfId="72" priority="2534" operator="equal">
      <formula>#REF!</formula>
    </cfRule>
    <cfRule type="cellIs" dxfId="71" priority="2536" operator="equal">
      <formula>#REF!</formula>
    </cfRule>
    <cfRule type="cellIs" dxfId="70" priority="2537" operator="equal">
      <formula>#REF!</formula>
    </cfRule>
    <cfRule type="cellIs" dxfId="69" priority="2538" operator="equal">
      <formula>#REF!</formula>
    </cfRule>
    <cfRule type="cellIs" dxfId="68" priority="2539" operator="equal">
      <formula>#REF!</formula>
    </cfRule>
    <cfRule type="cellIs" dxfId="67" priority="2540" operator="equal">
      <formula>#REF!</formula>
    </cfRule>
    <cfRule type="cellIs" dxfId="66" priority="2541" operator="equal">
      <formula>#REF!</formula>
    </cfRule>
  </conditionalFormatting>
  <conditionalFormatting sqref="AK240:AK243 Q240:Q243">
    <cfRule type="cellIs" dxfId="65" priority="2907" operator="equal">
      <formula>"BAJO"</formula>
    </cfRule>
    <cfRule type="cellIs" dxfId="64" priority="2905" operator="equal">
      <formula>"ALTO"</formula>
    </cfRule>
    <cfRule type="cellIs" dxfId="63" priority="2906" operator="equal">
      <formula>"MODERADO"</formula>
    </cfRule>
    <cfRule type="cellIs" dxfId="62" priority="2904" operator="equal">
      <formula>"EXTREMO"</formula>
    </cfRule>
    <cfRule type="cellIs" dxfId="61" priority="2903" operator="equal">
      <formula>"MODERADO (RC/F)"</formula>
    </cfRule>
    <cfRule type="cellIs" dxfId="60" priority="2902" operator="equal">
      <formula>"ALTO (RC/F)"</formula>
    </cfRule>
    <cfRule type="cellIs" dxfId="59" priority="2901" operator="equal">
      <formula>"EXTREMO (RC/F)"</formula>
    </cfRule>
  </conditionalFormatting>
  <conditionalFormatting sqref="AK242:AK243">
    <cfRule type="cellIs" dxfId="58" priority="2855" operator="equal">
      <formula>#REF!</formula>
    </cfRule>
    <cfRule type="cellIs" dxfId="57" priority="2854" operator="equal">
      <formula>#REF!</formula>
    </cfRule>
    <cfRule type="cellIs" dxfId="56" priority="2861" operator="equal">
      <formula>#REF!</formula>
    </cfRule>
    <cfRule type="cellIs" dxfId="55" priority="2862" operator="equal">
      <formula>#REF!</formula>
    </cfRule>
    <cfRule type="cellIs" dxfId="54" priority="2864" operator="equal">
      <formula>#REF!</formula>
    </cfRule>
    <cfRule type="cellIs" dxfId="53" priority="2867" operator="equal">
      <formula>#REF!</formula>
    </cfRule>
    <cfRule type="cellIs" dxfId="52" priority="2868" operator="equal">
      <formula>#REF!</formula>
    </cfRule>
    <cfRule type="cellIs" dxfId="51" priority="2869" operator="equal">
      <formula>#REF!</formula>
    </cfRule>
    <cfRule type="cellIs" dxfId="50" priority="2872" operator="equal">
      <formula>#REF!</formula>
    </cfRule>
    <cfRule type="cellIs" dxfId="49" priority="2876" operator="equal">
      <formula>#REF!</formula>
    </cfRule>
    <cfRule type="cellIs" dxfId="48" priority="2878" operator="equal">
      <formula>#REF!</formula>
    </cfRule>
    <cfRule type="cellIs" dxfId="47" priority="2879" operator="equal">
      <formula>#REF!</formula>
    </cfRule>
    <cfRule type="cellIs" dxfId="46" priority="2880" operator="equal">
      <formula>#REF!</formula>
    </cfRule>
    <cfRule type="cellIs" dxfId="45" priority="2881" operator="equal">
      <formula>#REF!</formula>
    </cfRule>
    <cfRule type="cellIs" dxfId="44" priority="2882" operator="equal">
      <formula>#REF!</formula>
    </cfRule>
    <cfRule type="cellIs" dxfId="43" priority="2883" operator="equal">
      <formula>#REF!</formula>
    </cfRule>
    <cfRule type="cellIs" dxfId="42" priority="2873" operator="equal">
      <formula>#REF!</formula>
    </cfRule>
    <cfRule type="cellIs" dxfId="41" priority="2885" operator="equal">
      <formula>#REF!</formula>
    </cfRule>
    <cfRule type="cellIs" dxfId="40" priority="2886" operator="equal">
      <formula>#REF!</formula>
    </cfRule>
    <cfRule type="cellIs" dxfId="39" priority="2877" operator="equal">
      <formula>#REF!</formula>
    </cfRule>
    <cfRule type="cellIs" dxfId="38" priority="2858" operator="equal">
      <formula>#REF!</formula>
    </cfRule>
    <cfRule type="cellIs" dxfId="37" priority="2890" operator="equal">
      <formula>#REF!</formula>
    </cfRule>
    <cfRule type="cellIs" dxfId="36" priority="2888" operator="equal">
      <formula>#REF!</formula>
    </cfRule>
    <cfRule type="cellIs" dxfId="35" priority="2887" operator="equal">
      <formula>#REF!</formula>
    </cfRule>
    <cfRule type="cellIs" dxfId="34" priority="2874" operator="equal">
      <formula>#REF!</formula>
    </cfRule>
    <cfRule type="cellIs" dxfId="33" priority="2860" operator="equal">
      <formula>#REF!</formula>
    </cfRule>
  </conditionalFormatting>
  <conditionalFormatting sqref="AE54:AE56">
    <cfRule type="cellIs" dxfId="2" priority="1" operator="equal">
      <formula>"EXTREMO (RC/F)"</formula>
    </cfRule>
    <cfRule type="cellIs" dxfId="3" priority="2" operator="equal">
      <formula>"ALTO (RC/F)"</formula>
    </cfRule>
    <cfRule type="cellIs" dxfId="4" priority="3" operator="equal">
      <formula>"MODERADO (RC/F)"</formula>
    </cfRule>
    <cfRule type="cellIs" dxfId="5" priority="4" operator="equal">
      <formula>"EXTREMO"</formula>
    </cfRule>
    <cfRule type="cellIs" dxfId="6" priority="5" operator="equal">
      <formula>"FUERTE"</formula>
    </cfRule>
    <cfRule type="cellIs" dxfId="7" priority="6" operator="equal">
      <formula>"MODERADO"</formula>
    </cfRule>
    <cfRule type="cellIs" dxfId="8" priority="7" operator="equal">
      <formula>"DEBIL"</formula>
    </cfRule>
    <cfRule type="cellIs" dxfId="9" priority="8" operator="equal">
      <formula>#REF!</formula>
    </cfRule>
    <cfRule type="cellIs" dxfId="10" priority="9" operator="equal">
      <formula>#REF!</formula>
    </cfRule>
    <cfRule type="cellIs" dxfId="11" priority="10" operator="equal">
      <formula>#REF!</formula>
    </cfRule>
    <cfRule type="cellIs" dxfId="12" priority="11" operator="equal">
      <formula>#REF!</formula>
    </cfRule>
    <cfRule type="cellIs" dxfId="0" priority="12" operator="equal">
      <formula>#REF!</formula>
    </cfRule>
    <cfRule type="cellIs" dxfId="13" priority="13" operator="equal">
      <formula>#REF!</formula>
    </cfRule>
    <cfRule type="cellIs" dxfId="14" priority="14" operator="equal">
      <formula>#REF!</formula>
    </cfRule>
    <cfRule type="cellIs" dxfId="16" priority="15" operator="equal">
      <formula>#REF!</formula>
    </cfRule>
    <cfRule type="cellIs" dxfId="17" priority="16" operator="equal">
      <formula>#REF!</formula>
    </cfRule>
    <cfRule type="cellIs" dxfId="18" priority="17" operator="equal">
      <formula>#REF!</formula>
    </cfRule>
    <cfRule type="cellIs" dxfId="19" priority="18" operator="equal">
      <formula>#REF!</formula>
    </cfRule>
    <cfRule type="cellIs" dxfId="20" priority="19" operator="equal">
      <formula>#REF!</formula>
    </cfRule>
    <cfRule type="cellIs" dxfId="21" priority="20" operator="equal">
      <formula>#REF!</formula>
    </cfRule>
    <cfRule type="cellIs" dxfId="22" priority="21" operator="equal">
      <formula>#REF!</formula>
    </cfRule>
    <cfRule type="cellIs" dxfId="1" priority="22" operator="equal">
      <formula>#REF!</formula>
    </cfRule>
    <cfRule type="cellIs" dxfId="32" priority="23" operator="equal">
      <formula>#REF!</formula>
    </cfRule>
    <cfRule type="cellIs" dxfId="31" priority="24" operator="equal">
      <formula>#REF!</formula>
    </cfRule>
    <cfRule type="cellIs" dxfId="30" priority="25" operator="equal">
      <formula>#REF!</formula>
    </cfRule>
    <cfRule type="cellIs" dxfId="29" priority="26" operator="equal">
      <formula>#REF!</formula>
    </cfRule>
    <cfRule type="cellIs" dxfId="28" priority="27" operator="equal">
      <formula>#REF!</formula>
    </cfRule>
    <cfRule type="cellIs" dxfId="15" priority="28" operator="equal">
      <formula>#REF!</formula>
    </cfRule>
    <cfRule type="cellIs" dxfId="27" priority="29" operator="equal">
      <formula>#REF!</formula>
    </cfRule>
    <cfRule type="cellIs" dxfId="26" priority="30" operator="equal">
      <formula>#REF!</formula>
    </cfRule>
    <cfRule type="cellIs" dxfId="25" priority="31" operator="equal">
      <formula>#REF!</formula>
    </cfRule>
    <cfRule type="cellIs" dxfId="24" priority="32" operator="equal">
      <formula>#REF!</formula>
    </cfRule>
    <cfRule type="cellIs" dxfId="23" priority="33" operator="equal">
      <formula>#REF!</formula>
    </cfRule>
  </conditionalFormatting>
  <dataValidations count="2">
    <dataValidation type="list" allowBlank="1" showInputMessage="1" showErrorMessage="1" sqref="AK152:AK153" xr:uid="{CEAA6EEC-447F-4BA1-9BB2-6BEDD46BDB38}">
      <formula1>"EXTREMO,ALTO,MODERADO,BAJO"</formula1>
    </dataValidation>
    <dataValidation type="list" allowBlank="1" showInputMessage="1" showErrorMessage="1" sqref="AC223 Y223 AA223 S223" xr:uid="{281688AF-8CF2-4E38-8B76-240C7C8989DF}">
      <formula1>#REF!</formula1>
    </dataValidation>
  </dataValidations>
  <hyperlinks>
    <hyperlink ref="AE73" r:id="rId1" xr:uid="{AC75552C-A7CB-4D29-8BDD-27497C7C210B}"/>
    <hyperlink ref="AE71" r:id="rId2" xr:uid="{EE476115-CECE-4179-8930-BF7B597771FD}"/>
    <hyperlink ref="AE72" r:id="rId3" xr:uid="{9AF3450C-312F-4AD1-8A01-B856D2746DA0}"/>
    <hyperlink ref="AE74" r:id="rId4" xr:uid="{62ACFD45-AC3F-4D13-951C-AC849060722E}"/>
    <hyperlink ref="AE82" r:id="rId5" xr:uid="{32D5D466-D849-4B79-AF0E-D41A24038765}"/>
    <hyperlink ref="AE83" r:id="rId6" xr:uid="{67C317E6-2C24-44F1-98C2-155F8266801C}"/>
    <hyperlink ref="AE57" r:id="rId7" xr:uid="{DB38D6D7-FF28-48DC-951F-C949238850DB}"/>
    <hyperlink ref="AE58" r:id="rId8" xr:uid="{42FA9708-042E-4136-8CF8-817AF13797D0}"/>
    <hyperlink ref="AE59" r:id="rId9" xr:uid="{1A0A1421-F428-4B55-B25D-9DF6D23AF67B}"/>
    <hyperlink ref="AE103" r:id="rId10" xr:uid="{54B2EDC5-AB53-480B-B818-87ACDF9F53A8}"/>
    <hyperlink ref="AE104" r:id="rId11" xr:uid="{AB9AE9CA-3D76-4BC2-922D-74FDD45BC3CE}"/>
    <hyperlink ref="AE105" r:id="rId12" xr:uid="{47AFD7AB-4F89-40DA-9E14-D004FE0C2A4A}"/>
    <hyperlink ref="AE106" r:id="rId13" xr:uid="{2DB9E48C-E146-413B-BB05-278080871506}"/>
    <hyperlink ref="AE84" r:id="rId14" xr:uid="{F90AB109-E7C5-4F3F-BE3F-2FA69BDEDB51}"/>
    <hyperlink ref="AE85" r:id="rId15" xr:uid="{2B6D3AC9-29B6-4E3B-BA86-537290441F57}"/>
    <hyperlink ref="AE89" r:id="rId16" xr:uid="{DA021350-7E15-4623-9FE8-69BD797895A0}"/>
    <hyperlink ref="AE63" r:id="rId17" xr:uid="{0877AA1B-087B-4B83-B101-B577E7DE9F70}"/>
    <hyperlink ref="AE90" r:id="rId18" xr:uid="{01580B7B-2FB1-40C8-A241-69FD0B0A82F6}"/>
    <hyperlink ref="AE92" r:id="rId19" xr:uid="{A6F75DDD-7BCC-429F-B3B2-277E56E112B3}"/>
    <hyperlink ref="AE86" r:id="rId20" xr:uid="{2CD00181-3446-4E4A-B4DB-A81CE8B2D452}"/>
    <hyperlink ref="AE87" r:id="rId21" xr:uid="{B9803870-799E-4BDF-8471-400ABBE880CF}"/>
    <hyperlink ref="AE91" r:id="rId22" xr:uid="{03A4E243-8388-41C8-89E3-7B4004BB0ED2}"/>
    <hyperlink ref="AE94" r:id="rId23" xr:uid="{28598842-9E70-458A-857B-BE7B491BB4CC}"/>
    <hyperlink ref="AE77" r:id="rId24" xr:uid="{EC8532BF-5F04-45A7-BCCB-875FD89FABA6}"/>
    <hyperlink ref="AE51" r:id="rId25" display="https://mincitco.sharepoint.com/sites/ControlInterno/Documentos%20compartidos/Forms/AllItems.aspx?id=%2Fsites%2FControlInterno%2FDocumentos%20compartidos%2FOFICINA%20DE%20CONTROL%20INTERNO%202024%2FVARIOS%2FRiesgos%2FRIESGOS%2D2024%2FII%20semestre%202024&amp;viewid=82b9f004%2D37c5%2D4ff4%2D99fd%2D7f9a1084da9e" xr:uid="{E1B8ABD2-F255-4F70-A904-6AC6B4622B91}"/>
    <hyperlink ref="AE15" r:id="rId26" xr:uid="{D6B89944-6384-4118-BABD-E2606DFFB4A9}"/>
    <hyperlink ref="AE78" r:id="rId27" xr:uid="{0675B6BF-8422-47BF-B374-28500CE6A451}"/>
    <hyperlink ref="AE17" r:id="rId28" xr:uid="{DABF0237-3F14-4288-A21E-AABCC7426188}"/>
    <hyperlink ref="AE18" r:id="rId29" xr:uid="{2711FA60-2200-4E49-A1DA-67BFB07C512B}"/>
    <hyperlink ref="AE19" r:id="rId30" xr:uid="{E14C4BC6-2B4A-465A-A34E-58B071D3CF34}"/>
    <hyperlink ref="AE79" r:id="rId31" display="https://id.atlassian.com/login?continue=https%3A%2F%2Fid.atlassian.com%2Fjoin%2Fuser-access%3Fresource%3Dari%253Acloud%253Ajira%253A%253Asite%252F96787d54-6936-4ab0-a247-031420ff32f8%26continue%3Dhttps%253A%252F%252Fmincit.atlassian.net%252Fjira%252Fsoftware%252Fprojects%252FPVM%252Fissues%252F%253Fjql%253Dproject%252520%25253D%252520%252522PVM%252522%252520ORDER%252520BY%252520created%252520DESC&amp;application=jira" xr:uid="{E9ED9F4C-F37B-4FF0-AB77-39E8383E55B3}"/>
    <hyperlink ref="AE76" r:id="rId32" xr:uid="{F23F8B5B-18B5-4314-ABE2-A1D360EE9707}"/>
    <hyperlink ref="AE95" r:id="rId33" xr:uid="{2DD3C398-7CC6-41BE-A293-00784B76501E}"/>
    <hyperlink ref="AE96" r:id="rId34" xr:uid="{46AC32E2-9860-4B92-97BE-DC1FD20FFB83}"/>
    <hyperlink ref="AE60" r:id="rId35" xr:uid="{2ECA1817-3457-4003-B6FA-302DC873F32F}"/>
    <hyperlink ref="AE53" r:id="rId36" display="https://mincitco.sharepoint.com/sites/ControlInterno/Documentos%20compartidos/Forms/AllItems.aspx?id=%2Fsites%2FControlInterno%2FDocumentos%20compartidos%2FOFICINA%20DE%20CONTROL%20INTERNO%202024%2FVARIOS%2FRiesgos%2FRIESGOS%2D2024%2FII%20semestre%202024&amp;viewid=82b9f004%2D37c5%2D4ff4%2D99fd%2D7f9a1084da9e" xr:uid="{2194EE9C-6089-4028-873D-6E254FF59B90}"/>
    <hyperlink ref="AE9" r:id="rId37" xr:uid="{7F697335-4020-4006-B3C4-373FD44F4C88}"/>
    <hyperlink ref="AE10" r:id="rId38" xr:uid="{DF5102CA-5AD8-4EC7-89D9-1598B5979B8B}"/>
    <hyperlink ref="AE11" r:id="rId39" display="https://mincitco-my.sharepoint.com/my?id=%2Fpersonal%2Fddelgado%5Fmincit%5Fgov%5Fco%2FDocuments%2FSeguimiento%20Riesgos%203er%20cuatrimestre%2FTH%2DRG3%2FTH%2DRG3%2DC1%20LISTAS%20DE%20CHEQUEO&amp;sortField=LinkFilename&amp;isAscending=true&amp;login_hint=ddelgado%40mincit%2Egov%2Eco" xr:uid="{4E6792D2-7D22-41FD-9E3A-5BD1CD06383D}"/>
    <hyperlink ref="AE12" r:id="rId40" display="https://mincitco-my.sharepoint.com/my?id=%2Fpersonal%2Fddelgado%5Fmincit%5Fgov%5Fco%2FDocuments%2FSeguimiento%20Riesgos%203er%20cuatrimestre%2FTH%2DRG3%2FTH%2DRG3%2DC2%20ARCHIVOS%20EXCEL%20%2D%20DIPS&amp;sortField=LinkFilename&amp;isAscending=true&amp;login_hint=ddelgado%40mincit%2Egov%2Eco" xr:uid="{DD2E9E01-4DEC-44A6-AD1C-B257A8FE15C7}"/>
    <hyperlink ref="AE14" r:id="rId41" display="https://mincitco-my.sharepoint.com/my?id=%2Fpersonal%2Fddelgado%5Fmincit%5Fgov%5Fco%2FDocuments%2FSeguimiento%20Riesgos%203er%20cuatrimestre%2FTH%2DRG3%2FTH%2DRG3%2DC4%20PREN%C3%93MINAS&amp;sortField=LinkFilename&amp;isAscending=true&amp;login_hint=ddelgado%40mincit%2Egov%2Eco" xr:uid="{AE2036F0-0747-4190-9F77-EDFCC5449F2E}"/>
    <hyperlink ref="AE20" r:id="rId42" xr:uid="{5C0C0A1A-E25C-465B-BD39-7108A40CDA5F}"/>
    <hyperlink ref="AE21" r:id="rId43" xr:uid="{C0FC1175-4F78-4DC8-8C3D-D2E2486B853C}"/>
    <hyperlink ref="AE22" r:id="rId44" xr:uid="{7C92EDD0-DFBC-4FF9-AB7B-802A8B3B6224}"/>
    <hyperlink ref="AE23" r:id="rId45" xr:uid="{A2276F38-EB21-408D-A1CE-27EF76BE8F64}"/>
    <hyperlink ref="AE24" r:id="rId46" display="https://mincitco-my.sharepoint.com/my?id=%2Fpersonal%2Fddelgado%5Fmincit%5Fgov%5Fco%2FDocuments%2FSeguimiento%20Riesgos%203er%20cuatrimestre%2FTH%2DRG9%2FTH%2DRG9%2DC1%20capacitaciones&amp;sortField=LinkFilename&amp;isAscending=true&amp;login_hint=ddelgado%40mincit%2Egov%2Eco" xr:uid="{35A8202D-4233-49FA-8A08-2F724FA28638}"/>
    <hyperlink ref="AE25" r:id="rId47" display="https://mincitco-my.sharepoint.com/my?id=%2Fpersonal%2Fddelgado%5Fmincit%5Fgov%5Fco%2FDocuments%2FSeguimiento%20Riesgos%203er%20cuatrimestre%2FTH%2DRG9%2FTH%2DRG9%2DC2%20INSPECCIONES&amp;sortField=LinkFilename&amp;isAscending=true&amp;login_hint=ddelgado%40mincit%2Egov%2Eco" xr:uid="{A5161067-355D-459F-984A-1F42CD036DA9}"/>
    <hyperlink ref="AE26" r:id="rId48" xr:uid="{8C77DF38-AB82-4DC9-A427-249460620C5E}"/>
    <hyperlink ref="AE27" r:id="rId49" xr:uid="{448ADEC9-56AC-4B33-84B8-389FA93D05F2}"/>
    <hyperlink ref="AE61" r:id="rId50" xr:uid="{C6CE7476-4938-4998-9999-4DCBF489CF89}"/>
    <hyperlink ref="AE62" r:id="rId51" xr:uid="{C0920CAA-F136-4CD3-9D99-2BD95B627D62}"/>
    <hyperlink ref="AE28" r:id="rId52" xr:uid="{ED8BB736-A7E1-41F8-A2FD-ECD84E833FF7}"/>
    <hyperlink ref="AE29" r:id="rId53" xr:uid="{0ED83FF2-AECD-4986-A34B-6E80DC5CD50B}"/>
    <hyperlink ref="AE47" r:id="rId54" display="https://mincitco.sharepoint.com/sites/ControlInterno/Documentos%20compartidos/Forms/AllItems.aspx?id=%2Fsites%2FControlInterno%2FDocumentos%20compartidos%2FOFICINA%20DE%20CONTROL%20INTERNO%202024%2FVARIOS%2FRiesgos%2FRIESGOS%2D2024%2FII%20semestre%202024&amp;viewid=82b9f004%2D37c5%2D4ff4%2D99fd%2D7f9a1084da9e" xr:uid="{279FB2DD-A794-453A-8ACD-2CEB4FA2AEFF}"/>
    <hyperlink ref="AE48" r:id="rId55" display="https://mincitco.sharepoint.com/sites/ControlInterno/Documentos%20compartidos/Forms/AllItems.aspx?id=%2Fsites%2FControlInterno%2FDocumentos%20compartidos%2FOFICINA%20DE%20CONTROL%20INTERNO%202024%2FVARIOS%2FRiesgos%2FRIESGOS%2D2024%2FII%20semestre%202024&amp;viewid=82b9f004%2D37c5%2D4ff4%2D99fd%2D7f9a1084da9e" xr:uid="{03AE1E3B-E3DE-468D-B096-CC270C82FFE4}"/>
    <hyperlink ref="AE42" r:id="rId56" xr:uid="{4DEA83B5-55ED-4112-A49F-94545F746C80}"/>
    <hyperlink ref="AE43" r:id="rId57" xr:uid="{A507B103-D395-4272-85BD-4648F58FC801}"/>
    <hyperlink ref="AE44" r:id="rId58" xr:uid="{F2B44649-739A-4E8E-B953-515069FE7A9A}"/>
    <hyperlink ref="AE45" r:id="rId59" xr:uid="{5AE40A83-9BE1-4C0F-AB94-71856CAB8870}"/>
    <hyperlink ref="AE30" r:id="rId60" display="https://mincitco.sharepoint.com/sites/GrupodePresupuesto/Documentos%20compartidos/Forms/AllItems.aspx?newTargetListUrl=%2Fsites%2FGrupodePresupuesto%2FDocumentos%20compartidos&amp;viewpath=%2Fsites%2FGrupodePresupuesto%2FDocumentos%20compartidos%2FForms%2FAllItems%2Easpx&amp;id=%2Fsites%2FGrupodePresupuesto%2FDocumentos%20compartidos%2FRiesgos%20de%20gesti%C3%B3n%202024%2D2%2FGRF%2DRG1&amp;viewid=e3f482c2%2Db7a6%2D4a51%2Daa0d%2Da5390052fb40" xr:uid="{55A784D8-4893-4F23-84CB-EBCCCFC16405}"/>
    <hyperlink ref="AE31" r:id="rId61" display="https://mincitco.sharepoint.com/sites/GrupodePresupuesto/Documentos%20compartidos/Forms/AllItems.aspx?newTargetListUrl=%2Fsites%2FGrupodePresupuesto%2FDocumentos%20compartidos&amp;viewpath=%2Fsites%2FGrupodePresupuesto%2FDocumentos%20compartidos%2FForms%2FAllItems%2Easpx&amp;id=%2Fsites%2FGrupodePresupuesto%2FDocumentos%20compartidos%2FRiesgos%20de%20gesti%C3%B3n%202024%2D2%2FGRF%2DRG1&amp;viewid=e3f482c2%2Db7a6%2D4a51%2Daa0d%2Da5390052fb40" xr:uid="{E9EC3461-8729-407B-94A8-2954840E4B94}"/>
    <hyperlink ref="AE33" r:id="rId62" display="https://mincitco.sharepoint.com/sites/GrupodePresupuesto/Documentos%20compartidos/Forms/AllItems.aspx?newTargetListUrl=%2Fsites%2FGrupodePresupuesto%2FDocumentos%20compartidos&amp;viewpath=%2Fsites%2FGrupodePresupuesto%2FDocumentos%20compartidos%2FForms%2FAllItems%2Easpx&amp;id=%2Fsites%2FGrupodePresupuesto%2FDocumentos%20compartidos%2FRiesgos%20de%20gesti%C3%B3n%202024%2D2%2FGRF%2DRG1&amp;viewid=e3f482c2%2Db7a6%2D4a51%2Daa0d%2Da5390052fb40" xr:uid="{DCD67C8E-ACB9-4ACD-951E-302645668413}"/>
    <hyperlink ref="AE34" r:id="rId63" display="https://mincitco.sharepoint.com/sites/GrupodePresupuesto/Documentos%20compartidos/Forms/AllItems.aspx?newTargetListUrl=%2Fsites%2FGrupodePresupuesto%2FDocumentos%20compartidos&amp;viewpath=%2Fsites%2FGrupodePresupuesto%2FDocumentos%20compartidos%2FForms%2FAllItems%2Easpx&amp;id=%2Fsites%2FGrupodePresupuesto%2FDocumentos%20compartidos%2FRiesgos%20de%20gesti%C3%B3n%202024%2D2%2FGRF%2DRG1&amp;viewid=e3f482c2%2Db7a6%2D4a51%2Daa0d%2Da5390052fb40" xr:uid="{4E8D21DB-DB0D-4E31-B39A-3FFA6F6D8819}"/>
    <hyperlink ref="AE36" r:id="rId64" display="https://mincitco.sharepoint.com/sites/GrupodePresupuesto/Documentos%20compartidos/Forms/AllItems.aspx?newTargetListUrl=%2Fsites%2FGrupodePresupuesto%2FDocumentos%20compartidos&amp;viewpath=%2Fsites%2FGrupodePresupuesto%2FDocumentos%20compartidos%2FForms%2FAllItems%2Easpx&amp;id=%2Fsites%2FGrupodePresupuesto%2FDocumentos%20compartidos%2FRiesgos%20de%20gesti%C3%B3n%202024%2D2%2FGRF%2DRG1&amp;viewid=e3f482c2%2Db7a6%2D4a51%2Daa0d%2Da5390052fb40" xr:uid="{9D77F6AA-A71A-45B6-97D9-4F5F7FF8EDD1}"/>
    <hyperlink ref="AE37" r:id="rId65" display="https://mincitco.sharepoint.com/sites/GrupodePresupuesto/Documentos%20compartidos/Forms/AllItems.aspx?newTargetListUrl=%2Fsites%2FGrupodePresupuesto%2FDocumentos%20compartidos&amp;viewpath=%2Fsites%2FGrupodePresupuesto%2FDocumentos%20compartidos%2FForms%2FAllItems%2Easpx&amp;id=%2Fsites%2FGrupodePresupuesto%2FDocumentos%20compartidos%2FRiesgos%20de%20gesti%C3%B3n%202024%2D2%2FGRF%2DRG1&amp;viewid=e3f482c2%2Db7a6%2D4a51%2Daa0d%2Da5390052fb40" xr:uid="{07317D72-BE59-4BFF-8C42-107F954D99E8}"/>
    <hyperlink ref="AE38" r:id="rId66" display="https://mincitco.sharepoint.com/sites/GrupodePresupuesto/Documentos%20compartidos/Forms/AllItems.aspx?newTargetListUrl=%2Fsites%2FGrupodePresupuesto%2FDocumentos%20compartidos&amp;viewpath=%2Fsites%2FGrupodePresupuesto%2FDocumentos%20compartidos%2FForms%2FAllItems%2Easpx&amp;id=%2Fsites%2FGrupodePresupuesto%2FDocumentos%20compartidos%2FRiesgos%20de%20gesti%C3%B3n%202024%2D2%2FGRF%2DRG1&amp;viewid=e3f482c2%2Db7a6%2D4a51%2Daa0d%2Da5390052fb40" xr:uid="{D786FDFB-96D9-4DFC-B9AF-027C57F7AE2D}"/>
    <hyperlink ref="AE39" r:id="rId67" display="https://mincitco.sharepoint.com/sites/GrupodePresupuesto/Documentos%20compartidos/Forms/AllItems.aspx? newTargetListUrl=%2Fsites%2FGrupodePresupuesto%2FDocumentos%20compartidos&amp;viewpath=%2Fsites%2FGrupodePresupuesto%2FDocumentos%20compartidos%2FForms%2FAllItems%2Easpx&amp;id=%2Fsites%2FGrupodePresupuesto%2FDocumentos%20compartidos%2FRiesgos%20de%20gesti%C3%B3n%202024%2D2%2FGRF%2DRG2&amp;viewid=e3f482c2%2Db7a6%2D4a51%2Daa0d%2Da5390052fb40" xr:uid="{E5A6A705-893F-4BA3-9229-137F286B3C06}"/>
    <hyperlink ref="AE40" r:id="rId68" display="https://mincitco.sharepoint.com/sites/GrupodePresupuesto/Documentos%20compartidos/Forms/AllItems.aspx?newTargetListUrl=%2Fsites%2FGrupodePresupuesto%2FDocumentos%20compartidos&amp;viewpath=%2Fsites%2FGrupodePresupuesto%2FDocumentos%20compartidos%2FForms%2FAllItems%2Easpx&amp;id=%2Fsites%2FGrupodePresupuesto%2FDocumentos%20compartidos%2FRiesgos%20de%20gesti%C3%B3n%202024%2D2%2FGRF%2DRG2&amp;viewid=e3f482c2%2Db7a6%2D4a51%2Daa0d%2Da5390052fb40" xr:uid="{8FFF0359-1F0B-4CD0-9B6C-A873F75AE93E}"/>
    <hyperlink ref="AE41" r:id="rId69" display="https://mincitco.sharepoint.com/sites/GrupodePresupuesto/Documentos%20compartidos/Forms/AllItems.aspx?newTargetListUrl=%2Fsites%2FGrupodePresupuesto%2FDocumentos%20compartidos&amp;viewpath=%2Fsites%2FGrupodePresupuesto%2FDocumentos%20compartidos%2FForms%2FAllItems%2Easpx&amp;id=%2Fsites%2FGrupodePresupuesto%2FDocumentos%20compartidos%2FRiesgos%20de%20gesti%C3%B3n%202024%2D2%2FGRF%2DRG2&amp;viewid=e3f482c2%2Db7a6%2D4a51%2Daa0d%2Da5390052fb40" xr:uid="{D66E763E-E12F-4D17-850C-552023074D65}"/>
    <hyperlink ref="AE64" r:id="rId70" xr:uid="{526F3468-E562-4A09-A374-B39EBE9C3F02}"/>
    <hyperlink ref="AE68" r:id="rId71" xr:uid="{DEACC7EB-F275-4821-AB41-64B04B3E425B}"/>
    <hyperlink ref="AE69" r:id="rId72" xr:uid="{83A4C816-9550-461D-A606-B134C0727A99}"/>
    <hyperlink ref="AE32" r:id="rId73" xr:uid="{061D8770-566D-4F37-9DE1-7704F8CD5D6C}"/>
    <hyperlink ref="AE35" r:id="rId74" xr:uid="{760AB2D3-A928-4E18-8BDD-69DE9CA6F717}"/>
    <hyperlink ref="AE101" r:id="rId75" xr:uid="{455AC0E1-40A9-4F09-A6FF-6FBB2C7C662F}"/>
    <hyperlink ref="AE102" r:id="rId76" xr:uid="{806E86FD-DE6B-48D5-8209-38385C3D86A8}"/>
    <hyperlink ref="AE97" r:id="rId77" xr:uid="{1FE24C9E-740F-46E6-BC00-E9442695E479}"/>
    <hyperlink ref="AE98" r:id="rId78" xr:uid="{AE6B5B7C-5204-4637-BE82-7F165E056A90}"/>
    <hyperlink ref="AE99" r:id="rId79" xr:uid="{6590A048-EC9D-4488-B649-EC9812DC50EA}"/>
    <hyperlink ref="AE70" r:id="rId80" xr:uid="{99DA6016-9B5A-4206-86C0-DB2A99FB100C}"/>
    <hyperlink ref="AE54" display="https://mincitco.sharepoint.com/sites/Planeacion/Documentos%20compartidos/Forms/AllItems.aspx?id=%2Fsites%2FPlaneacion%2FDocumentos%20compartidos%2FRiesgos%20OAPS%2FReporte%20riesgo%20PE%2DRG1%20%282024%29&amp;viewid=dfdda836%2Dbbad%2D4360%2Db6a2%2D2fcb31d260" xr:uid="{0AE40C32-4339-4366-BD40-DBC37AA375FE}"/>
    <hyperlink ref="AE55" display="https://mincitco.sharepoint.com/sites/Planeacion/Documentos%20compartidos/Forms/AllItems.aspx?id=%2Fsites%2FPlaneacion%2FDocumentos%20compartidos%2FRiesgos%20OAPS%2FReporte%20riesgo%20PE%2DRG1%20%282024%29&amp;viewid=dfdda836%2Dbbad%2D4360%2Db6a2%2D2fcb31d260" xr:uid="{C221DC5F-860E-49E5-9242-129F2FFB65BB}"/>
    <hyperlink ref="AE56" display="https://mincitco.sharepoint.com/sites/Planeacion/Documentos%20compartidos/Forms/AllItems.aspx?id=%2Fsites%2FPlaneacion%2FDocumentos%20compartidos%2FRiesgos%20OAPS%2FReporte%20riesgo%20PE%2DRG1%20%282024%29&amp;viewid=dfdda836%2Dbbad%2D4360%2Db6a2%2D2fcb31d260" xr:uid="{2B5BD790-3586-4FB0-B10C-E8CF4970600B}"/>
  </hyperlinks>
  <pageMargins left="0.31496062992125984" right="0.31496062992125984" top="0.59055118110236227" bottom="0.74803149606299213" header="0.19685039370078741" footer="0.31496062992125984"/>
  <pageSetup scale="50" orientation="landscape" r:id="rId81"/>
  <drawing r:id="rId82"/>
  <legacyDrawing r:id="rId83"/>
  <legacyDrawingHF r:id="rId84"/>
  <extLst>
    <ext xmlns:x14="http://schemas.microsoft.com/office/spreadsheetml/2009/9/main" uri="{CCE6A557-97BC-4b89-ADB6-D9C93CAAB3DF}">
      <x14:dataValidations xmlns:xm="http://schemas.microsoft.com/office/excel/2006/main" count="5">
        <x14:dataValidation type="list" allowBlank="1" showInputMessage="1" showErrorMessage="1" xr:uid="{AA5A7F53-F3FC-4D9C-8B68-02B0F42FCDBB}">
          <x14:formula1>
            <xm:f>'Datos Validacion'!$B$18:$B$20</xm:f>
          </x14:formula1>
          <xm:sqref>A63 A47 A52 A54 A65:A66 A68:A69 A71 A86 A91 A95 A8:A11 A114 A17 A57 A19 A101:A103 A106:A107 A110 A117 A119:A244</xm:sqref>
        </x14:dataValidation>
        <x14:dataValidation type="list" allowBlank="1" showInputMessage="1" showErrorMessage="1" xr:uid="{7F547B59-2AE6-44C6-82AB-6F93B7057C0C}">
          <x14:formula1>
            <xm:f>'Datos Validacion'!$R$6:$R$9</xm:f>
          </x14:formula1>
          <xm:sqref>AL39 AL42 AL46:AL47 AL52 AL54 AL65 AL68:AL69 AL63 AL97 AL91 AL8:AL11 AL86 AL57 AL71 AL76 AL78 AL81 AL95 AL60 AL83:AL84 AL30 AL101:AL103 AL17 AL106:AL107 AL110 AL114 AL117 AL119:AL244 AL28 AL24 AL19:AL20 AL22</xm:sqref>
        </x14:dataValidation>
        <x14:dataValidation type="list" allowBlank="1" showInputMessage="1" showErrorMessage="1" xr:uid="{18100E45-327F-4A6F-B892-63827F154395}">
          <x14:formula1>
            <xm:f>'Datos Validacion'!$B$15:$B$16</xm:f>
          </x14:formula1>
          <xm:sqref>F47 F52 F54 F63 F65:F66 F68:F69 F71 F91 F95 F86 F8:F11 F83:F84 F101:F103 F106:F107 F110 F117 F119:F244 F114 F76 F78 F81</xm:sqref>
        </x14:dataValidation>
        <x14:dataValidation type="list" allowBlank="1" showInputMessage="1" showErrorMessage="1" xr:uid="{11A40D13-94DB-471C-A4A4-9D516E595978}">
          <x14:formula1>
            <xm:f>'Tipos de riesgos'!$B$6:$B$11</xm:f>
          </x14:formula1>
          <xm:sqref>G47 G52 G65 G68:G69 G71 G91 G60 G54 G63 G114 G8:G11 G86 G17 G57 G95 G97:G98 G83:G84 G19:G20 G22 G24 G28 G101:G103 G106:G107 G110 G117 G119:G244 G76 G78 G81</xm:sqref>
        </x14:dataValidation>
        <x14:dataValidation type="list" allowBlank="1" showInputMessage="1" showErrorMessage="1" xr:uid="{A9EC920A-5A1F-41E6-955B-85BE8850D89F}">
          <x14:formula1>
            <xm:f>'Datos Validacion'!$A$6:$A$8</xm:f>
          </x14:formula1>
          <xm:sqref>J47 J52 J54:J71 J74:J91 J17 J8:J11 J19:J28 J119:J244 J93:J106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3:R43"/>
  <sheetViews>
    <sheetView workbookViewId="0">
      <selection activeCell="B17" sqref="B17"/>
    </sheetView>
  </sheetViews>
  <sheetFormatPr baseColWidth="10" defaultColWidth="11.42578125" defaultRowHeight="12.75" x14ac:dyDescent="0.25"/>
  <cols>
    <col min="1" max="1" width="15.7109375" style="28" customWidth="1"/>
    <col min="2" max="2" width="23.85546875" style="3" customWidth="1"/>
    <col min="3" max="3" width="22.140625" style="3" bestFit="1" customWidth="1"/>
    <col min="4" max="4" width="6.28515625" style="3" bestFit="1" customWidth="1"/>
    <col min="5" max="5" width="21.42578125" style="3" bestFit="1" customWidth="1"/>
    <col min="6" max="6" width="6.28515625" style="3" bestFit="1" customWidth="1"/>
    <col min="7" max="7" width="25.5703125" style="3" bestFit="1" customWidth="1"/>
    <col min="8" max="8" width="15.140625" style="28" customWidth="1"/>
    <col min="9" max="9" width="22.7109375" style="28" customWidth="1"/>
    <col min="10" max="10" width="13.85546875" style="3" customWidth="1"/>
    <col min="11" max="11" width="21.140625" style="28" customWidth="1"/>
    <col min="12" max="12" width="8.85546875" style="28" customWidth="1"/>
    <col min="13" max="13" width="20.28515625" style="28" customWidth="1"/>
    <col min="14" max="14" width="7.42578125" style="28" customWidth="1"/>
    <col min="15" max="16" width="20.28515625" style="28" customWidth="1"/>
    <col min="17" max="17" width="25.5703125" style="3" bestFit="1" customWidth="1"/>
    <col min="18" max="18" width="22" style="28" customWidth="1"/>
    <col min="19" max="16384" width="11.42578125" style="28"/>
  </cols>
  <sheetData>
    <row r="3" spans="1:18" x14ac:dyDescent="0.25">
      <c r="H3" s="548" t="s">
        <v>1016</v>
      </c>
      <c r="I3" s="548"/>
      <c r="J3" s="548"/>
      <c r="K3" s="548"/>
      <c r="L3" s="548"/>
      <c r="M3" s="548"/>
      <c r="N3" s="548"/>
      <c r="O3" s="548"/>
      <c r="P3" s="55"/>
    </row>
    <row r="4" spans="1:18" ht="102" x14ac:dyDescent="0.25">
      <c r="A4" s="7" t="s">
        <v>1017</v>
      </c>
      <c r="B4" s="7" t="s">
        <v>15</v>
      </c>
      <c r="C4" s="549" t="s">
        <v>21</v>
      </c>
      <c r="D4" s="550"/>
      <c r="E4" s="549" t="s">
        <v>23</v>
      </c>
      <c r="F4" s="550"/>
      <c r="G4" s="22" t="s">
        <v>1018</v>
      </c>
      <c r="H4" s="56" t="s">
        <v>1019</v>
      </c>
      <c r="I4" s="56" t="s">
        <v>1020</v>
      </c>
      <c r="J4" s="57" t="s">
        <v>1021</v>
      </c>
      <c r="K4" s="551" t="s">
        <v>1022</v>
      </c>
      <c r="L4" s="552"/>
      <c r="M4" s="551" t="s">
        <v>1023</v>
      </c>
      <c r="N4" s="552"/>
      <c r="O4" s="57" t="s">
        <v>1024</v>
      </c>
      <c r="P4" s="57" t="s">
        <v>31</v>
      </c>
      <c r="Q4" s="22" t="s">
        <v>1025</v>
      </c>
      <c r="R4" s="22" t="s">
        <v>1026</v>
      </c>
    </row>
    <row r="5" spans="1:18" s="3" customFormat="1" ht="25.5" x14ac:dyDescent="0.25">
      <c r="A5" s="50" t="s">
        <v>1027</v>
      </c>
      <c r="B5" s="58" t="s">
        <v>1028</v>
      </c>
      <c r="C5" s="24" t="s">
        <v>1029</v>
      </c>
      <c r="D5" s="24"/>
      <c r="E5" s="3" t="s">
        <v>1030</v>
      </c>
      <c r="G5" s="24" t="s">
        <v>1031</v>
      </c>
      <c r="H5" s="60" t="s">
        <v>1032</v>
      </c>
      <c r="I5" s="61" t="s">
        <v>1032</v>
      </c>
      <c r="J5" s="24" t="s">
        <v>1032</v>
      </c>
      <c r="K5" s="24" t="s">
        <v>1032</v>
      </c>
      <c r="L5" s="24"/>
      <c r="M5" s="61" t="s">
        <v>1032</v>
      </c>
      <c r="N5" s="61"/>
      <c r="O5" s="61" t="s">
        <v>1032</v>
      </c>
      <c r="P5" s="61" t="s">
        <v>1032</v>
      </c>
      <c r="Q5" s="24" t="s">
        <v>1031</v>
      </c>
      <c r="R5" s="59" t="s">
        <v>1033</v>
      </c>
    </row>
    <row r="6" spans="1:18" ht="25.5" x14ac:dyDescent="0.25">
      <c r="A6" s="50" t="s">
        <v>66</v>
      </c>
      <c r="B6" s="58" t="s">
        <v>1034</v>
      </c>
      <c r="C6" s="24" t="s">
        <v>141</v>
      </c>
      <c r="D6" s="32">
        <v>0.2</v>
      </c>
      <c r="E6" s="60" t="s">
        <v>93</v>
      </c>
      <c r="F6" s="32">
        <v>0.2</v>
      </c>
      <c r="G6" s="60" t="s">
        <v>110</v>
      </c>
      <c r="H6" s="62" t="s">
        <v>271</v>
      </c>
      <c r="I6" s="63" t="s">
        <v>1035</v>
      </c>
      <c r="J6" s="59" t="s">
        <v>238</v>
      </c>
      <c r="K6" s="64" t="s">
        <v>214</v>
      </c>
      <c r="L6" s="66">
        <v>0.25</v>
      </c>
      <c r="M6" s="63" t="s">
        <v>1036</v>
      </c>
      <c r="N6" s="67">
        <v>0.25</v>
      </c>
      <c r="O6" s="63" t="s">
        <v>1037</v>
      </c>
      <c r="P6" s="63" t="s">
        <v>902</v>
      </c>
      <c r="Q6" s="24" t="s">
        <v>110</v>
      </c>
      <c r="R6" s="59" t="s">
        <v>82</v>
      </c>
    </row>
    <row r="7" spans="1:18" x14ac:dyDescent="0.25">
      <c r="A7" s="50" t="s">
        <v>139</v>
      </c>
      <c r="B7" s="58" t="s">
        <v>1038</v>
      </c>
      <c r="C7" s="24" t="s">
        <v>109</v>
      </c>
      <c r="D7" s="32">
        <v>0.4</v>
      </c>
      <c r="E7" s="60" t="s">
        <v>210</v>
      </c>
      <c r="F7" s="32">
        <v>0.4</v>
      </c>
      <c r="G7" s="60" t="s">
        <v>69</v>
      </c>
      <c r="H7" s="62" t="s">
        <v>1039</v>
      </c>
      <c r="I7" s="63" t="s">
        <v>1040</v>
      </c>
      <c r="J7" s="59" t="s">
        <v>253</v>
      </c>
      <c r="K7" s="64" t="s">
        <v>189</v>
      </c>
      <c r="L7" s="66">
        <v>0.15</v>
      </c>
      <c r="M7" s="63" t="s">
        <v>190</v>
      </c>
      <c r="N7" s="67">
        <v>0.15</v>
      </c>
      <c r="O7" s="63" t="s">
        <v>1041</v>
      </c>
      <c r="P7" s="63" t="s">
        <v>1042</v>
      </c>
      <c r="Q7" s="24" t="s">
        <v>69</v>
      </c>
      <c r="R7" s="59" t="s">
        <v>867</v>
      </c>
    </row>
    <row r="8" spans="1:18" x14ac:dyDescent="0.25">
      <c r="A8" s="50" t="s">
        <v>330</v>
      </c>
      <c r="B8" s="58" t="s">
        <v>1043</v>
      </c>
      <c r="C8" s="24" t="s">
        <v>68</v>
      </c>
      <c r="D8" s="32">
        <v>0.6</v>
      </c>
      <c r="E8" s="60" t="s">
        <v>69</v>
      </c>
      <c r="F8" s="32">
        <v>0.6</v>
      </c>
      <c r="G8" s="60" t="s">
        <v>234</v>
      </c>
      <c r="H8" s="51"/>
      <c r="I8" s="51"/>
      <c r="J8" s="53"/>
      <c r="K8" s="64" t="s">
        <v>260</v>
      </c>
      <c r="L8" s="66">
        <v>0.1</v>
      </c>
      <c r="M8" s="51"/>
      <c r="N8" s="51"/>
      <c r="O8" s="51"/>
      <c r="P8" s="51"/>
      <c r="Q8" s="24" t="s">
        <v>234</v>
      </c>
      <c r="R8" s="58" t="s">
        <v>1044</v>
      </c>
    </row>
    <row r="9" spans="1:18" ht="25.5" x14ac:dyDescent="0.25">
      <c r="A9" s="52"/>
      <c r="B9" s="58" t="s">
        <v>1045</v>
      </c>
      <c r="C9" s="24" t="s">
        <v>643</v>
      </c>
      <c r="D9" s="32">
        <v>0.8</v>
      </c>
      <c r="E9" s="60" t="s">
        <v>233</v>
      </c>
      <c r="F9" s="32">
        <v>0.8</v>
      </c>
      <c r="G9" s="60" t="s">
        <v>380</v>
      </c>
      <c r="H9" s="51"/>
      <c r="I9" s="51"/>
      <c r="J9" s="53"/>
      <c r="K9" s="51"/>
      <c r="L9" s="51"/>
      <c r="M9" s="51"/>
      <c r="N9" s="51"/>
      <c r="O9" s="51"/>
      <c r="P9" s="51"/>
      <c r="Q9" s="24" t="s">
        <v>380</v>
      </c>
      <c r="R9" s="59" t="s">
        <v>1046</v>
      </c>
    </row>
    <row r="10" spans="1:18" x14ac:dyDescent="0.25">
      <c r="A10" s="6"/>
      <c r="B10" s="58" t="s">
        <v>1047</v>
      </c>
      <c r="C10" s="24" t="s">
        <v>532</v>
      </c>
      <c r="D10" s="32">
        <v>1</v>
      </c>
      <c r="E10" s="60" t="s">
        <v>379</v>
      </c>
      <c r="F10" s="32">
        <v>1</v>
      </c>
      <c r="G10" s="60" t="s">
        <v>1048</v>
      </c>
      <c r="H10" s="51"/>
      <c r="I10" s="51"/>
      <c r="J10" s="53"/>
      <c r="K10" s="51"/>
      <c r="L10" s="51"/>
      <c r="M10" s="51"/>
      <c r="N10" s="51"/>
      <c r="O10" s="51"/>
      <c r="P10" s="51"/>
      <c r="Q10" s="24" t="s">
        <v>1048</v>
      </c>
      <c r="R10" s="51"/>
    </row>
    <row r="11" spans="1:18" ht="25.5" x14ac:dyDescent="0.25">
      <c r="A11" s="6"/>
      <c r="B11" s="58" t="s">
        <v>1049</v>
      </c>
      <c r="E11" s="24" t="s">
        <v>1050</v>
      </c>
      <c r="F11" s="32">
        <v>0.6</v>
      </c>
      <c r="G11" s="60" t="s">
        <v>1051</v>
      </c>
      <c r="H11" s="51"/>
      <c r="I11" s="51"/>
      <c r="J11" s="53"/>
      <c r="K11" s="51"/>
      <c r="L11" s="51"/>
      <c r="M11" s="51"/>
      <c r="N11" s="51"/>
      <c r="O11" s="51"/>
      <c r="P11" s="51"/>
      <c r="Q11" s="24" t="s">
        <v>1051</v>
      </c>
      <c r="R11" s="51"/>
    </row>
    <row r="12" spans="1:18" x14ac:dyDescent="0.25">
      <c r="A12" s="6"/>
      <c r="B12" s="58" t="s">
        <v>1052</v>
      </c>
      <c r="E12" s="24" t="s">
        <v>1053</v>
      </c>
      <c r="F12" s="32">
        <v>0.8</v>
      </c>
      <c r="G12" s="60" t="s">
        <v>1054</v>
      </c>
      <c r="H12" s="51"/>
      <c r="I12" s="51"/>
      <c r="J12" s="53"/>
      <c r="K12" s="51"/>
      <c r="L12" s="51"/>
      <c r="M12" s="51"/>
      <c r="N12" s="51"/>
      <c r="O12" s="51"/>
      <c r="P12" s="51"/>
      <c r="Q12" s="24" t="s">
        <v>1054</v>
      </c>
      <c r="R12" s="51"/>
    </row>
    <row r="13" spans="1:18" x14ac:dyDescent="0.25">
      <c r="A13" s="6"/>
      <c r="B13" s="58" t="s">
        <v>1055</v>
      </c>
      <c r="E13" s="24" t="s">
        <v>1056</v>
      </c>
      <c r="F13" s="32">
        <v>1</v>
      </c>
      <c r="H13" s="51"/>
      <c r="I13" s="51"/>
      <c r="J13" s="53"/>
      <c r="K13" s="51"/>
      <c r="L13" s="51"/>
      <c r="M13" s="51"/>
      <c r="N13" s="51"/>
      <c r="O13" s="51"/>
      <c r="P13" s="51"/>
      <c r="R13" s="51"/>
    </row>
    <row r="14" spans="1:18" x14ac:dyDescent="0.25">
      <c r="A14" s="6"/>
      <c r="B14" s="59" t="s">
        <v>1057</v>
      </c>
      <c r="H14" s="51"/>
      <c r="I14" s="51"/>
      <c r="J14" s="53"/>
      <c r="K14" s="51"/>
      <c r="L14" s="51"/>
      <c r="M14" s="51"/>
      <c r="N14" s="51"/>
      <c r="O14" s="51"/>
      <c r="P14" s="51"/>
      <c r="R14" s="51"/>
    </row>
    <row r="15" spans="1:18" x14ac:dyDescent="0.25">
      <c r="A15" s="6"/>
      <c r="B15" s="59" t="s">
        <v>62</v>
      </c>
      <c r="H15" s="51"/>
      <c r="I15" s="51"/>
      <c r="J15" s="53"/>
      <c r="K15" s="51"/>
      <c r="L15" s="51"/>
      <c r="M15" s="51"/>
      <c r="N15" s="51"/>
      <c r="O15" s="51"/>
      <c r="P15" s="51"/>
      <c r="R15" s="51"/>
    </row>
    <row r="16" spans="1:18" x14ac:dyDescent="0.25">
      <c r="B16" s="59" t="s">
        <v>1058</v>
      </c>
      <c r="H16" s="51"/>
      <c r="I16" s="51"/>
      <c r="J16" s="53"/>
      <c r="K16" s="51"/>
      <c r="L16" s="51"/>
      <c r="M16" s="51"/>
      <c r="N16" s="51"/>
      <c r="O16" s="51"/>
      <c r="P16" s="51"/>
      <c r="R16" s="51"/>
    </row>
    <row r="17" spans="1:18" x14ac:dyDescent="0.25">
      <c r="B17" s="53"/>
      <c r="H17" s="51"/>
      <c r="I17" s="51"/>
      <c r="J17" s="53"/>
      <c r="K17" s="51"/>
      <c r="L17" s="51"/>
      <c r="M17" s="51"/>
      <c r="N17" s="51"/>
      <c r="O17" s="51"/>
      <c r="P17" s="51"/>
      <c r="R17" s="51"/>
    </row>
    <row r="18" spans="1:18" x14ac:dyDescent="0.25">
      <c r="A18" s="547" t="s">
        <v>11</v>
      </c>
      <c r="B18" s="59" t="s">
        <v>57</v>
      </c>
      <c r="C18" s="53"/>
      <c r="D18" s="53"/>
      <c r="E18" s="53"/>
      <c r="F18" s="53"/>
      <c r="H18" s="51"/>
      <c r="I18" s="51"/>
      <c r="J18" s="53"/>
      <c r="K18" s="51"/>
      <c r="L18" s="51"/>
      <c r="M18" s="51"/>
      <c r="N18" s="51"/>
      <c r="O18" s="51"/>
      <c r="P18" s="51"/>
      <c r="R18" s="51"/>
    </row>
    <row r="19" spans="1:18" x14ac:dyDescent="0.25">
      <c r="A19" s="547"/>
      <c r="B19" s="59" t="s">
        <v>1059</v>
      </c>
      <c r="C19" s="53"/>
      <c r="D19" s="53"/>
      <c r="E19" s="53"/>
      <c r="F19" s="53"/>
      <c r="H19" s="51"/>
      <c r="I19" s="51"/>
      <c r="J19" s="53"/>
      <c r="K19" s="51"/>
      <c r="L19" s="51"/>
      <c r="M19" s="51"/>
      <c r="N19" s="51"/>
      <c r="O19" s="51"/>
      <c r="P19" s="51"/>
      <c r="R19" s="51"/>
    </row>
    <row r="20" spans="1:18" x14ac:dyDescent="0.25">
      <c r="A20" s="547"/>
      <c r="B20" s="59" t="s">
        <v>1060</v>
      </c>
      <c r="C20" s="53"/>
      <c r="D20" s="53"/>
      <c r="E20" s="53"/>
      <c r="F20" s="53"/>
      <c r="H20" s="51"/>
      <c r="I20" s="51"/>
      <c r="J20" s="53"/>
      <c r="K20" s="51"/>
      <c r="L20" s="51"/>
      <c r="M20" s="51"/>
      <c r="N20" s="51"/>
      <c r="O20" s="51"/>
      <c r="P20" s="51"/>
      <c r="R20" s="51"/>
    </row>
    <row r="21" spans="1:18" x14ac:dyDescent="0.25">
      <c r="B21" s="53"/>
      <c r="C21" s="53"/>
      <c r="D21" s="53"/>
      <c r="E21" s="53"/>
      <c r="F21" s="53"/>
      <c r="H21" s="51"/>
      <c r="I21" s="51"/>
      <c r="J21" s="53"/>
      <c r="K21" s="51"/>
      <c r="L21" s="51"/>
      <c r="M21" s="51"/>
      <c r="N21" s="51"/>
      <c r="O21" s="51"/>
      <c r="P21" s="51"/>
      <c r="R21" s="51"/>
    </row>
    <row r="22" spans="1:18" x14ac:dyDescent="0.25">
      <c r="B22" s="53"/>
      <c r="C22" s="53"/>
      <c r="D22" s="53"/>
      <c r="E22" s="53"/>
      <c r="F22" s="53"/>
      <c r="H22" s="51"/>
      <c r="I22" s="51"/>
      <c r="J22" s="53"/>
      <c r="K22" s="51"/>
      <c r="L22" s="51"/>
      <c r="M22" s="51"/>
      <c r="N22" s="51"/>
      <c r="O22" s="51"/>
      <c r="P22" s="51"/>
      <c r="R22" s="51"/>
    </row>
    <row r="23" spans="1:18" x14ac:dyDescent="0.25">
      <c r="B23" s="53"/>
      <c r="C23" s="53"/>
      <c r="D23" s="53"/>
      <c r="E23" s="53"/>
      <c r="F23" s="53"/>
      <c r="H23" s="51"/>
      <c r="I23" s="51"/>
      <c r="J23" s="53"/>
      <c r="K23" s="51"/>
      <c r="L23" s="51"/>
      <c r="M23" s="51"/>
      <c r="N23" s="51"/>
      <c r="O23" s="51"/>
      <c r="P23" s="51"/>
      <c r="R23" s="51"/>
    </row>
    <row r="24" spans="1:18" x14ac:dyDescent="0.25">
      <c r="C24" s="53"/>
      <c r="D24" s="53"/>
      <c r="E24" s="53"/>
      <c r="F24" s="53"/>
      <c r="H24" s="51"/>
      <c r="I24" s="51"/>
      <c r="J24" s="53"/>
      <c r="K24" s="51"/>
      <c r="L24" s="51"/>
      <c r="M24" s="51"/>
      <c r="N24" s="51"/>
      <c r="O24" s="51"/>
      <c r="P24" s="51"/>
      <c r="R24" s="51"/>
    </row>
    <row r="25" spans="1:18" x14ac:dyDescent="0.25">
      <c r="C25" s="53"/>
      <c r="D25" s="53"/>
      <c r="E25" s="53"/>
      <c r="F25" s="53"/>
      <c r="H25" s="51"/>
      <c r="I25" s="51"/>
      <c r="J25" s="53"/>
      <c r="K25" s="51"/>
      <c r="L25" s="51"/>
      <c r="M25" s="51"/>
      <c r="N25" s="51"/>
      <c r="O25" s="51"/>
      <c r="P25" s="51"/>
      <c r="R25" s="51"/>
    </row>
    <row r="26" spans="1:18" x14ac:dyDescent="0.25">
      <c r="C26" s="53"/>
      <c r="D26" s="53"/>
      <c r="E26" s="53"/>
      <c r="F26" s="53"/>
      <c r="H26" s="51"/>
      <c r="I26" s="51"/>
      <c r="J26" s="53"/>
      <c r="K26" s="51"/>
      <c r="L26" s="51"/>
      <c r="M26" s="51"/>
      <c r="N26" s="51"/>
      <c r="O26" s="51"/>
      <c r="P26" s="51"/>
      <c r="R26" s="51"/>
    </row>
    <row r="27" spans="1:18" x14ac:dyDescent="0.25">
      <c r="C27" s="53"/>
      <c r="D27" s="53"/>
      <c r="E27" s="53"/>
      <c r="F27" s="53"/>
      <c r="H27" s="51"/>
      <c r="I27" s="51"/>
      <c r="J27" s="53"/>
      <c r="K27" s="51"/>
      <c r="L27" s="51"/>
      <c r="M27" s="51"/>
      <c r="N27" s="51"/>
      <c r="O27" s="51"/>
      <c r="P27" s="51"/>
      <c r="R27" s="51"/>
    </row>
    <row r="28" spans="1:18" x14ac:dyDescent="0.25">
      <c r="H28" s="51"/>
      <c r="I28" s="51"/>
      <c r="J28" s="53"/>
      <c r="K28" s="51"/>
      <c r="L28" s="51"/>
      <c r="M28" s="51"/>
      <c r="N28" s="51"/>
      <c r="O28" s="51"/>
      <c r="P28" s="51"/>
      <c r="R28" s="51"/>
    </row>
    <row r="29" spans="1:18" x14ac:dyDescent="0.25">
      <c r="H29" s="51"/>
      <c r="I29" s="51"/>
      <c r="J29" s="53"/>
      <c r="K29" s="51"/>
      <c r="L29" s="51"/>
      <c r="M29" s="51"/>
      <c r="N29" s="51"/>
      <c r="O29" s="51"/>
      <c r="P29" s="51"/>
      <c r="R29" s="51"/>
    </row>
    <row r="30" spans="1:18" x14ac:dyDescent="0.25">
      <c r="H30" s="51"/>
      <c r="I30" s="51"/>
      <c r="J30" s="53"/>
      <c r="K30" s="51"/>
      <c r="L30" s="51"/>
      <c r="M30" s="51"/>
      <c r="N30" s="51"/>
      <c r="O30" s="51"/>
      <c r="P30" s="51"/>
      <c r="R30" s="51"/>
    </row>
    <row r="31" spans="1:18" x14ac:dyDescent="0.25">
      <c r="H31" s="51"/>
      <c r="I31" s="51"/>
      <c r="J31" s="53"/>
      <c r="K31" s="51"/>
      <c r="L31" s="51"/>
      <c r="M31" s="51"/>
      <c r="N31" s="51"/>
      <c r="O31" s="51"/>
      <c r="P31" s="51"/>
      <c r="R31" s="51"/>
    </row>
    <row r="32" spans="1:18" x14ac:dyDescent="0.25">
      <c r="H32" s="51"/>
      <c r="I32" s="51"/>
      <c r="J32" s="53"/>
      <c r="K32" s="51"/>
      <c r="L32" s="51"/>
      <c r="M32" s="51"/>
      <c r="N32" s="51"/>
      <c r="O32" s="51"/>
      <c r="P32" s="51"/>
      <c r="R32" s="51"/>
    </row>
    <row r="33" spans="8:18" x14ac:dyDescent="0.25">
      <c r="H33" s="51"/>
      <c r="I33" s="51"/>
      <c r="J33" s="53"/>
      <c r="K33" s="51"/>
      <c r="L33" s="51"/>
      <c r="M33" s="51"/>
      <c r="N33" s="51"/>
      <c r="O33" s="51"/>
      <c r="P33" s="51"/>
      <c r="R33" s="51"/>
    </row>
    <row r="34" spans="8:18" x14ac:dyDescent="0.25">
      <c r="H34" s="51"/>
      <c r="I34" s="51"/>
      <c r="J34" s="53"/>
      <c r="K34" s="51"/>
      <c r="L34" s="51"/>
      <c r="M34" s="51"/>
      <c r="N34" s="51"/>
      <c r="O34" s="51"/>
      <c r="P34" s="51"/>
      <c r="R34" s="51"/>
    </row>
    <row r="35" spans="8:18" x14ac:dyDescent="0.25">
      <c r="H35" s="51"/>
      <c r="I35" s="51"/>
      <c r="J35" s="53"/>
      <c r="K35" s="51"/>
      <c r="L35" s="51"/>
      <c r="M35" s="51"/>
      <c r="N35" s="51"/>
      <c r="O35" s="51"/>
      <c r="P35" s="51"/>
      <c r="R35" s="51"/>
    </row>
    <row r="36" spans="8:18" x14ac:dyDescent="0.25">
      <c r="H36" s="51"/>
      <c r="I36" s="51"/>
      <c r="J36" s="53"/>
      <c r="K36" s="51"/>
      <c r="L36" s="51"/>
      <c r="M36" s="51"/>
      <c r="N36" s="51"/>
      <c r="O36" s="51"/>
      <c r="P36" s="51"/>
      <c r="R36" s="51"/>
    </row>
    <row r="37" spans="8:18" x14ac:dyDescent="0.25">
      <c r="H37" s="51"/>
      <c r="I37" s="51"/>
      <c r="J37" s="53"/>
      <c r="K37" s="51"/>
      <c r="L37" s="51"/>
      <c r="M37" s="51"/>
      <c r="N37" s="51"/>
      <c r="O37" s="51"/>
      <c r="P37" s="51"/>
      <c r="R37" s="51"/>
    </row>
    <row r="38" spans="8:18" x14ac:dyDescent="0.25">
      <c r="H38" s="51"/>
      <c r="I38" s="51"/>
      <c r="J38" s="53"/>
      <c r="K38" s="51"/>
      <c r="L38" s="51"/>
      <c r="M38" s="51"/>
      <c r="N38" s="51"/>
      <c r="O38" s="51"/>
      <c r="P38" s="51"/>
      <c r="R38" s="51"/>
    </row>
    <row r="39" spans="8:18" x14ac:dyDescent="0.25">
      <c r="H39" s="51"/>
      <c r="I39" s="51"/>
      <c r="J39" s="53"/>
      <c r="K39" s="51"/>
      <c r="L39" s="51"/>
      <c r="M39" s="51"/>
      <c r="N39" s="51"/>
      <c r="O39" s="51"/>
      <c r="P39" s="51"/>
      <c r="R39" s="51"/>
    </row>
    <row r="40" spans="8:18" x14ac:dyDescent="0.25">
      <c r="H40" s="51"/>
      <c r="I40" s="51"/>
      <c r="J40" s="53"/>
      <c r="K40" s="51"/>
      <c r="L40" s="51"/>
      <c r="M40" s="51"/>
      <c r="N40" s="51"/>
      <c r="O40" s="51"/>
      <c r="P40" s="51"/>
      <c r="R40" s="51"/>
    </row>
    <row r="41" spans="8:18" x14ac:dyDescent="0.25">
      <c r="H41" s="51"/>
      <c r="I41" s="51"/>
      <c r="J41" s="53"/>
      <c r="K41" s="51"/>
      <c r="L41" s="51"/>
      <c r="M41" s="51"/>
      <c r="N41" s="51"/>
      <c r="R41" s="51"/>
    </row>
    <row r="42" spans="8:18" x14ac:dyDescent="0.25">
      <c r="H42" s="51"/>
      <c r="I42" s="51"/>
      <c r="J42" s="53"/>
      <c r="K42" s="51"/>
      <c r="L42" s="51"/>
      <c r="M42" s="51"/>
      <c r="N42" s="51"/>
      <c r="R42" s="51"/>
    </row>
    <row r="43" spans="8:18" x14ac:dyDescent="0.25">
      <c r="H43" s="51"/>
      <c r="I43" s="51"/>
      <c r="J43" s="53"/>
      <c r="K43" s="51"/>
      <c r="L43" s="51"/>
      <c r="M43" s="51"/>
      <c r="N43" s="51"/>
      <c r="R43" s="51"/>
    </row>
  </sheetData>
  <mergeCells count="6">
    <mergeCell ref="A18:A20"/>
    <mergeCell ref="H3:O3"/>
    <mergeCell ref="C4:D4"/>
    <mergeCell ref="E4:F4"/>
    <mergeCell ref="K4:L4"/>
    <mergeCell ref="M4:N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39997558519241921"/>
  </sheetPr>
  <dimension ref="A1:D19"/>
  <sheetViews>
    <sheetView topLeftCell="A4" workbookViewId="0">
      <selection activeCell="A12" sqref="A12:B14"/>
    </sheetView>
  </sheetViews>
  <sheetFormatPr baseColWidth="10" defaultColWidth="11.42578125" defaultRowHeight="15" x14ac:dyDescent="0.25"/>
  <cols>
    <col min="1" max="1" width="16.85546875" customWidth="1"/>
    <col min="2" max="2" width="21.85546875" customWidth="1"/>
    <col min="3" max="3" width="36.7109375" bestFit="1" customWidth="1"/>
    <col min="4" max="4" width="36.5703125" customWidth="1"/>
  </cols>
  <sheetData>
    <row r="1" spans="1:4" x14ac:dyDescent="0.25">
      <c r="A1" s="557" t="s">
        <v>1061</v>
      </c>
      <c r="B1" s="557"/>
      <c r="C1" s="557"/>
      <c r="D1" s="557"/>
    </row>
    <row r="2" spans="1:4" x14ac:dyDescent="0.25">
      <c r="A2" s="5"/>
    </row>
    <row r="3" spans="1:4" x14ac:dyDescent="0.25">
      <c r="A3" t="s">
        <v>1062</v>
      </c>
    </row>
    <row r="4" spans="1:4" ht="15.75" thickBot="1" x14ac:dyDescent="0.3">
      <c r="A4" s="5"/>
    </row>
    <row r="5" spans="1:4" ht="15.75" thickBot="1" x14ac:dyDescent="0.3">
      <c r="A5" s="68" t="s">
        <v>28</v>
      </c>
      <c r="B5" s="69" t="s">
        <v>1063</v>
      </c>
      <c r="C5" s="566" t="s">
        <v>1064</v>
      </c>
      <c r="D5" s="567"/>
    </row>
    <row r="6" spans="1:4" ht="39" thickBot="1" x14ac:dyDescent="0.3">
      <c r="A6" s="564" t="s">
        <v>1065</v>
      </c>
      <c r="B6" s="70" t="s">
        <v>63</v>
      </c>
      <c r="C6" s="555" t="s">
        <v>1066</v>
      </c>
      <c r="D6" s="556"/>
    </row>
    <row r="7" spans="1:4" ht="26.25" thickBot="1" x14ac:dyDescent="0.3">
      <c r="A7" s="568"/>
      <c r="B7" s="70" t="s">
        <v>1067</v>
      </c>
      <c r="C7" s="555" t="s">
        <v>1068</v>
      </c>
      <c r="D7" s="556"/>
    </row>
    <row r="8" spans="1:4" ht="26.25" thickBot="1" x14ac:dyDescent="0.3">
      <c r="A8" s="568"/>
      <c r="B8" s="70" t="s">
        <v>1069</v>
      </c>
      <c r="C8" s="555" t="s">
        <v>1070</v>
      </c>
      <c r="D8" s="556"/>
    </row>
    <row r="9" spans="1:4" ht="39" thickBot="1" x14ac:dyDescent="0.3">
      <c r="A9" s="568"/>
      <c r="B9" s="70" t="s">
        <v>284</v>
      </c>
      <c r="C9" s="555" t="s">
        <v>1071</v>
      </c>
      <c r="D9" s="556"/>
    </row>
    <row r="10" spans="1:4" ht="38.25" x14ac:dyDescent="0.25">
      <c r="A10" s="568"/>
      <c r="B10" s="119" t="s">
        <v>1072</v>
      </c>
      <c r="C10" s="569" t="s">
        <v>1073</v>
      </c>
      <c r="D10" s="570"/>
    </row>
    <row r="11" spans="1:4" x14ac:dyDescent="0.25">
      <c r="A11" s="65" t="s">
        <v>1058</v>
      </c>
      <c r="B11" s="65" t="s">
        <v>1058</v>
      </c>
      <c r="C11" s="114"/>
      <c r="D11" s="114"/>
    </row>
    <row r="12" spans="1:4" ht="39.75" customHeight="1" thickBot="1" x14ac:dyDescent="0.3">
      <c r="A12" s="558" t="s">
        <v>1074</v>
      </c>
      <c r="B12" s="559"/>
      <c r="C12" s="71" t="s">
        <v>1075</v>
      </c>
      <c r="D12" s="562" t="s">
        <v>1076</v>
      </c>
    </row>
    <row r="13" spans="1:4" ht="39.75" customHeight="1" thickBot="1" x14ac:dyDescent="0.3">
      <c r="A13" s="558"/>
      <c r="B13" s="559"/>
      <c r="C13" s="71" t="s">
        <v>1077</v>
      </c>
      <c r="D13" s="562"/>
    </row>
    <row r="14" spans="1:4" ht="39.75" customHeight="1" thickBot="1" x14ac:dyDescent="0.3">
      <c r="A14" s="560"/>
      <c r="B14" s="561"/>
      <c r="C14" s="71" t="s">
        <v>1078</v>
      </c>
      <c r="D14" s="563"/>
    </row>
    <row r="15" spans="1:4" ht="27" customHeight="1" thickBot="1" x14ac:dyDescent="0.3">
      <c r="A15" s="564" t="s">
        <v>1079</v>
      </c>
      <c r="B15" s="70" t="s">
        <v>1080</v>
      </c>
      <c r="C15" s="555" t="s">
        <v>1081</v>
      </c>
      <c r="D15" s="556"/>
    </row>
    <row r="16" spans="1:4" ht="37.5" customHeight="1" thickBot="1" x14ac:dyDescent="0.3">
      <c r="A16" s="565"/>
      <c r="B16" s="70" t="s">
        <v>1082</v>
      </c>
      <c r="C16" s="555" t="s">
        <v>1083</v>
      </c>
      <c r="D16" s="556"/>
    </row>
    <row r="17" spans="1:4" ht="37.5" customHeight="1" thickBot="1" x14ac:dyDescent="0.3">
      <c r="A17" s="553" t="s">
        <v>1084</v>
      </c>
      <c r="B17" s="554"/>
      <c r="C17" s="555" t="s">
        <v>1085</v>
      </c>
      <c r="D17" s="556"/>
    </row>
    <row r="18" spans="1:4" ht="42.75" customHeight="1" x14ac:dyDescent="0.25"/>
    <row r="19" spans="1:4" ht="85.5" customHeight="1" x14ac:dyDescent="0.25"/>
  </sheetData>
  <mergeCells count="15">
    <mergeCell ref="A17:B17"/>
    <mergeCell ref="C17:D17"/>
    <mergeCell ref="A1:D1"/>
    <mergeCell ref="A12:B14"/>
    <mergeCell ref="D12:D14"/>
    <mergeCell ref="A15:A16"/>
    <mergeCell ref="C15:D15"/>
    <mergeCell ref="C16:D16"/>
    <mergeCell ref="C5:D5"/>
    <mergeCell ref="A6:A10"/>
    <mergeCell ref="C6:D6"/>
    <mergeCell ref="C7:D7"/>
    <mergeCell ref="C8:D8"/>
    <mergeCell ref="C9:D9"/>
    <mergeCell ref="C10:D10"/>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tint="0.39997558519241921"/>
  </sheetPr>
  <dimension ref="A1:K89"/>
  <sheetViews>
    <sheetView topLeftCell="A37" zoomScale="80" zoomScaleNormal="80" workbookViewId="0">
      <selection activeCell="H24" sqref="H24:I24"/>
    </sheetView>
  </sheetViews>
  <sheetFormatPr baseColWidth="10" defaultColWidth="11.42578125" defaultRowHeight="15" x14ac:dyDescent="0.25"/>
  <cols>
    <col min="1" max="1" width="17.42578125" style="86" customWidth="1"/>
    <col min="2" max="5" width="25.7109375" customWidth="1"/>
    <col min="6" max="6" width="15.5703125" bestFit="1" customWidth="1"/>
    <col min="7" max="7" width="18.5703125" style="86" customWidth="1"/>
    <col min="8" max="8" width="26" customWidth="1"/>
    <col min="9" max="11" width="25.7109375" customWidth="1"/>
  </cols>
  <sheetData>
    <row r="1" spans="1:11" ht="15.75" x14ac:dyDescent="0.25">
      <c r="A1" s="599" t="s">
        <v>1086</v>
      </c>
      <c r="B1" s="599"/>
      <c r="C1" s="599"/>
      <c r="D1" s="599"/>
      <c r="F1" s="599" t="s">
        <v>1087</v>
      </c>
      <c r="G1" s="599"/>
      <c r="H1" s="599"/>
    </row>
    <row r="2" spans="1:11" ht="15.75" thickBot="1" x14ac:dyDescent="0.3"/>
    <row r="3" spans="1:11" ht="21.75" customHeight="1" thickBot="1" x14ac:dyDescent="0.3">
      <c r="A3" s="602" t="s">
        <v>1088</v>
      </c>
      <c r="B3" s="602"/>
      <c r="C3" s="602"/>
      <c r="D3" s="603"/>
      <c r="F3" s="600" t="s">
        <v>1089</v>
      </c>
      <c r="G3" s="600" t="s">
        <v>1090</v>
      </c>
      <c r="H3" s="600"/>
    </row>
    <row r="4" spans="1:11" ht="28.5" customHeight="1" thickBot="1" x14ac:dyDescent="0.3">
      <c r="A4" s="87"/>
      <c r="B4" s="72" t="s">
        <v>1091</v>
      </c>
      <c r="C4" s="73" t="s">
        <v>1064</v>
      </c>
      <c r="D4" s="72" t="s">
        <v>21</v>
      </c>
      <c r="F4" s="600"/>
      <c r="G4" s="81" t="s">
        <v>1092</v>
      </c>
      <c r="H4" s="81" t="s">
        <v>1093</v>
      </c>
    </row>
    <row r="5" spans="1:11" ht="51.75" thickBot="1" x14ac:dyDescent="0.3">
      <c r="A5" s="74" t="s">
        <v>141</v>
      </c>
      <c r="B5" s="8" t="s">
        <v>1094</v>
      </c>
      <c r="C5" s="75" t="s">
        <v>1095</v>
      </c>
      <c r="D5" s="76">
        <v>0.2</v>
      </c>
      <c r="F5" s="82" t="s">
        <v>93</v>
      </c>
      <c r="G5" s="83">
        <v>0.2</v>
      </c>
      <c r="H5" s="601" t="s">
        <v>764</v>
      </c>
    </row>
    <row r="6" spans="1:11" ht="39" thickBot="1" x14ac:dyDescent="0.3">
      <c r="A6" s="77" t="s">
        <v>109</v>
      </c>
      <c r="B6" s="8" t="s">
        <v>1096</v>
      </c>
      <c r="C6" s="75" t="s">
        <v>1097</v>
      </c>
      <c r="D6" s="76">
        <v>0.4</v>
      </c>
      <c r="F6" s="82" t="s">
        <v>210</v>
      </c>
      <c r="G6" s="83">
        <v>0.4</v>
      </c>
      <c r="H6" s="601"/>
    </row>
    <row r="7" spans="1:11" ht="39" thickBot="1" x14ac:dyDescent="0.3">
      <c r="A7" s="78" t="s">
        <v>68</v>
      </c>
      <c r="B7" s="8" t="s">
        <v>1098</v>
      </c>
      <c r="C7" s="75" t="s">
        <v>1099</v>
      </c>
      <c r="D7" s="76">
        <v>0.6</v>
      </c>
      <c r="F7" s="84" t="s">
        <v>69</v>
      </c>
      <c r="G7" s="85">
        <v>0.6</v>
      </c>
      <c r="H7" s="85">
        <v>0.6</v>
      </c>
    </row>
    <row r="8" spans="1:11" ht="51.75" thickBot="1" x14ac:dyDescent="0.3">
      <c r="A8" s="79" t="s">
        <v>643</v>
      </c>
      <c r="B8" s="8" t="s">
        <v>1100</v>
      </c>
      <c r="C8" s="75" t="s">
        <v>1101</v>
      </c>
      <c r="D8" s="76">
        <v>0.8</v>
      </c>
      <c r="F8" s="84" t="s">
        <v>233</v>
      </c>
      <c r="G8" s="85">
        <v>0.8</v>
      </c>
      <c r="H8" s="85">
        <v>0.8</v>
      </c>
    </row>
    <row r="9" spans="1:11" ht="39" thickBot="1" x14ac:dyDescent="0.3">
      <c r="A9" s="80" t="s">
        <v>532</v>
      </c>
      <c r="B9" s="8" t="s">
        <v>1102</v>
      </c>
      <c r="C9" s="75" t="s">
        <v>1103</v>
      </c>
      <c r="D9" s="76">
        <v>1</v>
      </c>
      <c r="F9" s="84" t="s">
        <v>379</v>
      </c>
      <c r="G9" s="85">
        <v>1</v>
      </c>
      <c r="H9" s="85">
        <v>1</v>
      </c>
    </row>
    <row r="11" spans="1:11" ht="15.75" thickBot="1" x14ac:dyDescent="0.3"/>
    <row r="12" spans="1:11" ht="23.25" customHeight="1" thickBot="1" x14ac:dyDescent="0.3">
      <c r="A12" s="571" t="s">
        <v>62</v>
      </c>
      <c r="B12" s="571"/>
      <c r="C12" s="571"/>
      <c r="D12" s="571"/>
      <c r="E12" s="571"/>
      <c r="G12" s="571" t="s">
        <v>1104</v>
      </c>
      <c r="H12" s="571"/>
      <c r="I12" s="571"/>
      <c r="J12" s="571"/>
      <c r="K12" s="571"/>
    </row>
    <row r="13" spans="1:11" ht="39" customHeight="1" thickBot="1" x14ac:dyDescent="0.3">
      <c r="A13" s="10" t="s">
        <v>1105</v>
      </c>
      <c r="B13" s="572" t="s">
        <v>1106</v>
      </c>
      <c r="C13" s="572"/>
      <c r="D13" s="572" t="s">
        <v>1107</v>
      </c>
      <c r="E13" s="572"/>
      <c r="G13" s="10" t="s">
        <v>1105</v>
      </c>
      <c r="H13" s="572" t="s">
        <v>1106</v>
      </c>
      <c r="I13" s="572"/>
      <c r="J13" s="572" t="s">
        <v>1107</v>
      </c>
      <c r="K13" s="572"/>
    </row>
    <row r="14" spans="1:11" ht="24.95" customHeight="1" x14ac:dyDescent="0.25">
      <c r="A14" s="579" t="s">
        <v>1108</v>
      </c>
      <c r="B14" s="573" t="s">
        <v>1109</v>
      </c>
      <c r="C14" s="574"/>
      <c r="D14" s="573" t="s">
        <v>1110</v>
      </c>
      <c r="E14" s="574"/>
      <c r="G14" s="579" t="s">
        <v>1108</v>
      </c>
      <c r="H14" s="573" t="s">
        <v>1111</v>
      </c>
      <c r="I14" s="574"/>
      <c r="J14" s="573" t="s">
        <v>1112</v>
      </c>
      <c r="K14" s="574"/>
    </row>
    <row r="15" spans="1:11" ht="24.95" customHeight="1" x14ac:dyDescent="0.25">
      <c r="A15" s="580"/>
      <c r="B15" s="575" t="s">
        <v>1113</v>
      </c>
      <c r="C15" s="576"/>
      <c r="D15" s="575" t="s">
        <v>1114</v>
      </c>
      <c r="E15" s="576"/>
      <c r="G15" s="580"/>
      <c r="H15" s="575" t="s">
        <v>1115</v>
      </c>
      <c r="I15" s="576"/>
      <c r="J15" s="575" t="s">
        <v>1116</v>
      </c>
      <c r="K15" s="576"/>
    </row>
    <row r="16" spans="1:11" ht="39.950000000000003" customHeight="1" thickBot="1" x14ac:dyDescent="0.3">
      <c r="A16" s="580"/>
      <c r="B16" s="575" t="s">
        <v>1117</v>
      </c>
      <c r="C16" s="576"/>
      <c r="D16" s="575" t="s">
        <v>1118</v>
      </c>
      <c r="E16" s="576"/>
      <c r="G16" s="581"/>
      <c r="H16" s="577" t="s">
        <v>1119</v>
      </c>
      <c r="I16" s="578"/>
      <c r="J16" s="577" t="s">
        <v>1120</v>
      </c>
      <c r="K16" s="578"/>
    </row>
    <row r="17" spans="1:11" ht="51.95" customHeight="1" x14ac:dyDescent="0.25">
      <c r="A17" s="580"/>
      <c r="B17" s="575" t="s">
        <v>1121</v>
      </c>
      <c r="C17" s="576"/>
      <c r="D17" s="575" t="s">
        <v>1122</v>
      </c>
      <c r="E17" s="576"/>
      <c r="G17" s="579" t="s">
        <v>1123</v>
      </c>
      <c r="H17" s="573" t="s">
        <v>1124</v>
      </c>
      <c r="I17" s="574"/>
      <c r="J17" s="573" t="s">
        <v>1125</v>
      </c>
      <c r="K17" s="574"/>
    </row>
    <row r="18" spans="1:11" ht="24.95" customHeight="1" thickBot="1" x14ac:dyDescent="0.3">
      <c r="A18" s="581"/>
      <c r="B18" s="582"/>
      <c r="C18" s="583"/>
      <c r="D18" s="577" t="s">
        <v>1126</v>
      </c>
      <c r="E18" s="578"/>
      <c r="G18" s="580"/>
      <c r="H18" s="575" t="s">
        <v>1127</v>
      </c>
      <c r="I18" s="576"/>
      <c r="J18" s="575" t="s">
        <v>1128</v>
      </c>
      <c r="K18" s="576"/>
    </row>
    <row r="19" spans="1:11" ht="24.95" customHeight="1" thickBot="1" x14ac:dyDescent="0.3">
      <c r="A19" s="579" t="s">
        <v>1123</v>
      </c>
      <c r="B19" s="573" t="s">
        <v>1129</v>
      </c>
      <c r="C19" s="574"/>
      <c r="D19" s="573" t="s">
        <v>1130</v>
      </c>
      <c r="E19" s="574"/>
      <c r="G19" s="581"/>
      <c r="H19" s="577" t="s">
        <v>1131</v>
      </c>
      <c r="I19" s="578"/>
      <c r="J19" s="577" t="s">
        <v>1132</v>
      </c>
      <c r="K19" s="578"/>
    </row>
    <row r="20" spans="1:11" ht="24.95" customHeight="1" x14ac:dyDescent="0.25">
      <c r="A20" s="580"/>
      <c r="B20" s="575" t="s">
        <v>1133</v>
      </c>
      <c r="C20" s="576"/>
      <c r="D20" s="575" t="s">
        <v>1134</v>
      </c>
      <c r="E20" s="576"/>
      <c r="G20" s="579" t="s">
        <v>1135</v>
      </c>
      <c r="H20" s="573" t="s">
        <v>1136</v>
      </c>
      <c r="I20" s="574"/>
      <c r="J20" s="573" t="s">
        <v>1137</v>
      </c>
      <c r="K20" s="574"/>
    </row>
    <row r="21" spans="1:11" ht="39.950000000000003" customHeight="1" x14ac:dyDescent="0.25">
      <c r="A21" s="580"/>
      <c r="B21" s="575" t="s">
        <v>1138</v>
      </c>
      <c r="C21" s="576"/>
      <c r="D21" s="575" t="s">
        <v>1139</v>
      </c>
      <c r="E21" s="576"/>
      <c r="G21" s="580"/>
      <c r="H21" s="575" t="s">
        <v>1140</v>
      </c>
      <c r="I21" s="576"/>
      <c r="J21" s="575" t="s">
        <v>1141</v>
      </c>
      <c r="K21" s="576"/>
    </row>
    <row r="22" spans="1:11" ht="51.95" customHeight="1" thickBot="1" x14ac:dyDescent="0.3">
      <c r="A22" s="580"/>
      <c r="B22" s="575" t="s">
        <v>1142</v>
      </c>
      <c r="C22" s="576"/>
      <c r="D22" s="575" t="s">
        <v>1143</v>
      </c>
      <c r="E22" s="576"/>
      <c r="G22" s="581"/>
      <c r="H22" s="577" t="s">
        <v>1144</v>
      </c>
      <c r="I22" s="578"/>
      <c r="J22" s="577" t="s">
        <v>1145</v>
      </c>
      <c r="K22" s="578"/>
    </row>
    <row r="23" spans="1:11" ht="39.950000000000003" customHeight="1" thickBot="1" x14ac:dyDescent="0.3">
      <c r="A23" s="581"/>
      <c r="B23" s="582"/>
      <c r="C23" s="583"/>
      <c r="D23" s="577" t="s">
        <v>1146</v>
      </c>
      <c r="E23" s="578"/>
      <c r="G23" s="579" t="s">
        <v>1147</v>
      </c>
      <c r="H23" s="573" t="s">
        <v>1148</v>
      </c>
      <c r="I23" s="574"/>
      <c r="J23" s="573" t="s">
        <v>1149</v>
      </c>
      <c r="K23" s="574"/>
    </row>
    <row r="24" spans="1:11" ht="24.95" customHeight="1" x14ac:dyDescent="0.25">
      <c r="A24" s="579" t="s">
        <v>1135</v>
      </c>
      <c r="B24" s="573" t="s">
        <v>1150</v>
      </c>
      <c r="C24" s="574"/>
      <c r="D24" s="573" t="s">
        <v>1151</v>
      </c>
      <c r="E24" s="574"/>
      <c r="G24" s="580"/>
      <c r="H24" s="575" t="s">
        <v>1152</v>
      </c>
      <c r="I24" s="576"/>
      <c r="J24" s="575" t="s">
        <v>1153</v>
      </c>
      <c r="K24" s="576"/>
    </row>
    <row r="25" spans="1:11" ht="39.950000000000003" customHeight="1" thickBot="1" x14ac:dyDescent="0.3">
      <c r="A25" s="580"/>
      <c r="B25" s="575" t="s">
        <v>1154</v>
      </c>
      <c r="C25" s="576"/>
      <c r="D25" s="575" t="s">
        <v>1155</v>
      </c>
      <c r="E25" s="576"/>
      <c r="G25" s="581"/>
      <c r="H25" s="577" t="s">
        <v>1156</v>
      </c>
      <c r="I25" s="578"/>
      <c r="J25" s="577" t="s">
        <v>1157</v>
      </c>
      <c r="K25" s="578"/>
    </row>
    <row r="26" spans="1:11" ht="39.950000000000003" customHeight="1" x14ac:dyDescent="0.25">
      <c r="A26" s="580"/>
      <c r="B26" s="575" t="s">
        <v>1158</v>
      </c>
      <c r="C26" s="576"/>
      <c r="D26" s="575" t="s">
        <v>1159</v>
      </c>
      <c r="E26" s="576"/>
      <c r="G26" s="579" t="s">
        <v>1160</v>
      </c>
      <c r="H26" s="573" t="s">
        <v>1161</v>
      </c>
      <c r="I26" s="574"/>
      <c r="J26" s="573" t="s">
        <v>1162</v>
      </c>
      <c r="K26" s="574"/>
    </row>
    <row r="27" spans="1:11" ht="51.95" customHeight="1" x14ac:dyDescent="0.25">
      <c r="A27" s="580"/>
      <c r="B27" s="575" t="s">
        <v>1163</v>
      </c>
      <c r="C27" s="576"/>
      <c r="D27" s="575" t="s">
        <v>1164</v>
      </c>
      <c r="E27" s="576"/>
      <c r="G27" s="580"/>
      <c r="H27" s="575" t="s">
        <v>1165</v>
      </c>
      <c r="I27" s="576"/>
      <c r="J27" s="575" t="s">
        <v>1166</v>
      </c>
      <c r="K27" s="576"/>
    </row>
    <row r="28" spans="1:11" ht="39.950000000000003" customHeight="1" thickBot="1" x14ac:dyDescent="0.3">
      <c r="A28" s="580"/>
      <c r="B28" s="575"/>
      <c r="C28" s="576"/>
      <c r="D28" s="575" t="s">
        <v>1167</v>
      </c>
      <c r="E28" s="576"/>
      <c r="G28" s="581"/>
      <c r="H28" s="577" t="s">
        <v>1168</v>
      </c>
      <c r="I28" s="578"/>
      <c r="J28" s="577" t="s">
        <v>1169</v>
      </c>
      <c r="K28" s="578"/>
    </row>
    <row r="29" spans="1:11" ht="24.95" customHeight="1" thickBot="1" x14ac:dyDescent="0.3">
      <c r="A29" s="581"/>
      <c r="B29" s="577"/>
      <c r="C29" s="578"/>
      <c r="D29" s="577" t="s">
        <v>1170</v>
      </c>
      <c r="E29" s="578"/>
    </row>
    <row r="30" spans="1:11" ht="24.95" customHeight="1" x14ac:dyDescent="0.25">
      <c r="A30" s="579" t="s">
        <v>1147</v>
      </c>
      <c r="B30" s="573" t="s">
        <v>1171</v>
      </c>
      <c r="C30" s="574"/>
      <c r="D30" s="573" t="s">
        <v>1172</v>
      </c>
      <c r="E30" s="574"/>
    </row>
    <row r="31" spans="1:11" ht="39.950000000000003" customHeight="1" x14ac:dyDescent="0.25">
      <c r="A31" s="580"/>
      <c r="B31" s="575" t="s">
        <v>1173</v>
      </c>
      <c r="C31" s="576"/>
      <c r="D31" s="575" t="s">
        <v>1174</v>
      </c>
      <c r="E31" s="576"/>
    </row>
    <row r="32" spans="1:11" ht="39.950000000000003" customHeight="1" x14ac:dyDescent="0.25">
      <c r="A32" s="580"/>
      <c r="B32" s="575" t="s">
        <v>1175</v>
      </c>
      <c r="C32" s="576"/>
      <c r="D32" s="575" t="s">
        <v>1176</v>
      </c>
      <c r="E32" s="576"/>
    </row>
    <row r="33" spans="1:11" ht="51.95" customHeight="1" thickBot="1" x14ac:dyDescent="0.3">
      <c r="A33" s="581"/>
      <c r="B33" s="577" t="s">
        <v>1177</v>
      </c>
      <c r="C33" s="578"/>
      <c r="D33" s="582"/>
      <c r="E33" s="583"/>
    </row>
    <row r="34" spans="1:11" ht="24.95" customHeight="1" x14ac:dyDescent="0.25">
      <c r="A34" s="579" t="s">
        <v>1160</v>
      </c>
      <c r="B34" s="573" t="s">
        <v>1178</v>
      </c>
      <c r="C34" s="574"/>
      <c r="D34" s="573" t="s">
        <v>1179</v>
      </c>
      <c r="E34" s="574"/>
    </row>
    <row r="35" spans="1:11" ht="24.95" customHeight="1" x14ac:dyDescent="0.25">
      <c r="A35" s="580"/>
      <c r="B35" s="575" t="s">
        <v>1180</v>
      </c>
      <c r="C35" s="576"/>
      <c r="D35" s="575" t="s">
        <v>1181</v>
      </c>
      <c r="E35" s="576"/>
    </row>
    <row r="36" spans="1:11" ht="39.950000000000003" customHeight="1" x14ac:dyDescent="0.25">
      <c r="A36" s="580"/>
      <c r="B36" s="575" t="s">
        <v>1182</v>
      </c>
      <c r="C36" s="576"/>
      <c r="D36" s="575" t="s">
        <v>1183</v>
      </c>
      <c r="E36" s="576"/>
    </row>
    <row r="37" spans="1:11" ht="51.95" customHeight="1" thickBot="1" x14ac:dyDescent="0.3">
      <c r="A37" s="581"/>
      <c r="B37" s="577" t="s">
        <v>1184</v>
      </c>
      <c r="C37" s="578"/>
      <c r="D37" s="582"/>
      <c r="E37" s="583"/>
    </row>
    <row r="40" spans="1:11" ht="35.25" customHeight="1" x14ac:dyDescent="0.25">
      <c r="A40" s="590" t="s">
        <v>1185</v>
      </c>
      <c r="B40" s="590"/>
      <c r="C40" s="590"/>
      <c r="D40" s="590"/>
      <c r="E40" s="590"/>
      <c r="G40" s="590" t="s">
        <v>1186</v>
      </c>
      <c r="H40" s="590"/>
      <c r="I40" s="590"/>
      <c r="J40" s="590"/>
      <c r="K40" s="590"/>
    </row>
    <row r="41" spans="1:11" ht="15.75" customHeight="1" thickBot="1" x14ac:dyDescent="0.3">
      <c r="A41" s="9"/>
      <c r="B41" s="88"/>
      <c r="C41" s="9"/>
      <c r="D41" s="9"/>
      <c r="G41"/>
      <c r="H41" s="86"/>
    </row>
    <row r="42" spans="1:11" ht="45.75" thickBot="1" x14ac:dyDescent="0.3">
      <c r="A42" s="594" t="s">
        <v>1187</v>
      </c>
      <c r="B42" s="596" t="s">
        <v>1188</v>
      </c>
      <c r="C42" s="596"/>
      <c r="D42" s="596" t="s">
        <v>1189</v>
      </c>
      <c r="E42" s="596"/>
      <c r="G42"/>
      <c r="H42" s="89" t="s">
        <v>1105</v>
      </c>
      <c r="I42" s="90" t="s">
        <v>1190</v>
      </c>
      <c r="J42" s="586" t="s">
        <v>1191</v>
      </c>
      <c r="K42" s="587"/>
    </row>
    <row r="43" spans="1:11" ht="29.25" customHeight="1" thickBot="1" x14ac:dyDescent="0.3">
      <c r="A43" s="595"/>
      <c r="B43" s="596"/>
      <c r="C43" s="596"/>
      <c r="D43" s="12" t="s">
        <v>54</v>
      </c>
      <c r="E43" s="12" t="s">
        <v>55</v>
      </c>
      <c r="G43"/>
      <c r="H43" s="91" t="s">
        <v>1108</v>
      </c>
      <c r="I43" s="64" t="s">
        <v>1192</v>
      </c>
      <c r="J43" s="597" t="s">
        <v>1193</v>
      </c>
      <c r="K43" s="598"/>
    </row>
    <row r="44" spans="1:11" ht="26.25" customHeight="1" x14ac:dyDescent="0.25">
      <c r="A44" s="94">
        <v>1</v>
      </c>
      <c r="B44" s="593" t="s">
        <v>1194</v>
      </c>
      <c r="C44" s="593"/>
      <c r="D44" s="95"/>
      <c r="E44" s="96"/>
      <c r="G44"/>
      <c r="H44" s="91" t="s">
        <v>1123</v>
      </c>
      <c r="I44" s="64" t="s">
        <v>1195</v>
      </c>
      <c r="J44" s="597" t="s">
        <v>1196</v>
      </c>
      <c r="K44" s="598"/>
    </row>
    <row r="45" spans="1:11" ht="24" customHeight="1" thickBot="1" x14ac:dyDescent="0.3">
      <c r="A45" s="97">
        <v>2</v>
      </c>
      <c r="B45" s="588" t="s">
        <v>1197</v>
      </c>
      <c r="C45" s="588"/>
      <c r="D45" s="98"/>
      <c r="E45" s="99"/>
      <c r="G45"/>
      <c r="H45" s="92" t="s">
        <v>1135</v>
      </c>
      <c r="I45" s="93" t="s">
        <v>1198</v>
      </c>
      <c r="J45" s="584" t="s">
        <v>1199</v>
      </c>
      <c r="K45" s="585"/>
    </row>
    <row r="46" spans="1:11" ht="15.75" customHeight="1" x14ac:dyDescent="0.25">
      <c r="A46" s="97">
        <v>3</v>
      </c>
      <c r="B46" s="588" t="s">
        <v>1200</v>
      </c>
      <c r="C46" s="588"/>
      <c r="D46" s="98"/>
      <c r="E46" s="99"/>
      <c r="G46"/>
      <c r="H46" s="86"/>
    </row>
    <row r="47" spans="1:11" ht="25.5" customHeight="1" x14ac:dyDescent="0.25">
      <c r="A47" s="97">
        <v>4</v>
      </c>
      <c r="B47" s="588" t="s">
        <v>1201</v>
      </c>
      <c r="C47" s="588"/>
      <c r="D47" s="98"/>
      <c r="E47" s="99"/>
      <c r="G47"/>
      <c r="H47" s="86"/>
    </row>
    <row r="48" spans="1:11" ht="27" customHeight="1" x14ac:dyDescent="0.25">
      <c r="A48" s="97">
        <v>5</v>
      </c>
      <c r="B48" s="588" t="s">
        <v>1202</v>
      </c>
      <c r="C48" s="588"/>
      <c r="D48" s="98"/>
      <c r="E48" s="99"/>
      <c r="G48"/>
      <c r="H48" s="86"/>
    </row>
    <row r="49" spans="1:9" x14ac:dyDescent="0.25">
      <c r="A49" s="97">
        <v>6</v>
      </c>
      <c r="B49" s="588" t="s">
        <v>1203</v>
      </c>
      <c r="C49" s="588"/>
      <c r="D49" s="98"/>
      <c r="E49" s="99"/>
      <c r="G49"/>
      <c r="H49" s="86"/>
    </row>
    <row r="50" spans="1:9" ht="25.5" customHeight="1" x14ac:dyDescent="0.25">
      <c r="A50" s="97">
        <v>7</v>
      </c>
      <c r="B50" s="588" t="s">
        <v>1204</v>
      </c>
      <c r="C50" s="588"/>
      <c r="D50" s="98"/>
      <c r="E50" s="99"/>
    </row>
    <row r="51" spans="1:9" ht="26.25" customHeight="1" x14ac:dyDescent="0.25">
      <c r="A51" s="97">
        <v>8</v>
      </c>
      <c r="B51" s="588" t="s">
        <v>1205</v>
      </c>
      <c r="C51" s="588"/>
      <c r="D51" s="98"/>
      <c r="E51" s="99"/>
    </row>
    <row r="52" spans="1:9" x14ac:dyDescent="0.25">
      <c r="A52" s="97">
        <v>9</v>
      </c>
      <c r="B52" s="588" t="s">
        <v>1206</v>
      </c>
      <c r="C52" s="588"/>
      <c r="D52" s="98"/>
      <c r="E52" s="99"/>
    </row>
    <row r="53" spans="1:9" ht="30" customHeight="1" x14ac:dyDescent="0.25">
      <c r="A53" s="97">
        <v>10</v>
      </c>
      <c r="B53" s="588" t="s">
        <v>1207</v>
      </c>
      <c r="C53" s="588"/>
      <c r="D53" s="98"/>
      <c r="E53" s="99"/>
    </row>
    <row r="54" spans="1:9" x14ac:dyDescent="0.25">
      <c r="A54" s="97">
        <v>11</v>
      </c>
      <c r="B54" s="588" t="s">
        <v>1208</v>
      </c>
      <c r="C54" s="588"/>
      <c r="D54" s="98"/>
      <c r="E54" s="99"/>
    </row>
    <row r="55" spans="1:9" x14ac:dyDescent="0.25">
      <c r="A55" s="97">
        <v>12</v>
      </c>
      <c r="B55" s="588" t="s">
        <v>1209</v>
      </c>
      <c r="C55" s="588"/>
      <c r="D55" s="98"/>
      <c r="E55" s="99"/>
    </row>
    <row r="56" spans="1:9" x14ac:dyDescent="0.25">
      <c r="A56" s="97">
        <v>13</v>
      </c>
      <c r="B56" s="588" t="s">
        <v>1210</v>
      </c>
      <c r="C56" s="588"/>
      <c r="D56" s="98"/>
      <c r="E56" s="99"/>
    </row>
    <row r="57" spans="1:9" x14ac:dyDescent="0.25">
      <c r="A57" s="97">
        <v>14</v>
      </c>
      <c r="B57" s="588" t="s">
        <v>1211</v>
      </c>
      <c r="C57" s="588"/>
      <c r="D57" s="98"/>
      <c r="E57" s="99"/>
      <c r="F57" s="9"/>
      <c r="G57" s="88"/>
      <c r="H57" s="9"/>
      <c r="I57" s="9"/>
    </row>
    <row r="58" spans="1:9" x14ac:dyDescent="0.25">
      <c r="A58" s="97">
        <v>15</v>
      </c>
      <c r="B58" s="588" t="s">
        <v>1212</v>
      </c>
      <c r="C58" s="588"/>
      <c r="D58" s="98"/>
      <c r="E58" s="99"/>
    </row>
    <row r="59" spans="1:9" x14ac:dyDescent="0.25">
      <c r="A59" s="97">
        <v>16</v>
      </c>
      <c r="B59" s="588" t="s">
        <v>1213</v>
      </c>
      <c r="C59" s="588"/>
      <c r="D59" s="98"/>
      <c r="E59" s="99"/>
    </row>
    <row r="60" spans="1:9" x14ac:dyDescent="0.25">
      <c r="A60" s="97">
        <v>17</v>
      </c>
      <c r="B60" s="588" t="s">
        <v>1214</v>
      </c>
      <c r="C60" s="588"/>
      <c r="D60" s="98"/>
      <c r="E60" s="99"/>
    </row>
    <row r="61" spans="1:9" ht="19.5" customHeight="1" x14ac:dyDescent="0.25">
      <c r="A61" s="97">
        <v>18</v>
      </c>
      <c r="B61" s="588" t="s">
        <v>1215</v>
      </c>
      <c r="C61" s="588"/>
      <c r="D61" s="98"/>
      <c r="E61" s="99"/>
    </row>
    <row r="62" spans="1:9" ht="15.75" thickBot="1" x14ac:dyDescent="0.3">
      <c r="A62" s="100">
        <v>19</v>
      </c>
      <c r="B62" s="589" t="s">
        <v>1216</v>
      </c>
      <c r="C62" s="589"/>
      <c r="D62" s="101"/>
      <c r="E62" s="102"/>
    </row>
    <row r="63" spans="1:9" ht="15.75" thickBot="1" x14ac:dyDescent="0.3">
      <c r="A63"/>
      <c r="B63" s="591" t="s">
        <v>1217</v>
      </c>
      <c r="C63" s="592"/>
      <c r="D63" s="11"/>
    </row>
    <row r="64" spans="1:9" ht="27" customHeight="1" x14ac:dyDescent="0.25"/>
    <row r="66" ht="30" customHeight="1" x14ac:dyDescent="0.25"/>
    <row r="67" ht="27" customHeight="1" x14ac:dyDescent="0.25"/>
    <row r="69" ht="30.75" customHeight="1" x14ac:dyDescent="0.25"/>
    <row r="70" ht="41.25" customHeight="1" x14ac:dyDescent="0.25"/>
    <row r="72" ht="27" customHeight="1" x14ac:dyDescent="0.25"/>
    <row r="78" ht="30" customHeight="1" x14ac:dyDescent="0.25"/>
    <row r="82" spans="1:1" ht="24" customHeight="1" x14ac:dyDescent="0.25"/>
    <row r="84" spans="1:1" customFormat="1" ht="32.25" customHeight="1" x14ac:dyDescent="0.25">
      <c r="A84" s="86"/>
    </row>
    <row r="86" spans="1:1" ht="55.5" customHeight="1" x14ac:dyDescent="0.25"/>
    <row r="87" spans="1:1" ht="34.5" customHeight="1" x14ac:dyDescent="0.25"/>
    <row r="88" spans="1:1" ht="36" customHeight="1" x14ac:dyDescent="0.25"/>
    <row r="89" spans="1:1" ht="43.5" customHeight="1" x14ac:dyDescent="0.25"/>
  </sheetData>
  <mergeCells count="129">
    <mergeCell ref="B13:C13"/>
    <mergeCell ref="B14:C14"/>
    <mergeCell ref="G20:G22"/>
    <mergeCell ref="B15:C15"/>
    <mergeCell ref="B16:C16"/>
    <mergeCell ref="B17:C17"/>
    <mergeCell ref="B18:C18"/>
    <mergeCell ref="B19:C19"/>
    <mergeCell ref="F1:H1"/>
    <mergeCell ref="G3:H3"/>
    <mergeCell ref="F3:F4"/>
    <mergeCell ref="H5:H6"/>
    <mergeCell ref="A3:D3"/>
    <mergeCell ref="A1:D1"/>
    <mergeCell ref="A14:A18"/>
    <mergeCell ref="A19:A23"/>
    <mergeCell ref="A12:E12"/>
    <mergeCell ref="D13:E13"/>
    <mergeCell ref="D14:E14"/>
    <mergeCell ref="D15:E15"/>
    <mergeCell ref="D16:E16"/>
    <mergeCell ref="D17:E17"/>
    <mergeCell ref="D18:E18"/>
    <mergeCell ref="D19:E19"/>
    <mergeCell ref="A24:A29"/>
    <mergeCell ref="A30:A33"/>
    <mergeCell ref="A34:A37"/>
    <mergeCell ref="B25:C25"/>
    <mergeCell ref="B26:C26"/>
    <mergeCell ref="B27:C27"/>
    <mergeCell ref="B28:C28"/>
    <mergeCell ref="B29:C29"/>
    <mergeCell ref="B30:C30"/>
    <mergeCell ref="B31:C31"/>
    <mergeCell ref="B32:C32"/>
    <mergeCell ref="B33:C33"/>
    <mergeCell ref="B34:C34"/>
    <mergeCell ref="J44:K44"/>
    <mergeCell ref="J23:K23"/>
    <mergeCell ref="J24:K24"/>
    <mergeCell ref="J28:K28"/>
    <mergeCell ref="D29:E29"/>
    <mergeCell ref="D30:E30"/>
    <mergeCell ref="D31:E31"/>
    <mergeCell ref="D32:E32"/>
    <mergeCell ref="D33:E33"/>
    <mergeCell ref="D24:E24"/>
    <mergeCell ref="D25:E25"/>
    <mergeCell ref="D26:E26"/>
    <mergeCell ref="D27:E27"/>
    <mergeCell ref="D28:E28"/>
    <mergeCell ref="D42:E42"/>
    <mergeCell ref="D36:E36"/>
    <mergeCell ref="D37:E37"/>
    <mergeCell ref="D23:E23"/>
    <mergeCell ref="B42:C43"/>
    <mergeCell ref="G23:G25"/>
    <mergeCell ref="G26:G28"/>
    <mergeCell ref="G40:K40"/>
    <mergeCell ref="H25:I25"/>
    <mergeCell ref="H26:I26"/>
    <mergeCell ref="H27:I27"/>
    <mergeCell ref="H28:I28"/>
    <mergeCell ref="J25:K25"/>
    <mergeCell ref="J26:K26"/>
    <mergeCell ref="J27:K27"/>
    <mergeCell ref="D34:E34"/>
    <mergeCell ref="D35:E35"/>
    <mergeCell ref="B24:C24"/>
    <mergeCell ref="H24:I24"/>
    <mergeCell ref="B37:C37"/>
    <mergeCell ref="J43:K43"/>
    <mergeCell ref="J45:K45"/>
    <mergeCell ref="J42:K42"/>
    <mergeCell ref="B60:C60"/>
    <mergeCell ref="B61:C61"/>
    <mergeCell ref="B62:C62"/>
    <mergeCell ref="A40:E40"/>
    <mergeCell ref="B63:C63"/>
    <mergeCell ref="B55:C55"/>
    <mergeCell ref="B56:C56"/>
    <mergeCell ref="B57:C57"/>
    <mergeCell ref="B58:C58"/>
    <mergeCell ref="B59:C59"/>
    <mergeCell ref="B50:C50"/>
    <mergeCell ref="B51:C51"/>
    <mergeCell ref="B52:C52"/>
    <mergeCell ref="B53:C53"/>
    <mergeCell ref="B54:C54"/>
    <mergeCell ref="B45:C45"/>
    <mergeCell ref="B46:C46"/>
    <mergeCell ref="B47:C47"/>
    <mergeCell ref="B48:C48"/>
    <mergeCell ref="B49:C49"/>
    <mergeCell ref="B44:C44"/>
    <mergeCell ref="A42:A43"/>
    <mergeCell ref="J21:K21"/>
    <mergeCell ref="J22:K22"/>
    <mergeCell ref="B35:C35"/>
    <mergeCell ref="B36:C36"/>
    <mergeCell ref="H21:I21"/>
    <mergeCell ref="H22:I22"/>
    <mergeCell ref="H23:I23"/>
    <mergeCell ref="B20:C20"/>
    <mergeCell ref="B21:C21"/>
    <mergeCell ref="B22:C22"/>
    <mergeCell ref="B23:C23"/>
    <mergeCell ref="D20:E20"/>
    <mergeCell ref="D21:E21"/>
    <mergeCell ref="D22:E22"/>
    <mergeCell ref="G12:K12"/>
    <mergeCell ref="J13:K13"/>
    <mergeCell ref="H14:I14"/>
    <mergeCell ref="H15:I15"/>
    <mergeCell ref="H16:I16"/>
    <mergeCell ref="H17:I17"/>
    <mergeCell ref="H18:I18"/>
    <mergeCell ref="H19:I19"/>
    <mergeCell ref="H20:I20"/>
    <mergeCell ref="G14:G16"/>
    <mergeCell ref="G17:G19"/>
    <mergeCell ref="J18:K18"/>
    <mergeCell ref="J19:K19"/>
    <mergeCell ref="J20:K20"/>
    <mergeCell ref="J14:K14"/>
    <mergeCell ref="J15:K15"/>
    <mergeCell ref="J16:K16"/>
    <mergeCell ref="J17:K17"/>
    <mergeCell ref="H13:I13"/>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3" tint="0.39997558519241921"/>
  </sheetPr>
  <dimension ref="B1:E20"/>
  <sheetViews>
    <sheetView topLeftCell="A13" workbookViewId="0">
      <selection activeCell="F12" sqref="F12"/>
    </sheetView>
  </sheetViews>
  <sheetFormatPr baseColWidth="10" defaultColWidth="11.42578125" defaultRowHeight="15" x14ac:dyDescent="0.25"/>
  <cols>
    <col min="1" max="1" width="9.140625" customWidth="1"/>
    <col min="2" max="2" width="20.28515625" bestFit="1" customWidth="1"/>
    <col min="3" max="3" width="14" bestFit="1" customWidth="1"/>
    <col min="4" max="4" width="68.7109375" customWidth="1"/>
    <col min="5" max="5" width="12" customWidth="1"/>
    <col min="6" max="6" width="19.85546875" customWidth="1"/>
    <col min="7" max="7" width="23.140625" customWidth="1"/>
  </cols>
  <sheetData>
    <row r="1" spans="2:5" x14ac:dyDescent="0.25">
      <c r="B1" s="607" t="s">
        <v>1218</v>
      </c>
      <c r="C1" s="607"/>
      <c r="D1" s="607"/>
      <c r="E1" s="607"/>
    </row>
    <row r="2" spans="2:5" ht="15.75" thickBot="1" x14ac:dyDescent="0.3"/>
    <row r="3" spans="2:5" ht="26.25" thickBot="1" x14ac:dyDescent="0.3">
      <c r="B3" s="103" t="s">
        <v>1219</v>
      </c>
      <c r="C3" s="104" t="s">
        <v>1220</v>
      </c>
      <c r="D3" s="105" t="s">
        <v>1221</v>
      </c>
      <c r="E3" s="104" t="s">
        <v>1222</v>
      </c>
    </row>
    <row r="4" spans="2:5" ht="15.75" thickBot="1" x14ac:dyDescent="0.3">
      <c r="B4" s="618" t="s">
        <v>1223</v>
      </c>
      <c r="C4" s="106" t="s">
        <v>1035</v>
      </c>
      <c r="D4" s="620" t="s">
        <v>1224</v>
      </c>
      <c r="E4" s="107" t="s">
        <v>1225</v>
      </c>
    </row>
    <row r="5" spans="2:5" ht="15.75" thickBot="1" x14ac:dyDescent="0.3">
      <c r="B5" s="619"/>
      <c r="C5" s="106" t="s">
        <v>1040</v>
      </c>
      <c r="D5" s="621"/>
      <c r="E5" s="107" t="s">
        <v>1225</v>
      </c>
    </row>
    <row r="6" spans="2:5" ht="15.75" thickBot="1" x14ac:dyDescent="0.3">
      <c r="B6" s="618" t="s">
        <v>1226</v>
      </c>
      <c r="C6" s="75" t="s">
        <v>238</v>
      </c>
      <c r="D6" s="48" t="s">
        <v>1227</v>
      </c>
      <c r="E6" s="106" t="s">
        <v>1225</v>
      </c>
    </row>
    <row r="7" spans="2:5" ht="15.75" thickBot="1" x14ac:dyDescent="0.3">
      <c r="B7" s="619"/>
      <c r="C7" s="75" t="s">
        <v>253</v>
      </c>
      <c r="D7" s="48" t="s">
        <v>1228</v>
      </c>
      <c r="E7" s="75" t="s">
        <v>1225</v>
      </c>
    </row>
    <row r="8" spans="2:5" ht="15.75" thickBot="1" x14ac:dyDescent="0.3">
      <c r="B8" s="618" t="s">
        <v>1229</v>
      </c>
      <c r="C8" s="107" t="s">
        <v>214</v>
      </c>
      <c r="D8" s="48" t="s">
        <v>1230</v>
      </c>
      <c r="E8" s="108">
        <v>0.25</v>
      </c>
    </row>
    <row r="9" spans="2:5" ht="26.25" thickBot="1" x14ac:dyDescent="0.3">
      <c r="B9" s="622"/>
      <c r="C9" s="107" t="s">
        <v>189</v>
      </c>
      <c r="D9" s="48" t="s">
        <v>1231</v>
      </c>
      <c r="E9" s="108">
        <v>0.15</v>
      </c>
    </row>
    <row r="10" spans="2:5" ht="26.25" thickBot="1" x14ac:dyDescent="0.3">
      <c r="B10" s="619"/>
      <c r="C10" s="107" t="s">
        <v>260</v>
      </c>
      <c r="D10" s="48" t="s">
        <v>1232</v>
      </c>
      <c r="E10" s="108">
        <v>0.1</v>
      </c>
    </row>
    <row r="11" spans="2:5" ht="39" thickBot="1" x14ac:dyDescent="0.3">
      <c r="B11" s="608" t="s">
        <v>1233</v>
      </c>
      <c r="C11" s="107" t="s">
        <v>1036</v>
      </c>
      <c r="D11" s="48" t="s">
        <v>1234</v>
      </c>
      <c r="E11" s="109">
        <v>0.25</v>
      </c>
    </row>
    <row r="12" spans="2:5" ht="15.75" thickBot="1" x14ac:dyDescent="0.3">
      <c r="B12" s="609"/>
      <c r="C12" s="107" t="s">
        <v>190</v>
      </c>
      <c r="D12" s="48" t="s">
        <v>1235</v>
      </c>
      <c r="E12" s="109">
        <v>0.15</v>
      </c>
    </row>
    <row r="13" spans="2:5" ht="26.25" thickBot="1" x14ac:dyDescent="0.3">
      <c r="B13" s="608" t="s">
        <v>1236</v>
      </c>
      <c r="C13" s="107" t="s">
        <v>1037</v>
      </c>
      <c r="D13" s="48" t="s">
        <v>1237</v>
      </c>
      <c r="E13" s="107" t="s">
        <v>1225</v>
      </c>
    </row>
    <row r="14" spans="2:5" ht="26.25" thickBot="1" x14ac:dyDescent="0.3">
      <c r="B14" s="609"/>
      <c r="C14" s="107" t="s">
        <v>1041</v>
      </c>
      <c r="D14" s="48" t="s">
        <v>1238</v>
      </c>
      <c r="E14" s="107" t="s">
        <v>1225</v>
      </c>
    </row>
    <row r="15" spans="2:5" ht="15.75" thickBot="1" x14ac:dyDescent="0.3">
      <c r="B15" s="610" t="s">
        <v>1239</v>
      </c>
      <c r="C15" s="107" t="s">
        <v>1240</v>
      </c>
      <c r="D15" s="48" t="s">
        <v>1241</v>
      </c>
      <c r="E15" s="107" t="s">
        <v>1225</v>
      </c>
    </row>
    <row r="16" spans="2:5" ht="15.75" thickBot="1" x14ac:dyDescent="0.3">
      <c r="B16" s="611"/>
      <c r="C16" s="107" t="s">
        <v>1242</v>
      </c>
      <c r="D16" s="48" t="s">
        <v>1243</v>
      </c>
      <c r="E16" s="107" t="s">
        <v>1225</v>
      </c>
    </row>
    <row r="17" spans="2:5" x14ac:dyDescent="0.25">
      <c r="B17" s="612"/>
      <c r="C17" s="613"/>
      <c r="D17" s="613"/>
      <c r="E17" s="614"/>
    </row>
    <row r="18" spans="2:5" x14ac:dyDescent="0.25">
      <c r="B18" s="615" t="s">
        <v>1244</v>
      </c>
      <c r="C18" s="616"/>
      <c r="D18" s="616"/>
      <c r="E18" s="617"/>
    </row>
    <row r="19" spans="2:5" x14ac:dyDescent="0.25">
      <c r="B19" s="615"/>
      <c r="C19" s="616"/>
      <c r="D19" s="616"/>
      <c r="E19" s="617"/>
    </row>
    <row r="20" spans="2:5" ht="15.75" thickBot="1" x14ac:dyDescent="0.3">
      <c r="B20" s="604" t="s">
        <v>1245</v>
      </c>
      <c r="C20" s="605"/>
      <c r="D20" s="605"/>
      <c r="E20" s="606"/>
    </row>
  </sheetData>
  <mergeCells count="12">
    <mergeCell ref="B20:E20"/>
    <mergeCell ref="B1:E1"/>
    <mergeCell ref="B13:B14"/>
    <mergeCell ref="B15:B16"/>
    <mergeCell ref="B17:E17"/>
    <mergeCell ref="B18:E18"/>
    <mergeCell ref="B19:E19"/>
    <mergeCell ref="B4:B5"/>
    <mergeCell ref="D4:D5"/>
    <mergeCell ref="B6:B7"/>
    <mergeCell ref="B8:B10"/>
    <mergeCell ref="B11:B12"/>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3" tint="0.39997558519241921"/>
  </sheetPr>
  <dimension ref="A2:M28"/>
  <sheetViews>
    <sheetView topLeftCell="A25" workbookViewId="0">
      <selection activeCell="G26" sqref="G26"/>
    </sheetView>
  </sheetViews>
  <sheetFormatPr baseColWidth="10" defaultColWidth="11.42578125" defaultRowHeight="15" x14ac:dyDescent="0.25"/>
  <cols>
    <col min="1" max="1" width="13.140625" customWidth="1"/>
    <col min="3" max="3" width="17.5703125" customWidth="1"/>
    <col min="4" max="4" width="13.5703125" customWidth="1"/>
    <col min="5" max="5" width="14" customWidth="1"/>
    <col min="7" max="7" width="13.7109375" customWidth="1"/>
    <col min="13" max="13" width="14.140625" customWidth="1"/>
  </cols>
  <sheetData>
    <row r="2" spans="1:13" x14ac:dyDescent="0.25">
      <c r="B2" s="634" t="s">
        <v>1246</v>
      </c>
      <c r="C2" s="634"/>
    </row>
    <row r="3" spans="1:13" x14ac:dyDescent="0.25">
      <c r="B3" s="13" t="s">
        <v>1247</v>
      </c>
      <c r="C3" s="14"/>
    </row>
    <row r="4" spans="1:13" x14ac:dyDescent="0.25">
      <c r="B4" s="13" t="s">
        <v>1248</v>
      </c>
      <c r="C4" s="15"/>
    </row>
    <row r="5" spans="1:13" x14ac:dyDescent="0.25">
      <c r="B5" s="13" t="s">
        <v>1249</v>
      </c>
      <c r="C5" s="16"/>
    </row>
    <row r="6" spans="1:13" x14ac:dyDescent="0.25">
      <c r="B6" s="13" t="s">
        <v>1250</v>
      </c>
      <c r="C6" s="17"/>
    </row>
    <row r="8" spans="1:13" ht="15.75" x14ac:dyDescent="0.25">
      <c r="A8" s="599" t="s">
        <v>1251</v>
      </c>
      <c r="B8" s="599"/>
      <c r="C8" s="599"/>
      <c r="D8" s="599"/>
      <c r="E8" s="599"/>
      <c r="F8" s="599"/>
    </row>
    <row r="9" spans="1:13" ht="15.75" thickBot="1" x14ac:dyDescent="0.3"/>
    <row r="10" spans="1:13" ht="16.5" thickTop="1" thickBot="1" x14ac:dyDescent="0.3">
      <c r="A10" s="635" t="s">
        <v>21</v>
      </c>
      <c r="B10" s="636"/>
      <c r="C10" s="637" t="s">
        <v>1252</v>
      </c>
      <c r="D10" s="638"/>
      <c r="E10" s="638"/>
      <c r="F10" s="638"/>
      <c r="G10" s="639"/>
      <c r="I10" s="645" t="s">
        <v>21</v>
      </c>
      <c r="J10" s="646"/>
      <c r="K10" s="626" t="s">
        <v>1253</v>
      </c>
      <c r="L10" s="627"/>
      <c r="M10" s="628"/>
    </row>
    <row r="11" spans="1:13" ht="30.75" thickBot="1" x14ac:dyDescent="0.3">
      <c r="A11" s="18" t="s">
        <v>1254</v>
      </c>
      <c r="B11" s="19" t="s">
        <v>1255</v>
      </c>
      <c r="C11" s="640"/>
      <c r="D11" s="641"/>
      <c r="E11" s="641"/>
      <c r="F11" s="641"/>
      <c r="G11" s="642"/>
      <c r="I11" s="20" t="s">
        <v>1254</v>
      </c>
      <c r="J11" s="21" t="s">
        <v>1256</v>
      </c>
      <c r="K11" s="629"/>
      <c r="L11" s="630"/>
      <c r="M11" s="631"/>
    </row>
    <row r="12" spans="1:13" ht="39.950000000000003" customHeight="1" thickBot="1" x14ac:dyDescent="0.3">
      <c r="A12" s="31" t="s">
        <v>1257</v>
      </c>
      <c r="B12" s="30">
        <v>1</v>
      </c>
      <c r="C12" s="33"/>
      <c r="D12" s="34"/>
      <c r="E12" s="34"/>
      <c r="F12" s="34"/>
      <c r="G12" s="35"/>
      <c r="I12" s="31" t="s">
        <v>1257</v>
      </c>
      <c r="J12" s="30">
        <v>1</v>
      </c>
      <c r="K12" s="33"/>
      <c r="L12" s="34"/>
      <c r="M12" s="35"/>
    </row>
    <row r="13" spans="1:13" ht="39.950000000000003" customHeight="1" thickBot="1" x14ac:dyDescent="0.3">
      <c r="A13" s="31" t="s">
        <v>1258</v>
      </c>
      <c r="B13" s="30">
        <v>0.8</v>
      </c>
      <c r="C13" s="36"/>
      <c r="D13" s="37"/>
      <c r="E13" s="38"/>
      <c r="F13" s="38"/>
      <c r="G13" s="39"/>
      <c r="I13" s="31" t="s">
        <v>1258</v>
      </c>
      <c r="J13" s="30">
        <v>0.8</v>
      </c>
      <c r="K13" s="46"/>
      <c r="L13" s="38"/>
      <c r="M13" s="39"/>
    </row>
    <row r="14" spans="1:13" ht="39.950000000000003" customHeight="1" thickBot="1" x14ac:dyDescent="0.3">
      <c r="A14" s="31" t="s">
        <v>1259</v>
      </c>
      <c r="B14" s="30">
        <v>0.6</v>
      </c>
      <c r="C14" s="36"/>
      <c r="D14" s="37"/>
      <c r="E14" s="37"/>
      <c r="F14" s="38"/>
      <c r="G14" s="39"/>
      <c r="I14" s="31" t="s">
        <v>1259</v>
      </c>
      <c r="J14" s="30">
        <v>0.6</v>
      </c>
      <c r="K14" s="36"/>
      <c r="L14" s="38"/>
      <c r="M14" s="39"/>
    </row>
    <row r="15" spans="1:13" ht="39.950000000000003" customHeight="1" thickBot="1" x14ac:dyDescent="0.3">
      <c r="A15" s="31" t="s">
        <v>1260</v>
      </c>
      <c r="B15" s="30">
        <v>0.4</v>
      </c>
      <c r="C15" s="40"/>
      <c r="D15" s="37"/>
      <c r="E15" s="37"/>
      <c r="F15" s="38"/>
      <c r="G15" s="39"/>
      <c r="I15" s="31" t="s">
        <v>1260</v>
      </c>
      <c r="J15" s="30">
        <v>0.4</v>
      </c>
      <c r="K15" s="36"/>
      <c r="L15" s="38"/>
      <c r="M15" s="39"/>
    </row>
    <row r="16" spans="1:13" ht="39.950000000000003" customHeight="1" thickBot="1" x14ac:dyDescent="0.3">
      <c r="A16" s="31" t="s">
        <v>1261</v>
      </c>
      <c r="B16" s="30">
        <v>0.2</v>
      </c>
      <c r="C16" s="41"/>
      <c r="D16" s="42"/>
      <c r="E16" s="43"/>
      <c r="F16" s="44"/>
      <c r="G16" s="45"/>
      <c r="I16" s="31" t="s">
        <v>1261</v>
      </c>
      <c r="J16" s="30">
        <v>0.2</v>
      </c>
      <c r="K16" s="47"/>
      <c r="L16" s="44"/>
      <c r="M16" s="45"/>
    </row>
    <row r="17" spans="1:13" ht="31.5" thickTop="1" thickBot="1" x14ac:dyDescent="0.3">
      <c r="A17" s="643" t="s">
        <v>23</v>
      </c>
      <c r="B17" s="19" t="s">
        <v>1254</v>
      </c>
      <c r="C17" s="19" t="s">
        <v>1262</v>
      </c>
      <c r="D17" s="19" t="s">
        <v>1263</v>
      </c>
      <c r="E17" s="19" t="s">
        <v>1249</v>
      </c>
      <c r="F17" s="19" t="s">
        <v>1264</v>
      </c>
      <c r="G17" s="19" t="s">
        <v>1265</v>
      </c>
      <c r="I17" s="632" t="s">
        <v>23</v>
      </c>
      <c r="J17" s="21" t="s">
        <v>1254</v>
      </c>
      <c r="K17" s="19" t="s">
        <v>1249</v>
      </c>
      <c r="L17" s="19" t="s">
        <v>1264</v>
      </c>
      <c r="M17" s="19" t="s">
        <v>1265</v>
      </c>
    </row>
    <row r="18" spans="1:13" ht="15.75" thickBot="1" x14ac:dyDescent="0.3">
      <c r="A18" s="644"/>
      <c r="B18" s="19" t="s">
        <v>1255</v>
      </c>
      <c r="C18" s="29">
        <v>0.2</v>
      </c>
      <c r="D18" s="29">
        <v>0.4</v>
      </c>
      <c r="E18" s="29">
        <v>0.6</v>
      </c>
      <c r="F18" s="29">
        <v>0.8</v>
      </c>
      <c r="G18" s="29">
        <v>1</v>
      </c>
      <c r="I18" s="633"/>
      <c r="J18" s="21" t="s">
        <v>1255</v>
      </c>
      <c r="K18" s="29">
        <v>0.6</v>
      </c>
      <c r="L18" s="29">
        <v>0.8</v>
      </c>
      <c r="M18" s="29">
        <v>1</v>
      </c>
    </row>
    <row r="20" spans="1:13" ht="15.75" thickBot="1" x14ac:dyDescent="0.3"/>
    <row r="21" spans="1:13" ht="25.5" customHeight="1" thickBot="1" x14ac:dyDescent="0.3">
      <c r="B21" s="647" t="s">
        <v>1266</v>
      </c>
      <c r="C21" s="648" t="s">
        <v>1267</v>
      </c>
      <c r="D21" s="648"/>
      <c r="E21" s="648"/>
      <c r="F21" s="648"/>
    </row>
    <row r="22" spans="1:13" ht="39" customHeight="1" thickBot="1" x14ac:dyDescent="0.3">
      <c r="B22" s="647"/>
      <c r="C22" s="648" t="s">
        <v>1268</v>
      </c>
      <c r="D22" s="648"/>
      <c r="E22" s="648" t="s">
        <v>1269</v>
      </c>
      <c r="F22" s="648"/>
    </row>
    <row r="23" spans="1:13" ht="43.5" customHeight="1" thickBot="1" x14ac:dyDescent="0.3">
      <c r="B23" s="110" t="s">
        <v>1250</v>
      </c>
      <c r="C23" s="624" t="s">
        <v>1270</v>
      </c>
      <c r="D23" s="624"/>
      <c r="E23" s="624" t="s">
        <v>1271</v>
      </c>
      <c r="F23" s="624"/>
    </row>
    <row r="24" spans="1:13" ht="43.5" customHeight="1" thickBot="1" x14ac:dyDescent="0.3">
      <c r="B24" s="110" t="s">
        <v>1249</v>
      </c>
      <c r="C24" s="625" t="s">
        <v>1272</v>
      </c>
      <c r="D24" s="625"/>
      <c r="E24" s="624" t="s">
        <v>1273</v>
      </c>
      <c r="F24" s="624"/>
    </row>
    <row r="25" spans="1:13" ht="43.5" customHeight="1" thickBot="1" x14ac:dyDescent="0.3">
      <c r="B25" s="648" t="s">
        <v>1274</v>
      </c>
      <c r="C25" s="625" t="s">
        <v>1275</v>
      </c>
      <c r="D25" s="625"/>
      <c r="E25" s="625" t="s">
        <v>1275</v>
      </c>
      <c r="F25" s="625"/>
    </row>
    <row r="26" spans="1:13" ht="43.5" customHeight="1" thickBot="1" x14ac:dyDescent="0.3">
      <c r="B26" s="648"/>
      <c r="C26" s="623" t="s">
        <v>1276</v>
      </c>
      <c r="D26" s="623"/>
      <c r="E26" s="623" t="s">
        <v>1276</v>
      </c>
      <c r="F26" s="623"/>
    </row>
    <row r="27" spans="1:13" ht="43.5" customHeight="1" thickBot="1" x14ac:dyDescent="0.3">
      <c r="B27" s="648" t="s">
        <v>1247</v>
      </c>
      <c r="C27" s="625" t="s">
        <v>1275</v>
      </c>
      <c r="D27" s="625"/>
      <c r="E27" s="625" t="s">
        <v>1275</v>
      </c>
      <c r="F27" s="625"/>
    </row>
    <row r="28" spans="1:13" ht="43.5" customHeight="1" thickBot="1" x14ac:dyDescent="0.3">
      <c r="B28" s="648"/>
      <c r="C28" s="623" t="s">
        <v>1276</v>
      </c>
      <c r="D28" s="623"/>
      <c r="E28" s="623" t="s">
        <v>1276</v>
      </c>
      <c r="F28" s="623"/>
    </row>
  </sheetData>
  <mergeCells count="26">
    <mergeCell ref="K10:M11"/>
    <mergeCell ref="E27:F27"/>
    <mergeCell ref="E28:F28"/>
    <mergeCell ref="I17:I18"/>
    <mergeCell ref="B2:C2"/>
    <mergeCell ref="A8:F8"/>
    <mergeCell ref="A10:B10"/>
    <mergeCell ref="C10:G11"/>
    <mergeCell ref="A17:A18"/>
    <mergeCell ref="I10:J10"/>
    <mergeCell ref="B21:B22"/>
    <mergeCell ref="B25:B26"/>
    <mergeCell ref="B27:B28"/>
    <mergeCell ref="C21:F21"/>
    <mergeCell ref="C22:D22"/>
    <mergeCell ref="E22:F22"/>
    <mergeCell ref="C28:D28"/>
    <mergeCell ref="E23:F23"/>
    <mergeCell ref="E24:F24"/>
    <mergeCell ref="E25:F25"/>
    <mergeCell ref="E26:F26"/>
    <mergeCell ref="C23:D23"/>
    <mergeCell ref="C24:D24"/>
    <mergeCell ref="C25:D25"/>
    <mergeCell ref="C26:D26"/>
    <mergeCell ref="C27:D27"/>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3" tint="0.39997558519241921"/>
  </sheetPr>
  <dimension ref="B1:C17"/>
  <sheetViews>
    <sheetView workbookViewId="0">
      <selection activeCell="C12" sqref="C12"/>
    </sheetView>
  </sheetViews>
  <sheetFormatPr baseColWidth="10" defaultColWidth="11.42578125" defaultRowHeight="15" x14ac:dyDescent="0.25"/>
  <cols>
    <col min="1" max="1" width="4.140625" customWidth="1"/>
    <col min="2" max="2" width="30.42578125" style="26" customWidth="1"/>
    <col min="3" max="3" width="45.7109375" customWidth="1"/>
  </cols>
  <sheetData>
    <row r="1" spans="2:3" x14ac:dyDescent="0.25">
      <c r="B1" s="557" t="s">
        <v>1277</v>
      </c>
      <c r="C1" s="557"/>
    </row>
    <row r="3" spans="2:3" x14ac:dyDescent="0.25">
      <c r="B3" s="27" t="s">
        <v>1278</v>
      </c>
      <c r="C3" s="1"/>
    </row>
    <row r="4" spans="2:3" x14ac:dyDescent="0.25">
      <c r="B4" s="27" t="s">
        <v>1279</v>
      </c>
      <c r="C4" s="1"/>
    </row>
    <row r="5" spans="2:3" ht="45" x14ac:dyDescent="0.25">
      <c r="B5" s="27" t="s">
        <v>1280</v>
      </c>
      <c r="C5" s="1"/>
    </row>
    <row r="6" spans="2:3" x14ac:dyDescent="0.25">
      <c r="B6" s="27" t="s">
        <v>1281</v>
      </c>
      <c r="C6" s="2" t="s">
        <v>1282</v>
      </c>
    </row>
    <row r="7" spans="2:3" x14ac:dyDescent="0.25">
      <c r="B7" s="27" t="s">
        <v>1283</v>
      </c>
      <c r="C7" s="1"/>
    </row>
    <row r="8" spans="2:3" ht="30" x14ac:dyDescent="0.25">
      <c r="B8" s="27" t="s">
        <v>1284</v>
      </c>
      <c r="C8" s="1"/>
    </row>
    <row r="9" spans="2:3" ht="45" x14ac:dyDescent="0.25">
      <c r="B9" s="27" t="s">
        <v>1285</v>
      </c>
      <c r="C9" s="1"/>
    </row>
    <row r="10" spans="2:3" x14ac:dyDescent="0.25">
      <c r="B10" s="649" t="s">
        <v>1286</v>
      </c>
      <c r="C10" s="1" t="s">
        <v>1287</v>
      </c>
    </row>
    <row r="11" spans="2:3" x14ac:dyDescent="0.25">
      <c r="B11" s="650"/>
      <c r="C11" s="1" t="s">
        <v>1288</v>
      </c>
    </row>
    <row r="12" spans="2:3" ht="30" x14ac:dyDescent="0.25">
      <c r="B12" s="27" t="s">
        <v>1289</v>
      </c>
      <c r="C12" s="1"/>
    </row>
    <row r="13" spans="2:3" ht="30" x14ac:dyDescent="0.25">
      <c r="B13" s="27" t="s">
        <v>1290</v>
      </c>
      <c r="C13" s="1"/>
    </row>
    <row r="14" spans="2:3" x14ac:dyDescent="0.25">
      <c r="B14" s="27" t="s">
        <v>1291</v>
      </c>
      <c r="C14" s="1"/>
    </row>
    <row r="15" spans="2:3" x14ac:dyDescent="0.25">
      <c r="B15" s="27" t="s">
        <v>1292</v>
      </c>
      <c r="C15" s="1"/>
    </row>
    <row r="16" spans="2:3" x14ac:dyDescent="0.25">
      <c r="B16" s="27" t="s">
        <v>1293</v>
      </c>
      <c r="C16" s="1"/>
    </row>
    <row r="17" spans="2:3" x14ac:dyDescent="0.25">
      <c r="B17" s="27" t="s">
        <v>1294</v>
      </c>
      <c r="C17" s="1"/>
    </row>
  </sheetData>
  <mergeCells count="2">
    <mergeCell ref="B1:C1"/>
    <mergeCell ref="B10:B1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2</vt:i4>
      </vt:variant>
    </vt:vector>
  </HeadingPairs>
  <TitlesOfParts>
    <vt:vector size="9" baseType="lpstr">
      <vt:lpstr>Riesgos Reformulados</vt:lpstr>
      <vt:lpstr>Datos Validacion</vt:lpstr>
      <vt:lpstr>Tipos de riesgos</vt:lpstr>
      <vt:lpstr>Tablas Prob-Imp</vt:lpstr>
      <vt:lpstr>Eval Controles</vt:lpstr>
      <vt:lpstr>ZONAS DE RIESGO</vt:lpstr>
      <vt:lpstr>Plantilla Indicador R</vt:lpstr>
      <vt:lpstr>'Tipos de riesgos'!_ftnref1</vt:lpstr>
      <vt:lpstr>'Tipos de riesgos'!_Toc40698339</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Edward Rolando Suarez Gomez - Cont</dc:creator>
  <cp:keywords/>
  <dc:description/>
  <cp:lastModifiedBy>Rodrigo Antonio Jimenez Reyes</cp:lastModifiedBy>
  <cp:revision/>
  <dcterms:created xsi:type="dcterms:W3CDTF">2018-06-15T19:57:48Z</dcterms:created>
  <dcterms:modified xsi:type="dcterms:W3CDTF">2025-01-30T21:24:20Z</dcterms:modified>
  <cp:category/>
  <cp:contentStatus/>
</cp:coreProperties>
</file>